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<sst xmlns="http://schemas.openxmlformats.org/spreadsheetml/2006/main" count="2398" uniqueCount="702">
  <si>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</si>
  <si>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</si>
  <si>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</si>
  <si>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</si>
  <si>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</si>
  <si>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</si>
  <si>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</si>
  <si>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</si>
  <si>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</si>
  <si>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</si>
  <si>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</si>
  <si>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</si>
  <si>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</si>
  <si>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</si>
  <si>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</si>
  <si>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</si>
  <si>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</si>
  <si>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</si>
  <si>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</si>
  <si>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</si>
  <si>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</si>
  <si>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</si>
  <si>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</si>
  <si>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</si>
  <si>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</si>
  <si>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</si>
  <si>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</si>
  <si>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</si>
  <si>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</si>
  <si>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</si>
  <si>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</si>
  <si>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</si>
  <si>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</si>
  <si>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</si>
  <si>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</si>
  <si>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</si>
  <si>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</si>
  <si>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</si>
  <si>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</si>
  <si>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</si>
  <si>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</si>
  <si>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</si>
  <si>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</si>
  <si>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</si>
  <si>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</si>
  <si>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</si>
  <si>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</si>
  <si>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</si>
  <si>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</si>
  <si>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</si>
  <si>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</si>
  <si>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</si>
  <si>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</si>
  <si>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</si>
  <si>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</si>
  <si>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</si>
  <si>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</si>
  <si>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</si>
  <si>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</si>
  <si>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</si>
  <si>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</si>
  <si>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</si>
  <si>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</si>
  <si>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</si>
  <si>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</si>
  <si>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</si>
  <si>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</si>
  <si>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</si>
  <si>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</si>
  <si>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</si>
  <si>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</si>
  <si>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</si>
  <si>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</si>
  <si>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</si>
  <si>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</si>
  <si>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</si>
  <si>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</si>
  <si>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</si>
  <si>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</si>
  <si>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</si>
  <si>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</si>
  <si>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</si>
  <si>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</si>
  <si>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</si>
  <si>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</si>
  <si>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</si>
  <si>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</si>
  <si>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</si>
  <si>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</si>
  <si>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</si>
  <si>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</si>
  <si>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</si>
  <si>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</si>
  <si>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</si>
  <si>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</si>
  <si>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</si>
  <si>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</si>
  <si>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</si>
  <si>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</si>
  <si>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</si>
  <si>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</si>
  <si>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</si>
  <si>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</si>
  <si>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</si>
  <si>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</si>
  <si>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</si>
  <si>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</si>
  <si>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</si>
  <si>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</si>
  <si>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</si>
  <si>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</si>
  <si>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</si>
  <si>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</si>
  <si>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</si>
  <si>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</si>
  <si>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</si>
  <si>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</si>
  <si>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</si>
  <si>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</si>
  <si>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</si>
  <si>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</si>
  <si>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</si>
  <si>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</si>
  <si>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</si>
  <si>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</si>
  <si>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</si>
  <si>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</si>
  <si>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</si>
  <si>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</si>
  <si>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</si>
  <si>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</si>
  <si>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</si>
  <si>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</si>
  <si>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</si>
  <si>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</si>
  <si>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</si>
  <si>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</si>
  <si>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</si>
  <si>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</si>
  <si>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</si>
  <si>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</si>
  <si>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</si>
  <si>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</si>
  <si>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</si>
  <si>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</si>
  <si>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</si>
  <si>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</si>
  <si>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</si>
  <si>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</si>
  <si>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</si>
  <si>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</si>
  <si>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</si>
  <si>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</si>
  <si>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</si>
  <si>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</si>
  <si>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</si>
  <si>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</si>
  <si>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</si>
  <si>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</si>
  <si>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</si>
  <si>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</si>
  <si>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</si>
  <si>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</si>
  <si>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</si>
  <si>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</si>
  <si>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</si>
  <si>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</si>
  <si>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</si>
  <si>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</si>
  <si>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</si>
  <si>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</si>
  <si>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</si>
  <si>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</si>
  <si>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</si>
  <si>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</si>
  <si>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</si>
  <si>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</si>
  <si>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</si>
  <si>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</si>
  <si>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</si>
  <si>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</si>
  <si>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</si>
  <si>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</si>
  <si>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</si>
  <si>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</si>
  <si>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</si>
  <si>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</si>
  <si>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</si>
  <si>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</si>
  <si>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</si>
  <si>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</si>
  <si>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</si>
  <si>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</si>
  <si>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</si>
  <si>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</si>
  <si>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</si>
  <si>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</si>
  <si>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</si>
  <si>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</si>
  <si>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</si>
  <si>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</si>
  <si>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</si>
  <si>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</si>
  <si>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</si>
  <si>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</si>
  <si>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</si>
  <si>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</si>
  <si>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</si>
  <si>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</si>
  <si>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</si>
  <si>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</si>
  <si>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</si>
  <si>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</si>
  <si>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</si>
  <si>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</si>
  <si>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</si>
  <si>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</si>
  <si>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</si>
  <si>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</si>
  <si>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</si>
  <si>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</si>
  <si>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</si>
  <si>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</si>
  <si>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</si>
  <si>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</si>
  <si>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</si>
  <si>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</si>
  <si>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</si>
  <si>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</si>
  <si>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</si>
  <si>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</si>
  <si>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</si>
  <si>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</si>
  <si>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</si>
  <si>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</si>
  <si>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</si>
  <si>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</si>
  <si>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</si>
  <si>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</si>
  <si>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</si>
  <si>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</si>
  <si>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</si>
  <si>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</si>
  <si>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</si>
  <si>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</si>
  <si>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</si>
  <si>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</si>
  <si>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</si>
  <si>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</si>
  <si>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</si>
  <si>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</si>
  <si>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</si>
  <si>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</si>
  <si>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</si>
  <si>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</si>
  <si>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</si>
  <si>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</si>
  <si>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</si>
  <si>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</si>
  <si>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</si>
  <si>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</si>
  <si>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</si>
  <si>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</si>
  <si>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</si>
  <si>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</si>
  <si>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</si>
  <si>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</si>
  <si>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</si>
  <si>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</si>
  <si>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</si>
  <si>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</si>
  <si>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</si>
  <si>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</si>
  <si>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</si>
  <si>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</si>
  <si>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</si>
  <si>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</si>
  <si>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</si>
  <si>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</si>
  <si>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</si>
  <si>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</si>
  <si>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</si>
  <si>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</si>
  <si>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</si>
  <si>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</si>
  <si>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</si>
  <si>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</si>
  <si>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</si>
  <si>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</si>
  <si>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</si>
  <si>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</si>
  <si>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</si>
  <si>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</si>
  <si>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</si>
  <si>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</si>
  <si>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</si>
  <si>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</si>
  <si>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</si>
  <si>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</si>
  <si>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</si>
  <si>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</si>
  <si>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</si>
  <si>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</si>
  <si>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</si>
  <si>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</si>
  <si>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</si>
  <si>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</si>
  <si>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</si>
  <si>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</si>
  <si>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</si>
  <si>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</si>
  <si>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</si>
  <si>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</si>
  <si>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</si>
  <si>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</si>
  <si>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</si>
  <si>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</si>
  <si>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</si>
  <si>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</si>
  <si>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</si>
  <si>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</si>
  <si>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</si>
  <si>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</si>
  <si>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</si>
  <si>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</si>
  <si>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</si>
  <si>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</si>
  <si>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</si>
  <si>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</si>
  <si>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</si>
  <si>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</si>
  <si>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</si>
  <si>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</si>
  <si>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</si>
  <si>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</si>
  <si>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</si>
  <si>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</si>
  <si>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</si>
  <si>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</si>
  <si>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</si>
  <si>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</si>
  <si>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</si>
  <si>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</si>
  <si>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</si>
  <si>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</si>
  <si>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</si>
  <si>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</si>
  <si>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</si>
  <si>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</si>
  <si>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</si>
  <si>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</si>
  <si>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</si>
  <si>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</si>
  <si>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</si>
  <si>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</si>
  <si>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</si>
  <si>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</si>
  <si>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</si>
  <si>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</si>
  <si>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</si>
  <si>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</si>
  <si>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</si>
  <si>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</si>
  <si>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</si>
  <si>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</si>
  <si>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</si>
  <si>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</si>
  <si>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</si>
  <si>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</si>
  <si>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</si>
  <si>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</si>
  <si>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</si>
  <si>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</si>
  <si>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</si>
  <si>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</si>
  <si>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</si>
  <si>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</si>
  <si>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</si>
  <si>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</si>
  <si>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</si>
  <si>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</si>
  <si>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</si>
  <si>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</si>
  <si>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</si>
  <si>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</si>
  <si>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</si>
  <si>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</si>
  <si>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</si>
  <si>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</si>
  <si>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</si>
  <si>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</si>
  <si>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</si>
  <si>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</si>
  <si>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</si>
  <si>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</si>
  <si>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</si>
  <si>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</si>
  <si>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</si>
  <si>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</si>
  <si>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</si>
  <si>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</si>
  <si>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</si>
  <si>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</si>
  <si>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</si>
  <si>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</si>
  <si>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</si>
  <si>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</si>
  <si>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</si>
  <si>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</si>
  <si>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</si>
  <si>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</si>
  <si>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</si>
  <si>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</si>
  <si>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</si>
  <si>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</si>
  <si>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</si>
  <si>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</si>
  <si>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</si>
  <si>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</si>
  <si>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</si>
  <si>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</si>
  <si>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</si>
  <si>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</si>
  <si>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</si>
  <si>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</si>
  <si>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</si>
  <si>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</si>
  <si>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</si>
  <si>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</si>
  <si>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</si>
  <si>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</si>
  <si>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</si>
  <si>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</si>
  <si>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</si>
  <si>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</si>
  <si>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</si>
  <si>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</si>
  <si>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</si>
  <si>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</si>
  <si>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</si>
  <si>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</si>
  <si>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</si>
  <si>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</si>
  <si>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</si>
  <si>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</si>
  <si>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</si>
  <si>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</si>
  <si>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</si>
  <si>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</si>
  <si>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</si>
  <si>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</si>
  <si>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</si>
  <si>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</si>
  <si>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</si>
  <si>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</si>
  <si>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</si>
  <si>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</si>
  <si>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</si>
  <si>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</si>
  <si>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</si>
  <si>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</si>
  <si>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</si>
  <si>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</si>
  <si>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</si>
  <si>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</si>
  <si>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</si>
  <si>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</si>
  <si>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</si>
  <si>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</si>
  <si>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</si>
  <si>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</si>
  <si>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</si>
  <si>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</si>
  <si>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</si>
  <si>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</si>
  <si>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</si>
  <si>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</si>
  <si>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</si>
  <si>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</si>
  <si>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</si>
  <si>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</si>
  <si>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</si>
  <si>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</si>
  <si>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</si>
  <si>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</si>
  <si>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</si>
  <si>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</si>
  <si>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</si>
  <si>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</si>
  <si>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</si>
  <si>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</si>
  <si>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</si>
  <si>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</si>
  <si>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</si>
  <si>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</si>
  <si>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</si>
  <si>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</si>
  <si>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</si>
  <si>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</si>
  <si>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</si>
  <si>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</si>
  <si>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</si>
  <si>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</si>
  <si>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</si>
  <si>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</si>
  <si>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</si>
  <si>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</si>
  <si>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</si>
  <si>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</si>
  <si>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</si>
  <si>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</si>
  <si>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</si>
  <si>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</si>
  <si>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</si>
  <si>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</si>
  <si>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</si>
  <si>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</si>
  <si>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</si>
  <si>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</si>
  <si>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</si>
  <si>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</si>
  <si>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</si>
  <si>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</si>
  <si>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</si>
  <si>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</si>
  <si>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</si>
  <si>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</si>
  <si>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</si>
  <si>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</si>
  <si>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</si>
  <si>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</si>
  <si>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</si>
  <si>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</si>
  <si>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</si>
  <si>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</si>
  <si>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</si>
  <si>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</si>
  <si>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</si>
  <si>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</si>
  <si>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</si>
  <si>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</si>
  <si>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</si>
  <si>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</si>
  <si>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</si>
  <si>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</si>
  <si>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</si>
  <si>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</si>
  <si>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</si>
  <si>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</si>
  <si>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</si>
  <si>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</si>
  <si>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</si>
  <si>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</si>
  <si>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</si>
  <si>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</si>
  <si>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</si>
  <si>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</si>
  <si>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</si>
  <si>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</si>
  <si>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</si>
  <si>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</si>
  <si>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</si>
  <si>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</si>
  <si>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</si>
  <si>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</si>
  <si>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</si>
  <si>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</si>
  <si>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</si>
  <si>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</si>
  <si>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</si>
  <si>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</si>
  <si>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</si>
  <si>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</si>
  <si>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</si>
  <si>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</si>
  <si>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</si>
  <si>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</si>
  <si>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</si>
  <si>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</si>
  <si>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</si>
  <si>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</si>
  <si>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</si>
  <si>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</si>
  <si>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</si>
  <si>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</si>
  <si>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</si>
  <si>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</si>
  <si>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</si>
  <si>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</si>
  <si>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</si>
  <si>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</si>
  <si>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</si>
  <si>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</si>
  <si>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</si>
  <si>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</si>
  <si>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</si>
  <si>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</si>
  <si>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</si>
  <si>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</si>
  <si>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</si>
  <si>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</si>
  <si>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</si>
  <si>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</si>
  <si>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</si>
  <si>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</si>
  <si>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</si>
  <si>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</si>
  <si>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</si>
  <si>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</si>
  <si>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</si>
  <si>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</si>
  <si>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</si>
  <si>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</si>
  <si>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</si>
  <si>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</si>
  <si>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</si>
  <si>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</si>
  <si>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</si>
  <si>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</si>
  <si>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</si>
  <si>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</si>
  <si>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</si>
  <si>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</si>
  <si>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</si>
  <si>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</si>
  <si>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</si>
  <si>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</si>
  <si>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</si>
  <si>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</si>
  <si>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特別安全衛生指導等経費</t>
  </si>
  <si>
    <t>労働基準局安全衛生部</t>
  </si>
  <si>
    <t>安達　栄</t>
  </si>
  <si>
    <t>平成２３年度</t>
  </si>
  <si>
    <t>令和2年度</t>
  </si>
  <si>
    <t>安全課</t>
  </si>
  <si>
    <t>労働者災害補償保険法第29条第１項第３号
労働安全衛生法第３条第２項</t>
  </si>
  <si>
    <t>第13次労働災害防止計画</t>
  </si>
  <si>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</si>
  <si>
    <t>-</t>
  </si>
  <si>
    <t>職員旅費</t>
  </si>
  <si>
    <t>庁費</t>
  </si>
  <si>
    <t>委員等旅費</t>
  </si>
  <si>
    <t>諸謝金</t>
  </si>
  <si>
    <t>労働災害の対前年比</t>
  </si>
  <si>
    <t>人</t>
  </si>
  <si>
    <t>労働者死傷病報告</t>
  </si>
  <si>
    <t>石油化学工業、建設業等の危険性の高い業種の事業場に対して労働災害防止のための安全衛生指導を実施し、対前年比増を目指す。</t>
  </si>
  <si>
    <t>件</t>
  </si>
  <si>
    <t>当該事業費は、特別安全衛生指導に要する職員旅費、謝金、図書購入費、備品費等から構成されており、また、安全衛生指導に要する経費は別の事業費からも支出があることから、指導１件当たりのコストを当該経費のみをもって算出することはできない。</t>
    <phoneticPr fontId="6"/>
  </si>
  <si>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</si>
  <si>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</si>
  <si>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</si>
  <si>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２．労働災害による死傷者数（休業４日以上）</t>
  </si>
  <si>
    <t>1028</t>
  </si>
  <si>
    <t>392</t>
  </si>
  <si>
    <t>396</t>
  </si>
  <si>
    <t>403</t>
  </si>
  <si>
    <t>398</t>
  </si>
  <si>
    <t>405</t>
  </si>
  <si>
    <t>0409</t>
  </si>
  <si>
    <t>○</t>
  </si>
  <si>
    <t>厚労</t>
    <rPh sb="0" eb="2">
      <t>コウロウ</t>
    </rPh>
    <phoneticPr fontId="6"/>
  </si>
  <si>
    <t>点検対象外</t>
    <rPh sb="0" eb="2">
      <t>テンケン</t>
    </rPh>
    <rPh sb="2" eb="5">
      <t>タイショウガイ</t>
    </rPh>
    <phoneticPr fontId="6"/>
  </si>
  <si>
    <t>厚生労働省</t>
    <rPh sb="0" eb="5">
      <t>コウセイロウドウショウ</t>
    </rPh>
    <phoneticPr fontId="6"/>
  </si>
  <si>
    <t>-</t>
    <phoneticPr fontId="6"/>
  </si>
  <si>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の確保を行い、測定指標１及び２に寄与すると見込んでいる。</t>
    <phoneticPr fontId="6"/>
  </si>
  <si>
    <t>-</t>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</si>
  <si>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</si>
  <si>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</si>
  <si>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</si>
  <si>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</si>
  <si>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</si>
  <si>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</si>
  <si>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</si>
  <si>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</si>
  <si>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t>
  </si>
  <si>
    <t>新型コロナウイルスの影響により、個別指導等の件数が減少し、目標未達となった。</t>
    <rPh sb="0" eb="2">
      <t>シンガタ</t>
    </rPh>
    <rPh sb="10" eb="12">
      <t>エイキョウ</t>
    </rPh>
    <rPh sb="16" eb="18">
      <t>コベツ</t>
    </rPh>
    <rPh sb="18" eb="20">
      <t>シドウ</t>
    </rPh>
    <rPh sb="20" eb="21">
      <t>ナド</t>
    </rPh>
    <rPh sb="22" eb="24">
      <t>ケンスウ</t>
    </rPh>
    <rPh sb="25" eb="27">
      <t>ゲンショウ</t>
    </rPh>
    <rPh sb="29" eb="31">
      <t>モクヒョウ</t>
    </rPh>
    <rPh sb="31" eb="33">
      <t>ミタツ</t>
    </rPh>
    <phoneticPr fontId="6"/>
  </si>
  <si>
    <t>庁費</t>
    <rPh sb="0" eb="2">
      <t>チョウヒ</t>
    </rPh>
    <phoneticPr fontId="6"/>
  </si>
  <si>
    <t>役務・物品の購入</t>
    <rPh sb="0" eb="2">
      <t>エキム</t>
    </rPh>
    <rPh sb="3" eb="5">
      <t>ブッピン</t>
    </rPh>
    <rPh sb="6" eb="8">
      <t>コウニュウ</t>
    </rPh>
    <phoneticPr fontId="6"/>
  </si>
  <si>
    <t>職員旅費</t>
    <phoneticPr fontId="6"/>
  </si>
  <si>
    <t>職員の出張に係る旅費</t>
    <phoneticPr fontId="6"/>
  </si>
  <si>
    <t>諸謝金</t>
    <rPh sb="0" eb="1">
      <t>ショ</t>
    </rPh>
    <rPh sb="1" eb="3">
      <t>シャキン</t>
    </rPh>
    <phoneticPr fontId="6"/>
  </si>
  <si>
    <t>A.事務費</t>
    <rPh sb="2" eb="5">
      <t>ジムヒ</t>
    </rPh>
    <phoneticPr fontId="6"/>
  </si>
  <si>
    <t>職員旅費</t>
    <rPh sb="0" eb="2">
      <t>ショクイン</t>
    </rPh>
    <rPh sb="2" eb="4">
      <t>リョヒ</t>
    </rPh>
    <phoneticPr fontId="6"/>
  </si>
  <si>
    <t>職員の出張に係る旅費</t>
    <rPh sb="0" eb="2">
      <t>ショクイン</t>
    </rPh>
    <rPh sb="3" eb="5">
      <t>シュッチョウ</t>
    </rPh>
    <rPh sb="6" eb="7">
      <t>カカ</t>
    </rPh>
    <rPh sb="8" eb="10">
      <t>リョヒ</t>
    </rPh>
    <phoneticPr fontId="6"/>
  </si>
  <si>
    <t>委員等旅費</t>
    <rPh sb="0" eb="2">
      <t>イイン</t>
    </rPh>
    <rPh sb="2" eb="3">
      <t>トウ</t>
    </rPh>
    <rPh sb="3" eb="5">
      <t>リョヒ</t>
    </rPh>
    <phoneticPr fontId="6"/>
  </si>
  <si>
    <t>専門家への旅費</t>
    <rPh sb="0" eb="3">
      <t>センモンカ</t>
    </rPh>
    <rPh sb="5" eb="7">
      <t>リョヒ</t>
    </rPh>
    <phoneticPr fontId="6"/>
  </si>
  <si>
    <t>専門家への謝金</t>
    <rPh sb="0" eb="3">
      <t>センモンカ</t>
    </rPh>
    <rPh sb="5" eb="7">
      <t>シャキン</t>
    </rPh>
    <phoneticPr fontId="6"/>
  </si>
  <si>
    <t>-</t>
    <phoneticPr fontId="6"/>
  </si>
  <si>
    <t>-</t>
    <phoneticPr fontId="6"/>
  </si>
  <si>
    <t>新型コロナウイルスの影響により、当初想定する安全衛生指導が行う事ができず、執行率が低く、活動指標である安全衛生指導実績が目標未達となった。また、新型コロナウイルス感染症のり患による労働災害の影響により、成果指標である労働災害件数も目標未達となった。</t>
    <rPh sb="0" eb="2">
      <t>シンガタ</t>
    </rPh>
    <rPh sb="10" eb="12">
      <t>エイキョウ</t>
    </rPh>
    <rPh sb="16" eb="18">
      <t>トウショ</t>
    </rPh>
    <rPh sb="18" eb="20">
      <t>ソウテイ</t>
    </rPh>
    <rPh sb="22" eb="24">
      <t>アンゼン</t>
    </rPh>
    <rPh sb="24" eb="26">
      <t>エイセイ</t>
    </rPh>
    <rPh sb="26" eb="28">
      <t>シドウ</t>
    </rPh>
    <rPh sb="29" eb="30">
      <t>オコナ</t>
    </rPh>
    <rPh sb="31" eb="32">
      <t>コト</t>
    </rPh>
    <rPh sb="37" eb="40">
      <t>シッコウリツ</t>
    </rPh>
    <rPh sb="41" eb="42">
      <t>ヒク</t>
    </rPh>
    <rPh sb="44" eb="46">
      <t>カツドウ</t>
    </rPh>
    <rPh sb="46" eb="48">
      <t>シヒョウ</t>
    </rPh>
    <rPh sb="51" eb="53">
      <t>アンゼン</t>
    </rPh>
    <rPh sb="53" eb="55">
      <t>エイセイ</t>
    </rPh>
    <rPh sb="55" eb="57">
      <t>シドウ</t>
    </rPh>
    <rPh sb="57" eb="59">
      <t>ジッセキ</t>
    </rPh>
    <rPh sb="60" eb="62">
      <t>モクヒョウ</t>
    </rPh>
    <rPh sb="62" eb="64">
      <t>ミタツ</t>
    </rPh>
    <rPh sb="72" eb="74">
      <t>シンガタ</t>
    </rPh>
    <rPh sb="81" eb="84">
      <t>カンセンショウ</t>
    </rPh>
    <rPh sb="86" eb="87">
      <t>カン</t>
    </rPh>
    <rPh sb="90" eb="92">
      <t>ロウドウ</t>
    </rPh>
    <rPh sb="92" eb="94">
      <t>サイガイ</t>
    </rPh>
    <rPh sb="95" eb="97">
      <t>エイキョウ</t>
    </rPh>
    <rPh sb="101" eb="103">
      <t>セイカ</t>
    </rPh>
    <rPh sb="103" eb="105">
      <t>シヒョウ</t>
    </rPh>
    <rPh sb="108" eb="110">
      <t>ロウドウ</t>
    </rPh>
    <rPh sb="110" eb="112">
      <t>サイガイ</t>
    </rPh>
    <rPh sb="112" eb="114">
      <t>ケンスウ</t>
    </rPh>
    <rPh sb="115" eb="117">
      <t>モクヒョウ</t>
    </rPh>
    <rPh sb="117" eb="119">
      <t>ミタツ</t>
    </rPh>
    <phoneticPr fontId="6"/>
  </si>
  <si>
    <t>新型コロナウイルス感染症のり患による労働災害の影響等により、成果目標未達となった。</t>
    <rPh sb="0" eb="2">
      <t>シンガタ</t>
    </rPh>
    <rPh sb="9" eb="12">
      <t>カンセンショウ</t>
    </rPh>
    <rPh sb="14" eb="15">
      <t>カン</t>
    </rPh>
    <rPh sb="18" eb="20">
      <t>ロウドウ</t>
    </rPh>
    <rPh sb="20" eb="22">
      <t>サイガイ</t>
    </rPh>
    <rPh sb="23" eb="25">
      <t>エイキョウ</t>
    </rPh>
    <rPh sb="25" eb="26">
      <t>トウ</t>
    </rPh>
    <rPh sb="30" eb="32">
      <t>セイカ</t>
    </rPh>
    <rPh sb="32" eb="34">
      <t>モクヒョウ</t>
    </rPh>
    <rPh sb="34" eb="36">
      <t>ミタツ</t>
    </rPh>
    <phoneticPr fontId="7"/>
  </si>
  <si>
    <t>令和２年度限り</t>
    <rPh sb="0" eb="2">
      <t>レイワ</t>
    </rPh>
    <rPh sb="5" eb="6">
      <t>カギ</t>
    </rPh>
    <phoneticPr fontId="6"/>
  </si>
  <si>
    <t>-</t>
    <phoneticPr fontId="6"/>
  </si>
  <si>
    <t>諸謝金</t>
    <phoneticPr fontId="6"/>
  </si>
  <si>
    <t>委員等旅費</t>
    <phoneticPr fontId="6"/>
  </si>
  <si>
    <t>専門家への旅費</t>
    <phoneticPr fontId="6"/>
  </si>
  <si>
    <t>専門家への謝金</t>
    <phoneticPr fontId="6"/>
  </si>
  <si>
    <t>労働災害による休業４日以上の死傷者数について、対前年度比で減少させる。</t>
    <phoneticPr fontId="6"/>
  </si>
  <si>
    <t>新型コロナウイルスの影響により、個別指導等の件数が減少したため、職員旅費等が不用となったものであるから妥当である。</t>
    <rPh sb="32" eb="34">
      <t>ショクイン</t>
    </rPh>
    <rPh sb="34" eb="36">
      <t>リョヒ</t>
    </rPh>
    <rPh sb="36" eb="37">
      <t>トウ</t>
    </rPh>
    <rPh sb="38" eb="40">
      <t>フヨウ</t>
    </rPh>
    <rPh sb="51" eb="53">
      <t>ダトウ</t>
    </rPh>
    <phoneticPr fontId="6"/>
  </si>
  <si>
    <t>新型コロナウイルスの影響により、成果目標及び活動指標の達成は困難であったが、感染状況等の地域の状況を踏まえつつ、本事業は令和２年度限りとなるが、引き続き効率的・効果的な安全衛生指導を実施していく。</t>
    <rPh sb="0" eb="2">
      <t>シンガタ</t>
    </rPh>
    <rPh sb="10" eb="12">
      <t>エイキョウ</t>
    </rPh>
    <rPh sb="16" eb="18">
      <t>セイカ</t>
    </rPh>
    <rPh sb="18" eb="20">
      <t>モクヒョウ</t>
    </rPh>
    <rPh sb="20" eb="21">
      <t>オヨ</t>
    </rPh>
    <rPh sb="22" eb="24">
      <t>カツドウ</t>
    </rPh>
    <rPh sb="24" eb="26">
      <t>シヒョウ</t>
    </rPh>
    <rPh sb="27" eb="29">
      <t>タッセイ</t>
    </rPh>
    <rPh sb="30" eb="32">
      <t>コンナン</t>
    </rPh>
    <rPh sb="38" eb="40">
      <t>カンセン</t>
    </rPh>
    <rPh sb="40" eb="42">
      <t>ジョウキョウ</t>
    </rPh>
    <rPh sb="42" eb="43">
      <t>ナド</t>
    </rPh>
    <rPh sb="44" eb="46">
      <t>チイキ</t>
    </rPh>
    <rPh sb="47" eb="49">
      <t>ジョウキョウ</t>
    </rPh>
    <rPh sb="50" eb="51">
      <t>フ</t>
    </rPh>
    <rPh sb="56" eb="57">
      <t>ホン</t>
    </rPh>
    <rPh sb="57" eb="59">
      <t>ジギョウ</t>
    </rPh>
    <rPh sb="60" eb="62">
      <t>レイワ</t>
    </rPh>
    <rPh sb="63" eb="65">
      <t>ネンド</t>
    </rPh>
    <rPh sb="65" eb="66">
      <t>カギ</t>
    </rPh>
    <rPh sb="72" eb="73">
      <t>ヒ</t>
    </rPh>
    <rPh sb="74" eb="75">
      <t>ツヅ</t>
    </rPh>
    <rPh sb="76" eb="79">
      <t>コウリツテキ</t>
    </rPh>
    <rPh sb="80" eb="83">
      <t>コウカテキ</t>
    </rPh>
    <rPh sb="84" eb="86">
      <t>アンゼン</t>
    </rPh>
    <rPh sb="86" eb="88">
      <t>エイセイ</t>
    </rPh>
    <rPh sb="88" eb="90">
      <t>シドウ</t>
    </rPh>
    <rPh sb="91" eb="93">
      <t>ジッシ</t>
    </rPh>
    <phoneticPr fontId="6"/>
  </si>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</sst>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176893</xdr:colOff>
      <xdr:row>748</xdr:row>
      <xdr:rowOff>0</xdr:rowOff>
    </xdr:from>
    <xdr:to>
      <xdr:col>39</xdr:col>
      <xdr:colOff>168610</xdr:colOff>
      <xdr:row>751</xdr:row>
      <xdr:rowOff>188135</xdr:rowOff>
    </xdr:to>
    <xdr:sp macro="" textlink="">
      <xdr:nvSpPr>
        <xdr:cNvPr id="3" name="テキスト ボックス 2"/>
        <xdr:cNvSpPr txBox="1"/>
      </xdr:nvSpPr>
      <xdr:spPr>
        <a:xfrm>
          <a:off x="3646714" y="40780607"/>
          <a:ext cx="4482075" cy="12494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23</a:t>
          </a:r>
          <a:r>
            <a:rPr kumimoji="1" lang="ja-JP" altLang="en-US" sz="2000">
              <a:latin typeface="+mj-ea"/>
              <a:ea typeface="+mj-ea"/>
            </a:rPr>
            <a:t>百万円）</a:t>
          </a:r>
        </a:p>
      </xdr:txBody>
    </xdr:sp>
    <xdr:clientData/>
  </xdr:twoCellAnchor>
  <xdr:twoCellAnchor>
    <xdr:from>
      <xdr:col>17</xdr:col>
      <xdr:colOff>194050</xdr:colOff>
      <xdr:row>757</xdr:row>
      <xdr:rowOff>66261</xdr:rowOff>
    </xdr:from>
    <xdr:to>
      <xdr:col>39</xdr:col>
      <xdr:colOff>175117</xdr:colOff>
      <xdr:row>760</xdr:row>
      <xdr:rowOff>237829</xdr:rowOff>
    </xdr:to>
    <xdr:sp macro="" textlink="">
      <xdr:nvSpPr>
        <xdr:cNvPr id="4" name="テキスト ボックス 3"/>
        <xdr:cNvSpPr txBox="1"/>
      </xdr:nvSpPr>
      <xdr:spPr>
        <a:xfrm>
          <a:off x="3663871" y="44030940"/>
          <a:ext cx="4471425" cy="123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都道府県労働局</a:t>
          </a:r>
          <a:endParaRPr kumimoji="1" lang="en-US" altLang="ja-JP" sz="2000">
            <a:latin typeface="+mj-ea"/>
            <a:ea typeface="+mj-ea"/>
          </a:endParaRPr>
        </a:p>
        <a:p>
          <a:pPr algn="ctr"/>
          <a:r>
            <a:rPr kumimoji="1" lang="en-US" altLang="ja-JP" sz="2000">
              <a:latin typeface="+mj-ea"/>
              <a:ea typeface="+mj-ea"/>
            </a:rPr>
            <a:t>【</a:t>
          </a:r>
          <a:r>
            <a:rPr kumimoji="1" lang="ja-JP" altLang="en-US" sz="2000">
              <a:latin typeface="+mj-ea"/>
              <a:ea typeface="+mj-ea"/>
            </a:rPr>
            <a:t>事務費</a:t>
          </a:r>
          <a:r>
            <a:rPr kumimoji="1" lang="en-US" altLang="ja-JP" sz="2000">
              <a:latin typeface="+mj-ea"/>
              <a:ea typeface="+mj-ea"/>
            </a:rPr>
            <a:t>】</a:t>
          </a:r>
        </a:p>
        <a:p>
          <a:pPr algn="ctr"/>
          <a:r>
            <a:rPr kumimoji="1" lang="ja-JP" altLang="en-US" sz="2000">
              <a:latin typeface="+mj-ea"/>
              <a:ea typeface="+mj-ea"/>
            </a:rPr>
            <a:t>（</a:t>
          </a:r>
          <a:r>
            <a:rPr kumimoji="1" lang="en-US" altLang="ja-JP" sz="2000" baseline="0">
              <a:latin typeface="+mj-ea"/>
              <a:ea typeface="+mj-ea"/>
            </a:rPr>
            <a:t>23</a:t>
          </a:r>
          <a:r>
            <a:rPr kumimoji="1" lang="ja-JP" altLang="en-US" sz="2000">
              <a:solidFill>
                <a:schemeClr val="dk1"/>
              </a:solidFill>
              <a:effectLst/>
              <a:latin typeface="+mn-lt"/>
              <a:ea typeface="+mn-ea"/>
              <a:cs typeface="+mn-cs"/>
            </a:rPr>
            <a:t>百万円</a:t>
          </a:r>
          <a:r>
            <a:rPr kumimoji="1" lang="ja-JP" altLang="en-US" sz="2000">
              <a:latin typeface="+mj-ea"/>
              <a:ea typeface="+mj-ea"/>
            </a:rPr>
            <a:t>）</a:t>
          </a:r>
        </a:p>
      </xdr:txBody>
    </xdr:sp>
    <xdr:clientData/>
  </xdr:twoCellAnchor>
  <xdr:twoCellAnchor>
    <xdr:from>
      <xdr:col>18</xdr:col>
      <xdr:colOff>113588</xdr:colOff>
      <xdr:row>751</xdr:row>
      <xdr:rowOff>328926</xdr:rowOff>
    </xdr:from>
    <xdr:to>
      <xdr:col>39</xdr:col>
      <xdr:colOff>31946</xdr:colOff>
      <xdr:row>754</xdr:row>
      <xdr:rowOff>206462</xdr:rowOff>
    </xdr:to>
    <xdr:sp macro="" textlink="">
      <xdr:nvSpPr>
        <xdr:cNvPr id="5" name="大かっこ 4"/>
        <xdr:cNvSpPr/>
      </xdr:nvSpPr>
      <xdr:spPr>
        <a:xfrm>
          <a:off x="3787517" y="42170890"/>
          <a:ext cx="4204608" cy="938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28</xdr:col>
      <xdr:colOff>188132</xdr:colOff>
      <xdr:row>754</xdr:row>
      <xdr:rowOff>73941</xdr:rowOff>
    </xdr:from>
    <xdr:to>
      <xdr:col>28</xdr:col>
      <xdr:colOff>201739</xdr:colOff>
      <xdr:row>757</xdr:row>
      <xdr:rowOff>60332</xdr:rowOff>
    </xdr:to>
    <xdr:cxnSp macro="">
      <xdr:nvCxnSpPr>
        <xdr:cNvPr id="6" name="直線矢印コネクタ 5"/>
        <xdr:cNvCxnSpPr/>
      </xdr:nvCxnSpPr>
      <xdr:spPr>
        <a:xfrm>
          <a:off x="5903132" y="42977262"/>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101174</xdr:colOff>
      <xdr:row>760</xdr:row>
      <xdr:rowOff>254395</xdr:rowOff>
    </xdr:from>
    <xdr:to>
      <xdr:col>39</xdr:col>
      <xdr:colOff>90289</xdr:colOff>
      <xdr:row>766</xdr:row>
      <xdr:rowOff>540146</xdr:rowOff>
    </xdr:to>
    <xdr:sp macro="" textlink="">
      <xdr:nvSpPr>
        <xdr:cNvPr id="7" name="大かっこ 6"/>
        <xdr:cNvSpPr/>
      </xdr:nvSpPr>
      <xdr:spPr>
        <a:xfrm>
          <a:off x="3775103" y="45280431"/>
          <a:ext cx="4275365" cy="3034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・・災害原因等の災害調査の分析、重篤災害等の災害調査の実施、学識経験者の派遣</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X1160" sqref="AX11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661</v>
      </c>
      <c r="AK2" s="191"/>
      <c r="AL2" s="191"/>
      <c r="AM2" s="191"/>
      <c r="AN2" s="83" t="s">
        <v>324</v>
      </c>
      <c r="AO2" s="191">
        <v>20</v>
      </c>
      <c r="AP2" s="191"/>
      <c r="AQ2" s="191"/>
      <c r="AR2" s="84" t="s">
        <v>627</v>
      </c>
      <c r="AS2" s="192">
        <v>495</v>
      </c>
      <c r="AT2" s="192"/>
      <c r="AU2" s="192"/>
      <c r="AV2" s="83" t="str">
        <f>IF(AW2="","","-")</f>
        <v/>
      </c>
      <c r="AW2" s="380"/>
      <c r="AX2" s="380"/>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5" t="s">
        <v>25</v>
      </c>
      <c r="B4" s="716"/>
      <c r="C4" s="716"/>
      <c r="D4" s="716"/>
      <c r="E4" s="716"/>
      <c r="F4" s="716"/>
      <c r="G4" s="691" t="s">
        <v>629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3" t="s">
        <v>632</v>
      </c>
      <c r="H5" s="544"/>
      <c r="I5" s="544"/>
      <c r="J5" s="544"/>
      <c r="K5" s="544"/>
      <c r="L5" s="544"/>
      <c r="M5" s="545" t="s">
        <v>65</v>
      </c>
      <c r="N5" s="546"/>
      <c r="O5" s="546"/>
      <c r="P5" s="546"/>
      <c r="Q5" s="546"/>
      <c r="R5" s="547"/>
      <c r="S5" s="548" t="s">
        <v>633</v>
      </c>
      <c r="T5" s="544"/>
      <c r="U5" s="544"/>
      <c r="V5" s="544"/>
      <c r="W5" s="544"/>
      <c r="X5" s="549"/>
      <c r="Y5" s="707" t="s">
        <v>3</v>
      </c>
      <c r="Z5" s="708"/>
      <c r="AA5" s="708"/>
      <c r="AB5" s="708"/>
      <c r="AC5" s="708"/>
      <c r="AD5" s="709"/>
      <c r="AE5" s="710" t="s">
        <v>634</v>
      </c>
      <c r="AF5" s="710"/>
      <c r="AG5" s="710"/>
      <c r="AH5" s="710"/>
      <c r="AI5" s="710"/>
      <c r="AJ5" s="710"/>
      <c r="AK5" s="710"/>
      <c r="AL5" s="710"/>
      <c r="AM5" s="710"/>
      <c r="AN5" s="710"/>
      <c r="AO5" s="710"/>
      <c r="AP5" s="711"/>
      <c r="AQ5" s="712" t="s">
        <v>631</v>
      </c>
      <c r="AR5" s="713"/>
      <c r="AS5" s="713"/>
      <c r="AT5" s="713"/>
      <c r="AU5" s="713"/>
      <c r="AV5" s="713"/>
      <c r="AW5" s="713"/>
      <c r="AX5" s="714"/>
    </row>
    <row r="6" spans="1:50" ht="39" customHeight="1" x14ac:dyDescent="0.15">
      <c r="A6" s="717" t="s">
        <v>4</v>
      </c>
      <c r="B6" s="718"/>
      <c r="C6" s="718"/>
      <c r="D6" s="718"/>
      <c r="E6" s="718"/>
      <c r="F6" s="718"/>
      <c r="G6" s="866" t="str">
        <f>入力規則等!F39</f>
        <v>労働保険特別会計労災勘定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635</v>
      </c>
      <c r="H7" s="819"/>
      <c r="I7" s="819"/>
      <c r="J7" s="819"/>
      <c r="K7" s="819"/>
      <c r="L7" s="819"/>
      <c r="M7" s="819"/>
      <c r="N7" s="819"/>
      <c r="O7" s="819"/>
      <c r="P7" s="819"/>
      <c r="Q7" s="819"/>
      <c r="R7" s="819"/>
      <c r="S7" s="819"/>
      <c r="T7" s="819"/>
      <c r="U7" s="819"/>
      <c r="V7" s="819"/>
      <c r="W7" s="819"/>
      <c r="X7" s="820"/>
      <c r="Y7" s="378" t="s">
        <v>307</v>
      </c>
      <c r="Z7" s="281"/>
      <c r="AA7" s="281"/>
      <c r="AB7" s="281"/>
      <c r="AC7" s="281"/>
      <c r="AD7" s="379"/>
      <c r="AE7" s="365" t="s">
        <v>636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5" t="s">
        <v>208</v>
      </c>
      <c r="B8" s="816"/>
      <c r="C8" s="816"/>
      <c r="D8" s="816"/>
      <c r="E8" s="816"/>
      <c r="F8" s="817"/>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30" t="str">
        <f>入力規則等!K13</f>
        <v>社会保障</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57" t="s">
        <v>701</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7.75" customHeight="1" x14ac:dyDescent="0.15">
      <c r="A10" s="732" t="s">
        <v>29</v>
      </c>
      <c r="B10" s="733"/>
      <c r="C10" s="733"/>
      <c r="D10" s="733"/>
      <c r="E10" s="733"/>
      <c r="F10" s="733"/>
      <c r="G10" s="665" t="s">
        <v>637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1"/>
      <c r="H12" s="672"/>
      <c r="I12" s="672"/>
      <c r="J12" s="672"/>
      <c r="K12" s="672"/>
      <c r="L12" s="672"/>
      <c r="M12" s="672"/>
      <c r="N12" s="672"/>
      <c r="O12" s="672"/>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4"/>
    </row>
    <row r="13" spans="1:50" ht="21" customHeight="1" x14ac:dyDescent="0.15">
      <c r="A13" s="105"/>
      <c r="B13" s="106"/>
      <c r="C13" s="106"/>
      <c r="D13" s="106"/>
      <c r="E13" s="106"/>
      <c r="F13" s="107"/>
      <c r="G13" s="735" t="s">
        <v>6</v>
      </c>
      <c r="H13" s="736"/>
      <c r="I13" s="628" t="s">
        <v>7</v>
      </c>
      <c r="J13" s="629"/>
      <c r="K13" s="629"/>
      <c r="L13" s="629"/>
      <c r="M13" s="629"/>
      <c r="N13" s="629"/>
      <c r="O13" s="630"/>
      <c r="P13" s="148">
        <v>46</v>
      </c>
      <c r="Q13" s="149"/>
      <c r="R13" s="149"/>
      <c r="S13" s="149"/>
      <c r="T13" s="149"/>
      <c r="U13" s="149"/>
      <c r="V13" s="150"/>
      <c r="W13" s="148">
        <v>46</v>
      </c>
      <c r="X13" s="149"/>
      <c r="Y13" s="149"/>
      <c r="Z13" s="149"/>
      <c r="AA13" s="149"/>
      <c r="AB13" s="149"/>
      <c r="AC13" s="150"/>
      <c r="AD13" s="148">
        <v>46</v>
      </c>
      <c r="AE13" s="149"/>
      <c r="AF13" s="149"/>
      <c r="AG13" s="149"/>
      <c r="AH13" s="149"/>
      <c r="AI13" s="149"/>
      <c r="AJ13" s="150"/>
      <c r="AK13" s="148" t="s">
        <v>664</v>
      </c>
      <c r="AL13" s="149"/>
      <c r="AM13" s="149"/>
      <c r="AN13" s="149"/>
      <c r="AO13" s="149"/>
      <c r="AP13" s="149"/>
      <c r="AQ13" s="150"/>
      <c r="AR13" s="145" t="s">
        <v>664</v>
      </c>
      <c r="AS13" s="146"/>
      <c r="AT13" s="146"/>
      <c r="AU13" s="146"/>
      <c r="AV13" s="146"/>
      <c r="AW13" s="146"/>
      <c r="AX13" s="377"/>
    </row>
    <row r="14" spans="1:50" ht="21" customHeight="1" x14ac:dyDescent="0.15">
      <c r="A14" s="105"/>
      <c r="B14" s="106"/>
      <c r="C14" s="106"/>
      <c r="D14" s="106"/>
      <c r="E14" s="106"/>
      <c r="F14" s="107"/>
      <c r="G14" s="737"/>
      <c r="H14" s="738"/>
      <c r="I14" s="560" t="s">
        <v>8</v>
      </c>
      <c r="J14" s="619"/>
      <c r="K14" s="619"/>
      <c r="L14" s="619"/>
      <c r="M14" s="619"/>
      <c r="N14" s="619"/>
      <c r="O14" s="620"/>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664</v>
      </c>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7"/>
      <c r="H15" s="738"/>
      <c r="I15" s="560" t="s">
        <v>50</v>
      </c>
      <c r="J15" s="561"/>
      <c r="K15" s="561"/>
      <c r="L15" s="561"/>
      <c r="M15" s="561"/>
      <c r="N15" s="561"/>
      <c r="O15" s="562"/>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664</v>
      </c>
      <c r="AL15" s="149"/>
      <c r="AM15" s="149"/>
      <c r="AN15" s="149"/>
      <c r="AO15" s="149"/>
      <c r="AP15" s="149"/>
      <c r="AQ15" s="150"/>
      <c r="AR15" s="148" t="s">
        <v>664</v>
      </c>
      <c r="AS15" s="149"/>
      <c r="AT15" s="149"/>
      <c r="AU15" s="149"/>
      <c r="AV15" s="149"/>
      <c r="AW15" s="149"/>
      <c r="AX15" s="618"/>
    </row>
    <row r="16" spans="1:50" ht="21" customHeight="1" x14ac:dyDescent="0.15">
      <c r="A16" s="105"/>
      <c r="B16" s="106"/>
      <c r="C16" s="106"/>
      <c r="D16" s="106"/>
      <c r="E16" s="106"/>
      <c r="F16" s="107"/>
      <c r="G16" s="737"/>
      <c r="H16" s="738"/>
      <c r="I16" s="560" t="s">
        <v>51</v>
      </c>
      <c r="J16" s="561"/>
      <c r="K16" s="561"/>
      <c r="L16" s="561"/>
      <c r="M16" s="561"/>
      <c r="N16" s="561"/>
      <c r="O16" s="562"/>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664</v>
      </c>
      <c r="AL16" s="149"/>
      <c r="AM16" s="149"/>
      <c r="AN16" s="149"/>
      <c r="AO16" s="149"/>
      <c r="AP16" s="149"/>
      <c r="AQ16" s="150"/>
      <c r="AR16" s="668"/>
      <c r="AS16" s="669"/>
      <c r="AT16" s="669"/>
      <c r="AU16" s="669"/>
      <c r="AV16" s="669"/>
      <c r="AW16" s="669"/>
      <c r="AX16" s="670"/>
    </row>
    <row r="17" spans="1:50" ht="24.75" customHeight="1" x14ac:dyDescent="0.15">
      <c r="A17" s="105"/>
      <c r="B17" s="106"/>
      <c r="C17" s="106"/>
      <c r="D17" s="106"/>
      <c r="E17" s="106"/>
      <c r="F17" s="107"/>
      <c r="G17" s="737"/>
      <c r="H17" s="738"/>
      <c r="I17" s="560" t="s">
        <v>49</v>
      </c>
      <c r="J17" s="619"/>
      <c r="K17" s="619"/>
      <c r="L17" s="619"/>
      <c r="M17" s="619"/>
      <c r="N17" s="619"/>
      <c r="O17" s="620"/>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664</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9"/>
      <c r="H18" s="740"/>
      <c r="I18" s="727" t="s">
        <v>20</v>
      </c>
      <c r="J18" s="728"/>
      <c r="K18" s="728"/>
      <c r="L18" s="728"/>
      <c r="M18" s="728"/>
      <c r="N18" s="728"/>
      <c r="O18" s="729"/>
      <c r="P18" s="154">
        <f>SUM(P13:V17)</f>
        <v>46</v>
      </c>
      <c r="Q18" s="155"/>
      <c r="R18" s="155"/>
      <c r="S18" s="155"/>
      <c r="T18" s="155"/>
      <c r="U18" s="155"/>
      <c r="V18" s="156"/>
      <c r="W18" s="154">
        <f>SUM(W13:AC17)</f>
        <v>46</v>
      </c>
      <c r="X18" s="155"/>
      <c r="Y18" s="155"/>
      <c r="Z18" s="155"/>
      <c r="AA18" s="155"/>
      <c r="AB18" s="155"/>
      <c r="AC18" s="156"/>
      <c r="AD18" s="154">
        <f>SUM(AD13:AJ17)</f>
        <v>46</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42</v>
      </c>
      <c r="Q19" s="149"/>
      <c r="R19" s="149"/>
      <c r="S19" s="149"/>
      <c r="T19" s="149"/>
      <c r="U19" s="149"/>
      <c r="V19" s="150"/>
      <c r="W19" s="148">
        <v>42</v>
      </c>
      <c r="X19" s="149"/>
      <c r="Y19" s="149"/>
      <c r="Z19" s="149"/>
      <c r="AA19" s="149"/>
      <c r="AB19" s="149"/>
      <c r="AC19" s="150"/>
      <c r="AD19" s="148">
        <v>23</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0.91304347826086951</v>
      </c>
      <c r="Q20" s="524"/>
      <c r="R20" s="524"/>
      <c r="S20" s="524"/>
      <c r="T20" s="524"/>
      <c r="U20" s="524"/>
      <c r="V20" s="524"/>
      <c r="W20" s="524">
        <f t="shared" ref="W20" si="0">IF(W18=0, "-", SUM(W19)/W18)</f>
        <v>0.91304347826086951</v>
      </c>
      <c r="X20" s="524"/>
      <c r="Y20" s="524"/>
      <c r="Z20" s="524"/>
      <c r="AA20" s="524"/>
      <c r="AB20" s="524"/>
      <c r="AC20" s="524"/>
      <c r="AD20" s="524">
        <f t="shared" ref="AD20" si="1">IF(AD18=0, "-", SUM(AD19)/AD18)</f>
        <v>0.5</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3" t="s">
        <v>274</v>
      </c>
      <c r="H21" s="914"/>
      <c r="I21" s="914"/>
      <c r="J21" s="914"/>
      <c r="K21" s="914"/>
      <c r="L21" s="914"/>
      <c r="M21" s="914"/>
      <c r="N21" s="914"/>
      <c r="O21" s="914"/>
      <c r="P21" s="524">
        <f>IF(P19=0, "-", SUM(P19)/SUM(P13,P14))</f>
        <v>0.91304347826086951</v>
      </c>
      <c r="Q21" s="524"/>
      <c r="R21" s="524"/>
      <c r="S21" s="524"/>
      <c r="T21" s="524"/>
      <c r="U21" s="524"/>
      <c r="V21" s="524"/>
      <c r="W21" s="524">
        <f t="shared" ref="W21" si="2">IF(W19=0, "-", SUM(W19)/SUM(W13,W14))</f>
        <v>0.91304347826086951</v>
      </c>
      <c r="X21" s="524"/>
      <c r="Y21" s="524"/>
      <c r="Z21" s="524"/>
      <c r="AA21" s="524"/>
      <c r="AB21" s="524"/>
      <c r="AC21" s="524"/>
      <c r="AD21" s="524">
        <f t="shared" ref="AD21" si="3">IF(AD19=0, "-", SUM(AD19)/SUM(AD13,AD14))</f>
        <v>0.5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15">
      <c r="A23" s="126"/>
      <c r="B23" s="127"/>
      <c r="C23" s="127"/>
      <c r="D23" s="127"/>
      <c r="E23" s="127"/>
      <c r="F23" s="128"/>
      <c r="G23" s="117" t="s">
        <v>639</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692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t="s">
        <v>640</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t="s">
        <v>641</v>
      </c>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t="s">
        <v>642</v>
      </c>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40" t="s">
        <v>145</v>
      </c>
      <c r="H30" s="373"/>
      <c r="I30" s="373"/>
      <c r="J30" s="373"/>
      <c r="K30" s="373"/>
      <c r="L30" s="373"/>
      <c r="M30" s="373"/>
      <c r="N30" s="373"/>
      <c r="O30" s="564"/>
      <c r="P30" s="563" t="s">
        <v>58</v>
      </c>
      <c r="Q30" s="373"/>
      <c r="R30" s="373"/>
      <c r="S30" s="373"/>
      <c r="T30" s="373"/>
      <c r="U30" s="373"/>
      <c r="V30" s="373"/>
      <c r="W30" s="373"/>
      <c r="X30" s="564"/>
      <c r="Y30" s="450"/>
      <c r="Z30" s="451"/>
      <c r="AA30" s="452"/>
      <c r="AB30" s="368" t="s">
        <v>11</v>
      </c>
      <c r="AC30" s="369"/>
      <c r="AD30" s="370"/>
      <c r="AE30" s="368" t="s">
        <v>308</v>
      </c>
      <c r="AF30" s="369"/>
      <c r="AG30" s="369"/>
      <c r="AH30" s="370"/>
      <c r="AI30" s="371" t="s">
        <v>330</v>
      </c>
      <c r="AJ30" s="371"/>
      <c r="AK30" s="371"/>
      <c r="AL30" s="368"/>
      <c r="AM30" s="371" t="s">
        <v>427</v>
      </c>
      <c r="AN30" s="371"/>
      <c r="AO30" s="371"/>
      <c r="AP30" s="368"/>
      <c r="AQ30" s="631" t="s">
        <v>184</v>
      </c>
      <c r="AR30" s="632"/>
      <c r="AS30" s="632"/>
      <c r="AT30" s="633"/>
      <c r="AU30" s="373" t="s">
        <v>133</v>
      </c>
      <c r="AV30" s="373"/>
      <c r="AW30" s="373"/>
      <c r="AX30" s="374"/>
    </row>
    <row r="31" spans="1:50" ht="18.75" customHeight="1" x14ac:dyDescent="0.15">
      <c r="A31" s="497"/>
      <c r="B31" s="498"/>
      <c r="C31" s="498"/>
      <c r="D31" s="498"/>
      <c r="E31" s="498"/>
      <c r="F31" s="499"/>
      <c r="G31" s="552"/>
      <c r="H31" s="361"/>
      <c r="I31" s="361"/>
      <c r="J31" s="361"/>
      <c r="K31" s="361"/>
      <c r="L31" s="361"/>
      <c r="M31" s="361"/>
      <c r="N31" s="361"/>
      <c r="O31" s="553"/>
      <c r="P31" s="565"/>
      <c r="Q31" s="361"/>
      <c r="R31" s="361"/>
      <c r="S31" s="361"/>
      <c r="T31" s="361"/>
      <c r="U31" s="361"/>
      <c r="V31" s="361"/>
      <c r="W31" s="361"/>
      <c r="X31" s="553"/>
      <c r="Y31" s="453"/>
      <c r="Z31" s="454"/>
      <c r="AA31" s="455"/>
      <c r="AB31" s="318"/>
      <c r="AC31" s="319"/>
      <c r="AD31" s="320"/>
      <c r="AE31" s="318"/>
      <c r="AF31" s="319"/>
      <c r="AG31" s="319"/>
      <c r="AH31" s="320"/>
      <c r="AI31" s="372"/>
      <c r="AJ31" s="372"/>
      <c r="AK31" s="372"/>
      <c r="AL31" s="318"/>
      <c r="AM31" s="372"/>
      <c r="AN31" s="372"/>
      <c r="AO31" s="372"/>
      <c r="AP31" s="318"/>
      <c r="AQ31" s="216" t="s">
        <v>638</v>
      </c>
      <c r="AR31" s="163"/>
      <c r="AS31" s="164" t="s">
        <v>185</v>
      </c>
      <c r="AT31" s="187"/>
      <c r="AU31" s="256" t="s">
        <v>693</v>
      </c>
      <c r="AV31" s="256"/>
      <c r="AW31" s="361" t="s">
        <v>175</v>
      </c>
      <c r="AX31" s="362"/>
    </row>
    <row r="32" spans="1:50" ht="23.25" customHeight="1" x14ac:dyDescent="0.15">
      <c r="A32" s="500"/>
      <c r="B32" s="498"/>
      <c r="C32" s="498"/>
      <c r="D32" s="498"/>
      <c r="E32" s="498"/>
      <c r="F32" s="499"/>
      <c r="G32" s="525" t="s">
        <v>698</v>
      </c>
      <c r="H32" s="526"/>
      <c r="I32" s="526"/>
      <c r="J32" s="526"/>
      <c r="K32" s="526"/>
      <c r="L32" s="526"/>
      <c r="M32" s="526"/>
      <c r="N32" s="526"/>
      <c r="O32" s="527"/>
      <c r="P32" s="176" t="s">
        <v>643</v>
      </c>
      <c r="Q32" s="176"/>
      <c r="R32" s="176"/>
      <c r="S32" s="176"/>
      <c r="T32" s="176"/>
      <c r="U32" s="176"/>
      <c r="V32" s="176"/>
      <c r="W32" s="176"/>
      <c r="X32" s="218"/>
      <c r="Y32" s="325" t="s">
        <v>12</v>
      </c>
      <c r="Z32" s="534"/>
      <c r="AA32" s="535"/>
      <c r="AB32" s="536" t="s">
        <v>644</v>
      </c>
      <c r="AC32" s="536"/>
      <c r="AD32" s="536"/>
      <c r="AE32" s="349">
        <v>127329</v>
      </c>
      <c r="AF32" s="350"/>
      <c r="AG32" s="350"/>
      <c r="AH32" s="350"/>
      <c r="AI32" s="349">
        <v>125611</v>
      </c>
      <c r="AJ32" s="350"/>
      <c r="AK32" s="350"/>
      <c r="AL32" s="350"/>
      <c r="AM32" s="349">
        <v>131156</v>
      </c>
      <c r="AN32" s="350"/>
      <c r="AO32" s="350"/>
      <c r="AP32" s="350"/>
      <c r="AQ32" s="151" t="s">
        <v>638</v>
      </c>
      <c r="AR32" s="152"/>
      <c r="AS32" s="152"/>
      <c r="AT32" s="153"/>
      <c r="AU32" s="350" t="s">
        <v>638</v>
      </c>
      <c r="AV32" s="350"/>
      <c r="AW32" s="350"/>
      <c r="AX32" s="351"/>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644</v>
      </c>
      <c r="AC33" s="507"/>
      <c r="AD33" s="507"/>
      <c r="AE33" s="349">
        <v>120460</v>
      </c>
      <c r="AF33" s="350"/>
      <c r="AG33" s="350"/>
      <c r="AH33" s="350"/>
      <c r="AI33" s="349">
        <v>127329</v>
      </c>
      <c r="AJ33" s="350"/>
      <c r="AK33" s="350"/>
      <c r="AL33" s="350"/>
      <c r="AM33" s="349">
        <v>125611</v>
      </c>
      <c r="AN33" s="350"/>
      <c r="AO33" s="350"/>
      <c r="AP33" s="350"/>
      <c r="AQ33" s="151" t="s">
        <v>638</v>
      </c>
      <c r="AR33" s="152"/>
      <c r="AS33" s="152"/>
      <c r="AT33" s="153"/>
      <c r="AU33" s="350" t="s">
        <v>693</v>
      </c>
      <c r="AV33" s="350"/>
      <c r="AW33" s="350"/>
      <c r="AX33" s="351"/>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9">
        <v>94.6</v>
      </c>
      <c r="AF34" s="350"/>
      <c r="AG34" s="350"/>
      <c r="AH34" s="350"/>
      <c r="AI34" s="349">
        <v>101.4</v>
      </c>
      <c r="AJ34" s="350"/>
      <c r="AK34" s="350"/>
      <c r="AL34" s="350"/>
      <c r="AM34" s="349">
        <v>95.8</v>
      </c>
      <c r="AN34" s="350"/>
      <c r="AO34" s="350"/>
      <c r="AP34" s="350"/>
      <c r="AQ34" s="151" t="s">
        <v>638</v>
      </c>
      <c r="AR34" s="152"/>
      <c r="AS34" s="152"/>
      <c r="AT34" s="153"/>
      <c r="AU34" s="350" t="s">
        <v>638</v>
      </c>
      <c r="AV34" s="350"/>
      <c r="AW34" s="350"/>
      <c r="AX34" s="351"/>
    </row>
    <row r="35" spans="1:51" ht="23.25" customHeight="1" x14ac:dyDescent="0.15">
      <c r="A35" s="886" t="s">
        <v>298</v>
      </c>
      <c r="B35" s="887"/>
      <c r="C35" s="887"/>
      <c r="D35" s="887"/>
      <c r="E35" s="887"/>
      <c r="F35" s="888"/>
      <c r="G35" s="892" t="s">
        <v>645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4" t="s">
        <v>270</v>
      </c>
      <c r="B37" s="635"/>
      <c r="C37" s="635"/>
      <c r="D37" s="635"/>
      <c r="E37" s="635"/>
      <c r="F37" s="636"/>
      <c r="G37" s="550" t="s">
        <v>145</v>
      </c>
      <c r="H37" s="363"/>
      <c r="I37" s="363"/>
      <c r="J37" s="363"/>
      <c r="K37" s="363"/>
      <c r="L37" s="363"/>
      <c r="M37" s="363"/>
      <c r="N37" s="363"/>
      <c r="O37" s="551"/>
      <c r="P37" s="621" t="s">
        <v>58</v>
      </c>
      <c r="Q37" s="363"/>
      <c r="R37" s="363"/>
      <c r="S37" s="363"/>
      <c r="T37" s="363"/>
      <c r="U37" s="363"/>
      <c r="V37" s="363"/>
      <c r="W37" s="363"/>
      <c r="X37" s="551"/>
      <c r="Y37" s="622"/>
      <c r="Z37" s="623"/>
      <c r="AA37" s="624"/>
      <c r="AB37" s="625" t="s">
        <v>11</v>
      </c>
      <c r="AC37" s="626"/>
      <c r="AD37" s="627"/>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497"/>
      <c r="B38" s="498"/>
      <c r="C38" s="498"/>
      <c r="D38" s="498"/>
      <c r="E38" s="498"/>
      <c r="F38" s="499"/>
      <c r="G38" s="552"/>
      <c r="H38" s="361"/>
      <c r="I38" s="361"/>
      <c r="J38" s="361"/>
      <c r="K38" s="361"/>
      <c r="L38" s="361"/>
      <c r="M38" s="361"/>
      <c r="N38" s="361"/>
      <c r="O38" s="553"/>
      <c r="P38" s="565"/>
      <c r="Q38" s="361"/>
      <c r="R38" s="361"/>
      <c r="S38" s="361"/>
      <c r="T38" s="361"/>
      <c r="U38" s="361"/>
      <c r="V38" s="361"/>
      <c r="W38" s="361"/>
      <c r="X38" s="553"/>
      <c r="Y38" s="453"/>
      <c r="Z38" s="454"/>
      <c r="AA38" s="455"/>
      <c r="AB38" s="318"/>
      <c r="AC38" s="319"/>
      <c r="AD38" s="320"/>
      <c r="AE38" s="321"/>
      <c r="AF38" s="321"/>
      <c r="AG38" s="321"/>
      <c r="AH38" s="321"/>
      <c r="AI38" s="321"/>
      <c r="AJ38" s="321"/>
      <c r="AK38" s="321"/>
      <c r="AL38" s="321"/>
      <c r="AM38" s="321"/>
      <c r="AN38" s="321"/>
      <c r="AO38" s="321"/>
      <c r="AP38" s="321"/>
      <c r="AQ38" s="216"/>
      <c r="AR38" s="163"/>
      <c r="AS38" s="164" t="s">
        <v>185</v>
      </c>
      <c r="AT38" s="187"/>
      <c r="AU38" s="256">
        <v>3</v>
      </c>
      <c r="AV38" s="256"/>
      <c r="AW38" s="361" t="s">
        <v>175</v>
      </c>
      <c r="AX38" s="362"/>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5" t="s">
        <v>12</v>
      </c>
      <c r="Z39" s="534"/>
      <c r="AA39" s="535"/>
      <c r="AB39" s="536"/>
      <c r="AC39" s="536"/>
      <c r="AD39" s="536"/>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7"/>
      <c r="B41" s="638"/>
      <c r="C41" s="638"/>
      <c r="D41" s="638"/>
      <c r="E41" s="638"/>
      <c r="F41" s="639"/>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6" t="s">
        <v>298</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4" t="s">
        <v>270</v>
      </c>
      <c r="B44" s="635"/>
      <c r="C44" s="635"/>
      <c r="D44" s="635"/>
      <c r="E44" s="635"/>
      <c r="F44" s="636"/>
      <c r="G44" s="550" t="s">
        <v>145</v>
      </c>
      <c r="H44" s="363"/>
      <c r="I44" s="363"/>
      <c r="J44" s="363"/>
      <c r="K44" s="363"/>
      <c r="L44" s="363"/>
      <c r="M44" s="363"/>
      <c r="N44" s="363"/>
      <c r="O44" s="551"/>
      <c r="P44" s="621" t="s">
        <v>58</v>
      </c>
      <c r="Q44" s="363"/>
      <c r="R44" s="363"/>
      <c r="S44" s="363"/>
      <c r="T44" s="363"/>
      <c r="U44" s="363"/>
      <c r="V44" s="363"/>
      <c r="W44" s="363"/>
      <c r="X44" s="551"/>
      <c r="Y44" s="622"/>
      <c r="Z44" s="623"/>
      <c r="AA44" s="624"/>
      <c r="AB44" s="625" t="s">
        <v>11</v>
      </c>
      <c r="AC44" s="626"/>
      <c r="AD44" s="627"/>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497"/>
      <c r="B45" s="498"/>
      <c r="C45" s="498"/>
      <c r="D45" s="498"/>
      <c r="E45" s="498"/>
      <c r="F45" s="499"/>
      <c r="G45" s="552"/>
      <c r="H45" s="361"/>
      <c r="I45" s="361"/>
      <c r="J45" s="361"/>
      <c r="K45" s="361"/>
      <c r="L45" s="361"/>
      <c r="M45" s="361"/>
      <c r="N45" s="361"/>
      <c r="O45" s="553"/>
      <c r="P45" s="565"/>
      <c r="Q45" s="361"/>
      <c r="R45" s="361"/>
      <c r="S45" s="361"/>
      <c r="T45" s="361"/>
      <c r="U45" s="361"/>
      <c r="V45" s="361"/>
      <c r="W45" s="361"/>
      <c r="X45" s="553"/>
      <c r="Y45" s="453"/>
      <c r="Z45" s="454"/>
      <c r="AA45" s="455"/>
      <c r="AB45" s="318"/>
      <c r="AC45" s="319"/>
      <c r="AD45" s="320"/>
      <c r="AE45" s="321"/>
      <c r="AF45" s="321"/>
      <c r="AG45" s="321"/>
      <c r="AH45" s="321"/>
      <c r="AI45" s="321"/>
      <c r="AJ45" s="321"/>
      <c r="AK45" s="321"/>
      <c r="AL45" s="321"/>
      <c r="AM45" s="321"/>
      <c r="AN45" s="321"/>
      <c r="AO45" s="321"/>
      <c r="AP45" s="321"/>
      <c r="AQ45" s="216"/>
      <c r="AR45" s="163"/>
      <c r="AS45" s="164" t="s">
        <v>185</v>
      </c>
      <c r="AT45" s="187"/>
      <c r="AU45" s="256">
        <v>3</v>
      </c>
      <c r="AV45" s="256"/>
      <c r="AW45" s="361" t="s">
        <v>175</v>
      </c>
      <c r="AX45" s="362"/>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5" t="s">
        <v>12</v>
      </c>
      <c r="Z46" s="534"/>
      <c r="AA46" s="535"/>
      <c r="AB46" s="536"/>
      <c r="AC46" s="536"/>
      <c r="AD46" s="536"/>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7"/>
      <c r="B48" s="638"/>
      <c r="C48" s="638"/>
      <c r="D48" s="638"/>
      <c r="E48" s="638"/>
      <c r="F48" s="639"/>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6" t="s">
        <v>298</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7" t="s">
        <v>270</v>
      </c>
      <c r="B51" s="498"/>
      <c r="C51" s="498"/>
      <c r="D51" s="498"/>
      <c r="E51" s="498"/>
      <c r="F51" s="499"/>
      <c r="G51" s="550" t="s">
        <v>145</v>
      </c>
      <c r="H51" s="363"/>
      <c r="I51" s="363"/>
      <c r="J51" s="363"/>
      <c r="K51" s="363"/>
      <c r="L51" s="363"/>
      <c r="M51" s="363"/>
      <c r="N51" s="363"/>
      <c r="O51" s="551"/>
      <c r="P51" s="621" t="s">
        <v>58</v>
      </c>
      <c r="Q51" s="363"/>
      <c r="R51" s="363"/>
      <c r="S51" s="363"/>
      <c r="T51" s="363"/>
      <c r="U51" s="363"/>
      <c r="V51" s="363"/>
      <c r="W51" s="363"/>
      <c r="X51" s="551"/>
      <c r="Y51" s="622"/>
      <c r="Z51" s="623"/>
      <c r="AA51" s="624"/>
      <c r="AB51" s="625" t="s">
        <v>11</v>
      </c>
      <c r="AC51" s="626"/>
      <c r="AD51" s="627"/>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497"/>
      <c r="B52" s="498"/>
      <c r="C52" s="498"/>
      <c r="D52" s="498"/>
      <c r="E52" s="498"/>
      <c r="F52" s="499"/>
      <c r="G52" s="552"/>
      <c r="H52" s="361"/>
      <c r="I52" s="361"/>
      <c r="J52" s="361"/>
      <c r="K52" s="361"/>
      <c r="L52" s="361"/>
      <c r="M52" s="361"/>
      <c r="N52" s="361"/>
      <c r="O52" s="553"/>
      <c r="P52" s="565"/>
      <c r="Q52" s="361"/>
      <c r="R52" s="361"/>
      <c r="S52" s="361"/>
      <c r="T52" s="361"/>
      <c r="U52" s="361"/>
      <c r="V52" s="361"/>
      <c r="W52" s="361"/>
      <c r="X52" s="553"/>
      <c r="Y52" s="453"/>
      <c r="Z52" s="454"/>
      <c r="AA52" s="455"/>
      <c r="AB52" s="318"/>
      <c r="AC52" s="319"/>
      <c r="AD52" s="320"/>
      <c r="AE52" s="321"/>
      <c r="AF52" s="321"/>
      <c r="AG52" s="321"/>
      <c r="AH52" s="321"/>
      <c r="AI52" s="321"/>
      <c r="AJ52" s="321"/>
      <c r="AK52" s="321"/>
      <c r="AL52" s="321"/>
      <c r="AM52" s="321"/>
      <c r="AN52" s="321"/>
      <c r="AO52" s="321"/>
      <c r="AP52" s="321"/>
      <c r="AQ52" s="216"/>
      <c r="AR52" s="163"/>
      <c r="AS52" s="164" t="s">
        <v>185</v>
      </c>
      <c r="AT52" s="187"/>
      <c r="AU52" s="256">
        <v>3</v>
      </c>
      <c r="AV52" s="256"/>
      <c r="AW52" s="361" t="s">
        <v>175</v>
      </c>
      <c r="AX52" s="362"/>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5" t="s">
        <v>12</v>
      </c>
      <c r="Z53" s="534"/>
      <c r="AA53" s="535"/>
      <c r="AB53" s="536"/>
      <c r="AC53" s="536"/>
      <c r="AD53" s="536"/>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7"/>
      <c r="B55" s="638"/>
      <c r="C55" s="638"/>
      <c r="D55" s="638"/>
      <c r="E55" s="638"/>
      <c r="F55" s="639"/>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6" t="s">
        <v>298</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7" t="s">
        <v>270</v>
      </c>
      <c r="B58" s="498"/>
      <c r="C58" s="498"/>
      <c r="D58" s="498"/>
      <c r="E58" s="498"/>
      <c r="F58" s="499"/>
      <c r="G58" s="550" t="s">
        <v>145</v>
      </c>
      <c r="H58" s="363"/>
      <c r="I58" s="363"/>
      <c r="J58" s="363"/>
      <c r="K58" s="363"/>
      <c r="L58" s="363"/>
      <c r="M58" s="363"/>
      <c r="N58" s="363"/>
      <c r="O58" s="551"/>
      <c r="P58" s="621" t="s">
        <v>58</v>
      </c>
      <c r="Q58" s="363"/>
      <c r="R58" s="363"/>
      <c r="S58" s="363"/>
      <c r="T58" s="363"/>
      <c r="U58" s="363"/>
      <c r="V58" s="363"/>
      <c r="W58" s="363"/>
      <c r="X58" s="551"/>
      <c r="Y58" s="622"/>
      <c r="Z58" s="623"/>
      <c r="AA58" s="624"/>
      <c r="AB58" s="625" t="s">
        <v>11</v>
      </c>
      <c r="AC58" s="626"/>
      <c r="AD58" s="627"/>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497"/>
      <c r="B59" s="498"/>
      <c r="C59" s="498"/>
      <c r="D59" s="498"/>
      <c r="E59" s="498"/>
      <c r="F59" s="499"/>
      <c r="G59" s="552"/>
      <c r="H59" s="361"/>
      <c r="I59" s="361"/>
      <c r="J59" s="361"/>
      <c r="K59" s="361"/>
      <c r="L59" s="361"/>
      <c r="M59" s="361"/>
      <c r="N59" s="361"/>
      <c r="O59" s="553"/>
      <c r="P59" s="565"/>
      <c r="Q59" s="361"/>
      <c r="R59" s="361"/>
      <c r="S59" s="361"/>
      <c r="T59" s="361"/>
      <c r="U59" s="361"/>
      <c r="V59" s="361"/>
      <c r="W59" s="361"/>
      <c r="X59" s="553"/>
      <c r="Y59" s="453"/>
      <c r="Z59" s="454"/>
      <c r="AA59" s="455"/>
      <c r="AB59" s="318"/>
      <c r="AC59" s="319"/>
      <c r="AD59" s="320"/>
      <c r="AE59" s="321"/>
      <c r="AF59" s="321"/>
      <c r="AG59" s="321"/>
      <c r="AH59" s="321"/>
      <c r="AI59" s="321"/>
      <c r="AJ59" s="321"/>
      <c r="AK59" s="321"/>
      <c r="AL59" s="321"/>
      <c r="AM59" s="321"/>
      <c r="AN59" s="321"/>
      <c r="AO59" s="321"/>
      <c r="AP59" s="321"/>
      <c r="AQ59" s="216"/>
      <c r="AR59" s="163"/>
      <c r="AS59" s="164" t="s">
        <v>185</v>
      </c>
      <c r="AT59" s="187"/>
      <c r="AU59" s="256">
        <v>3</v>
      </c>
      <c r="AV59" s="256"/>
      <c r="AW59" s="361" t="s">
        <v>175</v>
      </c>
      <c r="AX59" s="362"/>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5" t="s">
        <v>12</v>
      </c>
      <c r="Z60" s="534"/>
      <c r="AA60" s="535"/>
      <c r="AB60" s="536"/>
      <c r="AC60" s="536"/>
      <c r="AD60" s="536"/>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6" t="s">
        <v>298</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1" t="s">
        <v>308</v>
      </c>
      <c r="AF65" s="321"/>
      <c r="AG65" s="321"/>
      <c r="AH65" s="321"/>
      <c r="AI65" s="321" t="s">
        <v>330</v>
      </c>
      <c r="AJ65" s="321"/>
      <c r="AK65" s="321"/>
      <c r="AL65" s="321"/>
      <c r="AM65" s="321" t="s">
        <v>427</v>
      </c>
      <c r="AN65" s="321"/>
      <c r="AO65" s="321"/>
      <c r="AP65" s="321"/>
      <c r="AQ65" s="200" t="s">
        <v>184</v>
      </c>
      <c r="AR65" s="184"/>
      <c r="AS65" s="184"/>
      <c r="AT65" s="185"/>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1"/>
      <c r="AF66" s="321"/>
      <c r="AG66" s="321"/>
      <c r="AH66" s="321"/>
      <c r="AI66" s="321"/>
      <c r="AJ66" s="321"/>
      <c r="AK66" s="321"/>
      <c r="AL66" s="321"/>
      <c r="AM66" s="321"/>
      <c r="AN66" s="321"/>
      <c r="AO66" s="321"/>
      <c r="AP66" s="321"/>
      <c r="AQ66" s="216"/>
      <c r="AR66" s="163"/>
      <c r="AS66" s="164" t="s">
        <v>185</v>
      </c>
      <c r="AT66" s="187"/>
      <c r="AU66" s="256"/>
      <c r="AV66" s="256"/>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288</v>
      </c>
      <c r="AC67" s="940"/>
      <c r="AD67" s="940"/>
      <c r="AE67" s="349"/>
      <c r="AF67" s="350"/>
      <c r="AG67" s="350"/>
      <c r="AH67" s="350"/>
      <c r="AI67" s="349"/>
      <c r="AJ67" s="350"/>
      <c r="AK67" s="350"/>
      <c r="AL67" s="350"/>
      <c r="AM67" s="349"/>
      <c r="AN67" s="350"/>
      <c r="AO67" s="350"/>
      <c r="AP67" s="350"/>
      <c r="AQ67" s="349"/>
      <c r="AR67" s="350"/>
      <c r="AS67" s="350"/>
      <c r="AT67" s="805"/>
      <c r="AU67" s="350"/>
      <c r="AV67" s="350"/>
      <c r="AW67" s="350"/>
      <c r="AX67" s="351"/>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288</v>
      </c>
      <c r="AC68" s="963"/>
      <c r="AD68" s="963"/>
      <c r="AE68" s="349"/>
      <c r="AF68" s="350"/>
      <c r="AG68" s="350"/>
      <c r="AH68" s="350"/>
      <c r="AI68" s="349"/>
      <c r="AJ68" s="350"/>
      <c r="AK68" s="350"/>
      <c r="AL68" s="350"/>
      <c r="AM68" s="349"/>
      <c r="AN68" s="350"/>
      <c r="AO68" s="350"/>
      <c r="AP68" s="350"/>
      <c r="AQ68" s="349"/>
      <c r="AR68" s="350"/>
      <c r="AS68" s="350"/>
      <c r="AT68" s="805"/>
      <c r="AU68" s="350"/>
      <c r="AV68" s="350"/>
      <c r="AW68" s="350"/>
      <c r="AX68" s="351"/>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289</v>
      </c>
      <c r="AC69" s="964"/>
      <c r="AD69" s="964"/>
      <c r="AE69" s="357"/>
      <c r="AF69" s="358"/>
      <c r="AG69" s="358"/>
      <c r="AH69" s="358"/>
      <c r="AI69" s="357"/>
      <c r="AJ69" s="358"/>
      <c r="AK69" s="358"/>
      <c r="AL69" s="358"/>
      <c r="AM69" s="357"/>
      <c r="AN69" s="358"/>
      <c r="AO69" s="358"/>
      <c r="AP69" s="358"/>
      <c r="AQ69" s="349"/>
      <c r="AR69" s="350"/>
      <c r="AS69" s="350"/>
      <c r="AT69" s="805"/>
      <c r="AU69" s="350"/>
      <c r="AV69" s="350"/>
      <c r="AW69" s="350"/>
      <c r="AX69" s="351"/>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287</v>
      </c>
      <c r="X70" s="933"/>
      <c r="Y70" s="938" t="s">
        <v>12</v>
      </c>
      <c r="Z70" s="938"/>
      <c r="AA70" s="939"/>
      <c r="AB70" s="940" t="s">
        <v>288</v>
      </c>
      <c r="AC70" s="940"/>
      <c r="AD70" s="940"/>
      <c r="AE70" s="349"/>
      <c r="AF70" s="350"/>
      <c r="AG70" s="350"/>
      <c r="AH70" s="350"/>
      <c r="AI70" s="349"/>
      <c r="AJ70" s="350"/>
      <c r="AK70" s="350"/>
      <c r="AL70" s="350"/>
      <c r="AM70" s="349"/>
      <c r="AN70" s="350"/>
      <c r="AO70" s="350"/>
      <c r="AP70" s="350"/>
      <c r="AQ70" s="349"/>
      <c r="AR70" s="350"/>
      <c r="AS70" s="350"/>
      <c r="AT70" s="805"/>
      <c r="AU70" s="350"/>
      <c r="AV70" s="350"/>
      <c r="AW70" s="350"/>
      <c r="AX70" s="351"/>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288</v>
      </c>
      <c r="AC71" s="963"/>
      <c r="AD71" s="963"/>
      <c r="AE71" s="349"/>
      <c r="AF71" s="350"/>
      <c r="AG71" s="350"/>
      <c r="AH71" s="350"/>
      <c r="AI71" s="349"/>
      <c r="AJ71" s="350"/>
      <c r="AK71" s="350"/>
      <c r="AL71" s="350"/>
      <c r="AM71" s="349"/>
      <c r="AN71" s="350"/>
      <c r="AO71" s="350"/>
      <c r="AP71" s="350"/>
      <c r="AQ71" s="349"/>
      <c r="AR71" s="350"/>
      <c r="AS71" s="350"/>
      <c r="AT71" s="805"/>
      <c r="AU71" s="350"/>
      <c r="AV71" s="350"/>
      <c r="AW71" s="350"/>
      <c r="AX71" s="351"/>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289</v>
      </c>
      <c r="AC72" s="964"/>
      <c r="AD72" s="964"/>
      <c r="AE72" s="357"/>
      <c r="AF72" s="358"/>
      <c r="AG72" s="358"/>
      <c r="AH72" s="358"/>
      <c r="AI72" s="357"/>
      <c r="AJ72" s="358"/>
      <c r="AK72" s="358"/>
      <c r="AL72" s="358"/>
      <c r="AM72" s="357"/>
      <c r="AN72" s="358"/>
      <c r="AO72" s="358"/>
      <c r="AP72" s="927"/>
      <c r="AQ72" s="349"/>
      <c r="AR72" s="350"/>
      <c r="AS72" s="350"/>
      <c r="AT72" s="805"/>
      <c r="AU72" s="350"/>
      <c r="AV72" s="350"/>
      <c r="AW72" s="350"/>
      <c r="AX72" s="351"/>
      <c r="AY72">
        <f t="shared" si="8"/>
        <v>0</v>
      </c>
    </row>
    <row r="73" spans="1:51" ht="18.75" hidden="1" customHeight="1" x14ac:dyDescent="0.15">
      <c r="A73" s="826" t="s">
        <v>271</v>
      </c>
      <c r="B73" s="827"/>
      <c r="C73" s="827"/>
      <c r="D73" s="827"/>
      <c r="E73" s="827"/>
      <c r="F73" s="828"/>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9"/>
      <c r="B76" s="830"/>
      <c r="C76" s="830"/>
      <c r="D76" s="830"/>
      <c r="E76" s="830"/>
      <c r="F76" s="831"/>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9"/>
      <c r="B77" s="830"/>
      <c r="C77" s="830"/>
      <c r="D77" s="830"/>
      <c r="E77" s="830"/>
      <c r="F77" s="831"/>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901" t="s">
        <v>301</v>
      </c>
      <c r="B78" s="902"/>
      <c r="C78" s="902"/>
      <c r="D78" s="902"/>
      <c r="E78" s="899" t="s">
        <v>249</v>
      </c>
      <c r="F78" s="900"/>
      <c r="G78" s="45" t="s">
        <v>187</v>
      </c>
      <c r="H78" s="783"/>
      <c r="I78" s="230"/>
      <c r="J78" s="230"/>
      <c r="K78" s="230"/>
      <c r="L78" s="230"/>
      <c r="M78" s="230"/>
      <c r="N78" s="230"/>
      <c r="O78" s="784"/>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35" t="s">
        <v>262</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05"/>
      <c r="B81" s="838"/>
      <c r="C81" s="537"/>
      <c r="D81" s="537"/>
      <c r="E81" s="537"/>
      <c r="F81" s="538"/>
      <c r="G81" s="361"/>
      <c r="H81" s="361"/>
      <c r="I81" s="361"/>
      <c r="J81" s="361"/>
      <c r="K81" s="361"/>
      <c r="L81" s="361"/>
      <c r="M81" s="361"/>
      <c r="N81" s="361"/>
      <c r="O81" s="361"/>
      <c r="P81" s="361"/>
      <c r="Q81" s="361"/>
      <c r="R81" s="361"/>
      <c r="S81" s="361"/>
      <c r="T81" s="361"/>
      <c r="U81" s="361"/>
      <c r="V81" s="361"/>
      <c r="W81" s="361"/>
      <c r="X81" s="361"/>
      <c r="Y81" s="361"/>
      <c r="Z81" s="361"/>
      <c r="AA81" s="553"/>
      <c r="AB81" s="56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5"/>
      <c r="B82" s="838"/>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3"/>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8"/>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4"/>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9"/>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5"/>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3" t="s">
        <v>11</v>
      </c>
      <c r="AC85" s="444"/>
      <c r="AD85" s="445"/>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5"/>
      <c r="B86" s="537"/>
      <c r="C86" s="537"/>
      <c r="D86" s="537"/>
      <c r="E86" s="537"/>
      <c r="F86" s="538"/>
      <c r="G86" s="552"/>
      <c r="H86" s="361"/>
      <c r="I86" s="361"/>
      <c r="J86" s="361"/>
      <c r="K86" s="361"/>
      <c r="L86" s="361"/>
      <c r="M86" s="361"/>
      <c r="N86" s="361"/>
      <c r="O86" s="553"/>
      <c r="P86" s="565"/>
      <c r="Q86" s="361"/>
      <c r="R86" s="361"/>
      <c r="S86" s="361"/>
      <c r="T86" s="361"/>
      <c r="U86" s="361"/>
      <c r="V86" s="361"/>
      <c r="W86" s="361"/>
      <c r="X86" s="553"/>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90"/>
      <c r="R87" s="790"/>
      <c r="S87" s="790"/>
      <c r="T87" s="790"/>
      <c r="U87" s="790"/>
      <c r="V87" s="790"/>
      <c r="W87" s="790"/>
      <c r="X87" s="791"/>
      <c r="Y87" s="746" t="s">
        <v>61</v>
      </c>
      <c r="Z87" s="747"/>
      <c r="AA87" s="748"/>
      <c r="AB87" s="536"/>
      <c r="AC87" s="536"/>
      <c r="AD87" s="536"/>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2"/>
      <c r="Q88" s="792"/>
      <c r="R88" s="792"/>
      <c r="S88" s="792"/>
      <c r="T88" s="792"/>
      <c r="U88" s="792"/>
      <c r="V88" s="792"/>
      <c r="W88" s="792"/>
      <c r="X88" s="793"/>
      <c r="Y88" s="722" t="s">
        <v>53</v>
      </c>
      <c r="Z88" s="723"/>
      <c r="AA88" s="724"/>
      <c r="AB88" s="507"/>
      <c r="AC88" s="507"/>
      <c r="AD88" s="507"/>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4"/>
      <c r="Y89" s="722" t="s">
        <v>13</v>
      </c>
      <c r="Z89" s="723"/>
      <c r="AA89" s="724"/>
      <c r="AB89" s="446" t="s">
        <v>14</v>
      </c>
      <c r="AC89" s="446"/>
      <c r="AD89" s="446"/>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3" t="s">
        <v>11</v>
      </c>
      <c r="AC90" s="444"/>
      <c r="AD90" s="445"/>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05"/>
      <c r="B91" s="537"/>
      <c r="C91" s="537"/>
      <c r="D91" s="537"/>
      <c r="E91" s="537"/>
      <c r="F91" s="538"/>
      <c r="G91" s="552"/>
      <c r="H91" s="361"/>
      <c r="I91" s="361"/>
      <c r="J91" s="361"/>
      <c r="K91" s="361"/>
      <c r="L91" s="361"/>
      <c r="M91" s="361"/>
      <c r="N91" s="361"/>
      <c r="O91" s="553"/>
      <c r="P91" s="565"/>
      <c r="Q91" s="361"/>
      <c r="R91" s="361"/>
      <c r="S91" s="361"/>
      <c r="T91" s="361"/>
      <c r="U91" s="361"/>
      <c r="V91" s="361"/>
      <c r="W91" s="361"/>
      <c r="X91" s="553"/>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90"/>
      <c r="R92" s="790"/>
      <c r="S92" s="790"/>
      <c r="T92" s="790"/>
      <c r="U92" s="790"/>
      <c r="V92" s="790"/>
      <c r="W92" s="790"/>
      <c r="X92" s="791"/>
      <c r="Y92" s="746" t="s">
        <v>61</v>
      </c>
      <c r="Z92" s="747"/>
      <c r="AA92" s="748"/>
      <c r="AB92" s="536"/>
      <c r="AC92" s="536"/>
      <c r="AD92" s="536"/>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2"/>
      <c r="Q93" s="792"/>
      <c r="R93" s="792"/>
      <c r="S93" s="792"/>
      <c r="T93" s="792"/>
      <c r="U93" s="792"/>
      <c r="V93" s="792"/>
      <c r="W93" s="792"/>
      <c r="X93" s="793"/>
      <c r="Y93" s="722" t="s">
        <v>53</v>
      </c>
      <c r="Z93" s="723"/>
      <c r="AA93" s="724"/>
      <c r="AB93" s="507"/>
      <c r="AC93" s="507"/>
      <c r="AD93" s="507"/>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4"/>
      <c r="Y94" s="722" t="s">
        <v>13</v>
      </c>
      <c r="Z94" s="723"/>
      <c r="AA94" s="724"/>
      <c r="AB94" s="446" t="s">
        <v>14</v>
      </c>
      <c r="AC94" s="446"/>
      <c r="AD94" s="446"/>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5"/>
      <c r="B95" s="537" t="s">
        <v>144</v>
      </c>
      <c r="C95" s="537"/>
      <c r="D95" s="537"/>
      <c r="E95" s="537"/>
      <c r="F95" s="538"/>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3" t="s">
        <v>11</v>
      </c>
      <c r="AC95" s="444"/>
      <c r="AD95" s="445"/>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1"/>
      <c r="I96" s="361"/>
      <c r="J96" s="361"/>
      <c r="K96" s="361"/>
      <c r="L96" s="361"/>
      <c r="M96" s="361"/>
      <c r="N96" s="361"/>
      <c r="O96" s="553"/>
      <c r="P96" s="565"/>
      <c r="Q96" s="361"/>
      <c r="R96" s="361"/>
      <c r="S96" s="361"/>
      <c r="T96" s="361"/>
      <c r="U96" s="361"/>
      <c r="V96" s="361"/>
      <c r="W96" s="361"/>
      <c r="X96" s="553"/>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90"/>
      <c r="R97" s="790"/>
      <c r="S97" s="790"/>
      <c r="T97" s="790"/>
      <c r="U97" s="790"/>
      <c r="V97" s="790"/>
      <c r="W97" s="790"/>
      <c r="X97" s="791"/>
      <c r="Y97" s="746" t="s">
        <v>61</v>
      </c>
      <c r="Z97" s="747"/>
      <c r="AA97" s="748"/>
      <c r="AB97" s="389"/>
      <c r="AC97" s="390"/>
      <c r="AD97" s="391"/>
      <c r="AE97" s="349"/>
      <c r="AF97" s="350"/>
      <c r="AG97" s="350"/>
      <c r="AH97" s="805"/>
      <c r="AI97" s="349"/>
      <c r="AJ97" s="350"/>
      <c r="AK97" s="350"/>
      <c r="AL97" s="80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2"/>
      <c r="Q98" s="792"/>
      <c r="R98" s="792"/>
      <c r="S98" s="792"/>
      <c r="T98" s="792"/>
      <c r="U98" s="792"/>
      <c r="V98" s="792"/>
      <c r="W98" s="792"/>
      <c r="X98" s="793"/>
      <c r="Y98" s="722" t="s">
        <v>53</v>
      </c>
      <c r="Z98" s="723"/>
      <c r="AA98" s="724"/>
      <c r="AB98" s="285"/>
      <c r="AC98" s="286"/>
      <c r="AD98" s="287"/>
      <c r="AE98" s="349"/>
      <c r="AF98" s="350"/>
      <c r="AG98" s="350"/>
      <c r="AH98" s="805"/>
      <c r="AI98" s="349"/>
      <c r="AJ98" s="350"/>
      <c r="AK98" s="350"/>
      <c r="AL98" s="80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6"/>
      <c r="B99" s="869"/>
      <c r="C99" s="869"/>
      <c r="D99" s="869"/>
      <c r="E99" s="869"/>
      <c r="F99" s="870"/>
      <c r="G99" s="795"/>
      <c r="H99" s="233"/>
      <c r="I99" s="233"/>
      <c r="J99" s="233"/>
      <c r="K99" s="233"/>
      <c r="L99" s="233"/>
      <c r="M99" s="233"/>
      <c r="N99" s="233"/>
      <c r="O99" s="796"/>
      <c r="P99" s="832"/>
      <c r="Q99" s="832"/>
      <c r="R99" s="832"/>
      <c r="S99" s="832"/>
      <c r="T99" s="832"/>
      <c r="U99" s="832"/>
      <c r="V99" s="832"/>
      <c r="W99" s="832"/>
      <c r="X99" s="833"/>
      <c r="Y99" s="465" t="s">
        <v>13</v>
      </c>
      <c r="Z99" s="466"/>
      <c r="AA99" s="467"/>
      <c r="AB99" s="447" t="s">
        <v>14</v>
      </c>
      <c r="AC99" s="448"/>
      <c r="AD99" s="449"/>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0"/>
      <c r="Z100" s="451"/>
      <c r="AA100" s="452"/>
      <c r="AB100" s="846" t="s">
        <v>11</v>
      </c>
      <c r="AC100" s="846"/>
      <c r="AD100" s="846"/>
      <c r="AE100" s="812" t="s">
        <v>308</v>
      </c>
      <c r="AF100" s="813"/>
      <c r="AG100" s="813"/>
      <c r="AH100" s="814"/>
      <c r="AI100" s="812" t="s">
        <v>330</v>
      </c>
      <c r="AJ100" s="813"/>
      <c r="AK100" s="813"/>
      <c r="AL100" s="814"/>
      <c r="AM100" s="812" t="s">
        <v>427</v>
      </c>
      <c r="AN100" s="813"/>
      <c r="AO100" s="813"/>
      <c r="AP100" s="814"/>
      <c r="AQ100" s="915" t="s">
        <v>335</v>
      </c>
      <c r="AR100" s="916"/>
      <c r="AS100" s="916"/>
      <c r="AT100" s="917"/>
      <c r="AU100" s="915" t="s">
        <v>459</v>
      </c>
      <c r="AV100" s="916"/>
      <c r="AW100" s="916"/>
      <c r="AX100" s="918"/>
    </row>
    <row r="101" spans="1:60" ht="27.75" customHeight="1" x14ac:dyDescent="0.15">
      <c r="A101" s="476"/>
      <c r="B101" s="477"/>
      <c r="C101" s="477"/>
      <c r="D101" s="477"/>
      <c r="E101" s="477"/>
      <c r="F101" s="478"/>
      <c r="G101" s="176" t="s">
        <v>646</v>
      </c>
      <c r="H101" s="176"/>
      <c r="I101" s="176"/>
      <c r="J101" s="176"/>
      <c r="K101" s="176"/>
      <c r="L101" s="176"/>
      <c r="M101" s="176"/>
      <c r="N101" s="176"/>
      <c r="O101" s="176"/>
      <c r="P101" s="176"/>
      <c r="Q101" s="176"/>
      <c r="R101" s="176"/>
      <c r="S101" s="176"/>
      <c r="T101" s="176"/>
      <c r="U101" s="176"/>
      <c r="V101" s="176"/>
      <c r="W101" s="176"/>
      <c r="X101" s="218"/>
      <c r="Y101" s="804" t="s">
        <v>54</v>
      </c>
      <c r="Z101" s="708"/>
      <c r="AA101" s="709"/>
      <c r="AB101" s="536" t="s">
        <v>647</v>
      </c>
      <c r="AC101" s="536"/>
      <c r="AD101" s="536"/>
      <c r="AE101" s="344">
        <v>45671</v>
      </c>
      <c r="AF101" s="344"/>
      <c r="AG101" s="344"/>
      <c r="AH101" s="344"/>
      <c r="AI101" s="344">
        <v>44702</v>
      </c>
      <c r="AJ101" s="344"/>
      <c r="AK101" s="344"/>
      <c r="AL101" s="344"/>
      <c r="AM101" s="344">
        <v>39447</v>
      </c>
      <c r="AN101" s="344"/>
      <c r="AO101" s="344"/>
      <c r="AP101" s="344"/>
      <c r="AQ101" s="344" t="s">
        <v>664</v>
      </c>
      <c r="AR101" s="344"/>
      <c r="AS101" s="344"/>
      <c r="AT101" s="344"/>
      <c r="AU101" s="349" t="s">
        <v>664</v>
      </c>
      <c r="AV101" s="350"/>
      <c r="AW101" s="350"/>
      <c r="AX101" s="351"/>
    </row>
    <row r="102" spans="1:60" ht="27.7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6"/>
      <c r="AA102" s="327"/>
      <c r="AB102" s="536" t="s">
        <v>647</v>
      </c>
      <c r="AC102" s="536"/>
      <c r="AD102" s="536"/>
      <c r="AE102" s="344">
        <v>44205</v>
      </c>
      <c r="AF102" s="344"/>
      <c r="AG102" s="344"/>
      <c r="AH102" s="344"/>
      <c r="AI102" s="344">
        <v>45671</v>
      </c>
      <c r="AJ102" s="344"/>
      <c r="AK102" s="344"/>
      <c r="AL102" s="344"/>
      <c r="AM102" s="344">
        <v>44702</v>
      </c>
      <c r="AN102" s="344"/>
      <c r="AO102" s="344"/>
      <c r="AP102" s="344"/>
      <c r="AQ102" s="344" t="s">
        <v>693</v>
      </c>
      <c r="AR102" s="344"/>
      <c r="AS102" s="344"/>
      <c r="AT102" s="344"/>
      <c r="AU102" s="357" t="s">
        <v>664</v>
      </c>
      <c r="AV102" s="358"/>
      <c r="AW102" s="358"/>
      <c r="AX102" s="919"/>
    </row>
    <row r="103" spans="1:60" ht="31.5" hidden="1" customHeight="1" x14ac:dyDescent="0.15">
      <c r="A103" s="473" t="s">
        <v>272</v>
      </c>
      <c r="B103" s="474"/>
      <c r="C103" s="474"/>
      <c r="D103" s="474"/>
      <c r="E103" s="474"/>
      <c r="F103" s="475"/>
      <c r="G103" s="723" t="s">
        <v>59</v>
      </c>
      <c r="H103" s="723"/>
      <c r="I103" s="723"/>
      <c r="J103" s="723"/>
      <c r="K103" s="723"/>
      <c r="L103" s="723"/>
      <c r="M103" s="723"/>
      <c r="N103" s="723"/>
      <c r="O103" s="723"/>
      <c r="P103" s="723"/>
      <c r="Q103" s="723"/>
      <c r="R103" s="723"/>
      <c r="S103" s="723"/>
      <c r="T103" s="723"/>
      <c r="U103" s="723"/>
      <c r="V103" s="723"/>
      <c r="W103" s="723"/>
      <c r="X103" s="724"/>
      <c r="Y103" s="453"/>
      <c r="Z103" s="454"/>
      <c r="AA103" s="455"/>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3" t="s">
        <v>272</v>
      </c>
      <c r="B106" s="474"/>
      <c r="C106" s="474"/>
      <c r="D106" s="474"/>
      <c r="E106" s="474"/>
      <c r="F106" s="475"/>
      <c r="G106" s="723" t="s">
        <v>59</v>
      </c>
      <c r="H106" s="723"/>
      <c r="I106" s="723"/>
      <c r="J106" s="723"/>
      <c r="K106" s="723"/>
      <c r="L106" s="723"/>
      <c r="M106" s="723"/>
      <c r="N106" s="723"/>
      <c r="O106" s="723"/>
      <c r="P106" s="723"/>
      <c r="Q106" s="723"/>
      <c r="R106" s="723"/>
      <c r="S106" s="723"/>
      <c r="T106" s="723"/>
      <c r="U106" s="723"/>
      <c r="V106" s="723"/>
      <c r="W106" s="723"/>
      <c r="X106" s="724"/>
      <c r="Y106" s="453"/>
      <c r="Z106" s="454"/>
      <c r="AA106" s="455"/>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3" t="s">
        <v>272</v>
      </c>
      <c r="B109" s="474"/>
      <c r="C109" s="474"/>
      <c r="D109" s="474"/>
      <c r="E109" s="474"/>
      <c r="F109" s="475"/>
      <c r="G109" s="723" t="s">
        <v>59</v>
      </c>
      <c r="H109" s="723"/>
      <c r="I109" s="723"/>
      <c r="J109" s="723"/>
      <c r="K109" s="723"/>
      <c r="L109" s="723"/>
      <c r="M109" s="723"/>
      <c r="N109" s="723"/>
      <c r="O109" s="723"/>
      <c r="P109" s="723"/>
      <c r="Q109" s="723"/>
      <c r="R109" s="723"/>
      <c r="S109" s="723"/>
      <c r="T109" s="723"/>
      <c r="U109" s="723"/>
      <c r="V109" s="723"/>
      <c r="W109" s="723"/>
      <c r="X109" s="724"/>
      <c r="Y109" s="453"/>
      <c r="Z109" s="454"/>
      <c r="AA109" s="455"/>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3" t="s">
        <v>272</v>
      </c>
      <c r="B112" s="474"/>
      <c r="C112" s="474"/>
      <c r="D112" s="474"/>
      <c r="E112" s="474"/>
      <c r="F112" s="475"/>
      <c r="G112" s="723" t="s">
        <v>59</v>
      </c>
      <c r="H112" s="723"/>
      <c r="I112" s="723"/>
      <c r="J112" s="723"/>
      <c r="K112" s="723"/>
      <c r="L112" s="723"/>
      <c r="M112" s="723"/>
      <c r="N112" s="723"/>
      <c r="O112" s="723"/>
      <c r="P112" s="723"/>
      <c r="Q112" s="723"/>
      <c r="R112" s="723"/>
      <c r="S112" s="723"/>
      <c r="T112" s="723"/>
      <c r="U112" s="723"/>
      <c r="V112" s="723"/>
      <c r="W112" s="723"/>
      <c r="X112" s="724"/>
      <c r="Y112" s="453"/>
      <c r="Z112" s="454"/>
      <c r="AA112" s="455"/>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4"/>
      <c r="AF113" s="344"/>
      <c r="AG113" s="344"/>
      <c r="AH113" s="344"/>
      <c r="AI113" s="344"/>
      <c r="AJ113" s="344"/>
      <c r="AK113" s="344"/>
      <c r="AL113" s="344"/>
      <c r="AM113" s="344"/>
      <c r="AN113" s="344"/>
      <c r="AO113" s="344"/>
      <c r="AP113" s="344"/>
      <c r="AQ113" s="349"/>
      <c r="AR113" s="350"/>
      <c r="AS113" s="350"/>
      <c r="AT113" s="805"/>
      <c r="AU113" s="344"/>
      <c r="AV113" s="344"/>
      <c r="AW113" s="344"/>
      <c r="AX113" s="345"/>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2"/>
      <c r="AF114" s="352"/>
      <c r="AG114" s="352"/>
      <c r="AH114" s="352"/>
      <c r="AI114" s="352"/>
      <c r="AJ114" s="352"/>
      <c r="AK114" s="352"/>
      <c r="AL114" s="352"/>
      <c r="AM114" s="352"/>
      <c r="AN114" s="352"/>
      <c r="AO114" s="352"/>
      <c r="AP114" s="352"/>
      <c r="AQ114" s="349"/>
      <c r="AR114" s="350"/>
      <c r="AS114" s="350"/>
      <c r="AT114" s="80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41.25" customHeight="1" x14ac:dyDescent="0.15">
      <c r="A116" s="277"/>
      <c r="B116" s="278"/>
      <c r="C116" s="278"/>
      <c r="D116" s="278"/>
      <c r="E116" s="278"/>
      <c r="F116" s="279"/>
      <c r="G116" s="337" t="s">
        <v>648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638</v>
      </c>
      <c r="AC116" s="286"/>
      <c r="AD116" s="287"/>
      <c r="AE116" s="344" t="s">
        <v>638</v>
      </c>
      <c r="AF116" s="344"/>
      <c r="AG116" s="344"/>
      <c r="AH116" s="344"/>
      <c r="AI116" s="344" t="s">
        <v>638</v>
      </c>
      <c r="AJ116" s="344"/>
      <c r="AK116" s="344"/>
      <c r="AL116" s="344"/>
      <c r="AM116" s="344" t="s">
        <v>664</v>
      </c>
      <c r="AN116" s="344"/>
      <c r="AO116" s="344"/>
      <c r="AP116" s="344"/>
      <c r="AQ116" s="349" t="s">
        <v>664</v>
      </c>
      <c r="AR116" s="350"/>
      <c r="AS116" s="350"/>
      <c r="AT116" s="350"/>
      <c r="AU116" s="350"/>
      <c r="AV116" s="350"/>
      <c r="AW116" s="350"/>
      <c r="AX116" s="351"/>
    </row>
    <row r="117" spans="1:51" ht="41.2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324</v>
      </c>
      <c r="AC117" s="329"/>
      <c r="AD117" s="330"/>
      <c r="AE117" s="291" t="s">
        <v>638</v>
      </c>
      <c r="AF117" s="291"/>
      <c r="AG117" s="291"/>
      <c r="AH117" s="291"/>
      <c r="AI117" s="291" t="s">
        <v>638</v>
      </c>
      <c r="AJ117" s="291"/>
      <c r="AK117" s="291"/>
      <c r="AL117" s="291"/>
      <c r="AM117" s="291" t="s">
        <v>664</v>
      </c>
      <c r="AN117" s="291"/>
      <c r="AO117" s="291"/>
      <c r="AP117" s="291"/>
      <c r="AQ117" s="291" t="s">
        <v>664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323</v>
      </c>
      <c r="B130" s="980"/>
      <c r="C130" s="979" t="s">
        <v>188</v>
      </c>
      <c r="D130" s="98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4</v>
      </c>
      <c r="AV133" s="163"/>
      <c r="AW133" s="164" t="s">
        <v>175</v>
      </c>
      <c r="AX133" s="165"/>
      <c r="AY133">
        <f>$AY$132</f>
        <v>1</v>
      </c>
    </row>
    <row r="134" spans="1:51" ht="39.75" customHeight="1" x14ac:dyDescent="0.15">
      <c r="A134" s="98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644</v>
      </c>
      <c r="AC134" s="209"/>
      <c r="AD134" s="209"/>
      <c r="AE134" s="251">
        <v>909</v>
      </c>
      <c r="AF134" s="152"/>
      <c r="AG134" s="152"/>
      <c r="AH134" s="152"/>
      <c r="AI134" s="251">
        <v>845</v>
      </c>
      <c r="AJ134" s="152"/>
      <c r="AK134" s="152"/>
      <c r="AL134" s="152"/>
      <c r="AM134" s="251">
        <v>802</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644</v>
      </c>
      <c r="AC135" s="160"/>
      <c r="AD135" s="160"/>
      <c r="AE135" s="251">
        <v>948</v>
      </c>
      <c r="AF135" s="152"/>
      <c r="AG135" s="152"/>
      <c r="AH135" s="152"/>
      <c r="AI135" s="251">
        <v>919</v>
      </c>
      <c r="AJ135" s="152"/>
      <c r="AK135" s="152"/>
      <c r="AL135" s="152"/>
      <c r="AM135" s="251">
        <v>889</v>
      </c>
      <c r="AN135" s="152"/>
      <c r="AO135" s="152"/>
      <c r="AP135" s="152"/>
      <c r="AQ135" s="251" t="s">
        <v>638</v>
      </c>
      <c r="AR135" s="152"/>
      <c r="AS135" s="152"/>
      <c r="AT135" s="152"/>
      <c r="AU135" s="251">
        <v>831</v>
      </c>
      <c r="AV135" s="152"/>
      <c r="AW135" s="152"/>
      <c r="AX135" s="193"/>
      <c r="AY135">
        <f t="shared" si="13"/>
        <v>1</v>
      </c>
    </row>
    <row r="136" spans="1:51" ht="18.75"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638</v>
      </c>
      <c r="AR137" s="256"/>
      <c r="AS137" s="164" t="s">
        <v>185</v>
      </c>
      <c r="AT137" s="187"/>
      <c r="AU137" s="163">
        <v>4</v>
      </c>
      <c r="AV137" s="163"/>
      <c r="AW137" s="164" t="s">
        <v>175</v>
      </c>
      <c r="AX137" s="165"/>
      <c r="AY137">
        <f>$AY$136</f>
        <v>1</v>
      </c>
    </row>
    <row r="138" spans="1:51" ht="39.75" customHeight="1" x14ac:dyDescent="0.15">
      <c r="A138" s="983"/>
      <c r="B138" s="238"/>
      <c r="C138" s="237"/>
      <c r="D138" s="238"/>
      <c r="E138" s="237"/>
      <c r="F138" s="299"/>
      <c r="G138" s="217" t="s">
        <v>652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644</v>
      </c>
      <c r="AC138" s="209"/>
      <c r="AD138" s="209"/>
      <c r="AE138" s="251">
        <v>127329</v>
      </c>
      <c r="AF138" s="152"/>
      <c r="AG138" s="152"/>
      <c r="AH138" s="152"/>
      <c r="AI138" s="251">
        <v>125611</v>
      </c>
      <c r="AJ138" s="152"/>
      <c r="AK138" s="152"/>
      <c r="AL138" s="152"/>
      <c r="AM138" s="251">
        <v>131156</v>
      </c>
      <c r="AN138" s="152"/>
      <c r="AO138" s="152"/>
      <c r="AP138" s="152"/>
      <c r="AQ138" s="251" t="s">
        <v>638</v>
      </c>
      <c r="AR138" s="152"/>
      <c r="AS138" s="152"/>
      <c r="AT138" s="152"/>
      <c r="AU138" s="251" t="s">
        <v>638</v>
      </c>
      <c r="AV138" s="152"/>
      <c r="AW138" s="152"/>
      <c r="AX138" s="193"/>
      <c r="AY138">
        <f t="shared" ref="AY138:AY139" si="14">$AY$136</f>
        <v>1</v>
      </c>
    </row>
    <row r="139" spans="1:51" ht="39.75"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644</v>
      </c>
      <c r="AC139" s="160"/>
      <c r="AD139" s="160"/>
      <c r="AE139" s="251">
        <v>119255</v>
      </c>
      <c r="AF139" s="152"/>
      <c r="AG139" s="152"/>
      <c r="AH139" s="152"/>
      <c r="AI139" s="251">
        <v>118050</v>
      </c>
      <c r="AJ139" s="152"/>
      <c r="AK139" s="152"/>
      <c r="AL139" s="152"/>
      <c r="AM139" s="251">
        <v>116846</v>
      </c>
      <c r="AN139" s="152"/>
      <c r="AO139" s="152"/>
      <c r="AP139" s="152"/>
      <c r="AQ139" s="251" t="s">
        <v>638</v>
      </c>
      <c r="AR139" s="152"/>
      <c r="AS139" s="152"/>
      <c r="AT139" s="152"/>
      <c r="AU139" s="251">
        <v>114437</v>
      </c>
      <c r="AV139" s="152"/>
      <c r="AW139" s="152"/>
      <c r="AX139" s="193"/>
      <c r="AY139">
        <f t="shared" si="14"/>
        <v>1</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9.25" customHeight="1" x14ac:dyDescent="0.15">
      <c r="A188" s="983"/>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9.25" customHeight="1" x14ac:dyDescent="0.15">
      <c r="A189" s="983"/>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589</v>
      </c>
      <c r="D430" s="236"/>
      <c r="E430" s="224" t="s">
        <v>317</v>
      </c>
      <c r="F430" s="433"/>
      <c r="G430" s="226" t="s">
        <v>204</v>
      </c>
      <c r="H430" s="173"/>
      <c r="I430" s="173"/>
      <c r="J430" s="227" t="s">
        <v>638</v>
      </c>
      <c r="K430" s="228"/>
      <c r="L430" s="228"/>
      <c r="M430" s="228"/>
      <c r="N430" s="228"/>
      <c r="O430" s="228"/>
      <c r="P430" s="228"/>
      <c r="Q430" s="228"/>
      <c r="R430" s="228"/>
      <c r="S430" s="228"/>
      <c r="T430" s="229"/>
      <c r="U430" s="230" t="s">
        <v>666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8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638</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638</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638</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638</v>
      </c>
      <c r="AF437" s="163"/>
      <c r="AG437" s="164" t="s">
        <v>185</v>
      </c>
      <c r="AH437" s="187"/>
      <c r="AI437" s="201"/>
      <c r="AJ437" s="201"/>
      <c r="AK437" s="201"/>
      <c r="AL437" s="202"/>
      <c r="AM437" s="201"/>
      <c r="AN437" s="201"/>
      <c r="AO437" s="201"/>
      <c r="AP437" s="202"/>
      <c r="AQ437" s="216" t="s">
        <v>638</v>
      </c>
      <c r="AR437" s="163"/>
      <c r="AS437" s="164" t="s">
        <v>185</v>
      </c>
      <c r="AT437" s="187"/>
      <c r="AU437" s="163" t="s">
        <v>638</v>
      </c>
      <c r="AV437" s="163"/>
      <c r="AW437" s="164" t="s">
        <v>175</v>
      </c>
      <c r="AX437" s="165"/>
      <c r="AY437">
        <f>$AY$436</f>
        <v>1</v>
      </c>
    </row>
    <row r="438" spans="1:51" ht="23.25" hidden="1" customHeight="1" x14ac:dyDescent="0.15">
      <c r="A438" s="983"/>
      <c r="B438" s="238"/>
      <c r="C438" s="237"/>
      <c r="D438" s="238"/>
      <c r="E438" s="181"/>
      <c r="F438" s="182"/>
      <c r="G438" s="217" t="s">
        <v>638</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638</v>
      </c>
      <c r="AC438" s="160"/>
      <c r="AD438" s="160"/>
      <c r="AE438" s="151" t="s">
        <v>638</v>
      </c>
      <c r="AF438" s="152"/>
      <c r="AG438" s="152"/>
      <c r="AH438" s="152"/>
      <c r="AI438" s="151" t="s">
        <v>638</v>
      </c>
      <c r="AJ438" s="152"/>
      <c r="AK438" s="152"/>
      <c r="AL438" s="152"/>
      <c r="AM438" s="151"/>
      <c r="AN438" s="152"/>
      <c r="AO438" s="152"/>
      <c r="AP438" s="153"/>
      <c r="AQ438" s="151" t="s">
        <v>638</v>
      </c>
      <c r="AR438" s="152"/>
      <c r="AS438" s="152"/>
      <c r="AT438" s="153"/>
      <c r="AU438" s="152" t="s">
        <v>638</v>
      </c>
      <c r="AV438" s="152"/>
      <c r="AW438" s="152"/>
      <c r="AX438" s="193"/>
      <c r="AY438">
        <f t="shared" ref="AY438:AY440" si="64">$AY$436</f>
        <v>1</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638</v>
      </c>
      <c r="AC439" s="209"/>
      <c r="AD439" s="209"/>
      <c r="AE439" s="151" t="s">
        <v>638</v>
      </c>
      <c r="AF439" s="152"/>
      <c r="AG439" s="152"/>
      <c r="AH439" s="153"/>
      <c r="AI439" s="151" t="s">
        <v>638</v>
      </c>
      <c r="AJ439" s="152"/>
      <c r="AK439" s="152"/>
      <c r="AL439" s="152"/>
      <c r="AM439" s="151"/>
      <c r="AN439" s="152"/>
      <c r="AO439" s="152"/>
      <c r="AP439" s="153"/>
      <c r="AQ439" s="151" t="s">
        <v>638</v>
      </c>
      <c r="AR439" s="152"/>
      <c r="AS439" s="152"/>
      <c r="AT439" s="153"/>
      <c r="AU439" s="152" t="s">
        <v>638</v>
      </c>
      <c r="AV439" s="152"/>
      <c r="AW439" s="152"/>
      <c r="AX439" s="193"/>
      <c r="AY439">
        <f t="shared" si="64"/>
        <v>1</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638</v>
      </c>
      <c r="AF440" s="152"/>
      <c r="AG440" s="152"/>
      <c r="AH440" s="153"/>
      <c r="AI440" s="151" t="s">
        <v>638</v>
      </c>
      <c r="AJ440" s="152"/>
      <c r="AK440" s="152"/>
      <c r="AL440" s="152"/>
      <c r="AM440" s="151"/>
      <c r="AN440" s="152"/>
      <c r="AO440" s="152"/>
      <c r="AP440" s="153"/>
      <c r="AQ440" s="151" t="s">
        <v>638</v>
      </c>
      <c r="AR440" s="152"/>
      <c r="AS440" s="152"/>
      <c r="AT440" s="153"/>
      <c r="AU440" s="152" t="s">
        <v>638</v>
      </c>
      <c r="AV440" s="152"/>
      <c r="AW440" s="152"/>
      <c r="AX440" s="193"/>
      <c r="AY440">
        <f t="shared" si="64"/>
        <v>1</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8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638</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638</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638</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3"/>
      <c r="B482" s="238"/>
      <c r="C482" s="237"/>
      <c r="D482" s="238"/>
      <c r="E482" s="175" t="s">
        <v>688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2"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3"/>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62.25" customHeight="1" x14ac:dyDescent="0.15">
      <c r="A702" s="514" t="s">
        <v>139</v>
      </c>
      <c r="B702" s="515"/>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4" t="s">
        <v>660</v>
      </c>
      <c r="AE702" s="885"/>
      <c r="AF702" s="885"/>
      <c r="AG702" s="874" t="s">
        <v>667</v>
      </c>
      <c r="AH702" s="875"/>
      <c r="AI702" s="875"/>
      <c r="AJ702" s="875"/>
      <c r="AK702" s="875"/>
      <c r="AL702" s="875"/>
      <c r="AM702" s="875"/>
      <c r="AN702" s="875"/>
      <c r="AO702" s="875"/>
      <c r="AP702" s="875"/>
      <c r="AQ702" s="875"/>
      <c r="AR702" s="875"/>
      <c r="AS702" s="875"/>
      <c r="AT702" s="875"/>
      <c r="AU702" s="875"/>
      <c r="AV702" s="875"/>
      <c r="AW702" s="875"/>
      <c r="AX702" s="876"/>
    </row>
    <row r="703" spans="1:51" ht="57.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660</v>
      </c>
      <c r="AE703" s="170"/>
      <c r="AF703" s="170"/>
      <c r="AG703" s="657" t="s">
        <v>668</v>
      </c>
      <c r="AH703" s="658"/>
      <c r="AI703" s="658"/>
      <c r="AJ703" s="658"/>
      <c r="AK703" s="658"/>
      <c r="AL703" s="658"/>
      <c r="AM703" s="658"/>
      <c r="AN703" s="658"/>
      <c r="AO703" s="658"/>
      <c r="AP703" s="658"/>
      <c r="AQ703" s="658"/>
      <c r="AR703" s="658"/>
      <c r="AS703" s="658"/>
      <c r="AT703" s="658"/>
      <c r="AU703" s="658"/>
      <c r="AV703" s="658"/>
      <c r="AW703" s="658"/>
      <c r="AX703" s="659"/>
    </row>
    <row r="704" spans="1:51" ht="33"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660</v>
      </c>
      <c r="AE704" s="571"/>
      <c r="AF704" s="571"/>
      <c r="AG704" s="410" t="s">
        <v>669</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10" t="s">
        <v>38</v>
      </c>
      <c r="B705" s="760"/>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5" t="s">
        <v>670</v>
      </c>
      <c r="AE705" s="726"/>
      <c r="AF705" s="726"/>
      <c r="AG705" s="175" t="s">
        <v>666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8"/>
      <c r="B706" s="761"/>
      <c r="C706" s="603"/>
      <c r="D706" s="604"/>
      <c r="E706" s="676" t="s">
        <v>299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t="s">
        <v>671</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8"/>
      <c r="B707" s="761"/>
      <c r="C707" s="605"/>
      <c r="D707" s="606"/>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671</v>
      </c>
      <c r="AE707" s="569"/>
      <c r="AF707" s="569"/>
      <c r="AG707" s="410"/>
      <c r="AH707" s="220"/>
      <c r="AI707" s="220"/>
      <c r="AJ707" s="220"/>
      <c r="AK707" s="220"/>
      <c r="AL707" s="220"/>
      <c r="AM707" s="220"/>
      <c r="AN707" s="220"/>
      <c r="AO707" s="220"/>
      <c r="AP707" s="220"/>
      <c r="AQ707" s="220"/>
      <c r="AR707" s="220"/>
      <c r="AS707" s="220"/>
      <c r="AT707" s="220"/>
      <c r="AU707" s="220"/>
      <c r="AV707" s="220"/>
      <c r="AW707" s="220"/>
      <c r="AX707" s="411"/>
    </row>
    <row r="708" spans="1:50" ht="57.75" customHeight="1" x14ac:dyDescent="0.15">
      <c r="A708" s="648"/>
      <c r="B708" s="649"/>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0" t="s">
        <v>660</v>
      </c>
      <c r="AE708" s="661"/>
      <c r="AF708" s="661"/>
      <c r="AG708" s="511" t="s">
        <v>672</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8"/>
      <c r="B709" s="649"/>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670</v>
      </c>
      <c r="AE709" s="170"/>
      <c r="AF709" s="170"/>
      <c r="AG709" s="657" t="s">
        <v>638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670</v>
      </c>
      <c r="AE710" s="170"/>
      <c r="AF710" s="170"/>
      <c r="AG710" s="657" t="s">
        <v>638</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660</v>
      </c>
      <c r="AE711" s="170"/>
      <c r="AF711" s="170"/>
      <c r="AG711" s="657" t="s">
        <v>673</v>
      </c>
      <c r="AH711" s="658"/>
      <c r="AI711" s="658"/>
      <c r="AJ711" s="658"/>
      <c r="AK711" s="658"/>
      <c r="AL711" s="658"/>
      <c r="AM711" s="658"/>
      <c r="AN711" s="658"/>
      <c r="AO711" s="658"/>
      <c r="AP711" s="658"/>
      <c r="AQ711" s="658"/>
      <c r="AR711" s="658"/>
      <c r="AS711" s="658"/>
      <c r="AT711" s="658"/>
      <c r="AU711" s="658"/>
      <c r="AV711" s="658"/>
      <c r="AW711" s="658"/>
      <c r="AX711" s="659"/>
    </row>
    <row r="712" spans="1:50" ht="43.5" customHeight="1" x14ac:dyDescent="0.15">
      <c r="A712" s="648"/>
      <c r="B712" s="649"/>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660</v>
      </c>
      <c r="AE712" s="571"/>
      <c r="AF712" s="571"/>
      <c r="AG712" s="579" t="s">
        <v>699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57" t="s">
        <v>324</v>
      </c>
      <c r="AH713" s="658"/>
      <c r="AI713" s="658"/>
      <c r="AJ713" s="658"/>
      <c r="AK713" s="658"/>
      <c r="AL713" s="658"/>
      <c r="AM713" s="658"/>
      <c r="AN713" s="658"/>
      <c r="AO713" s="658"/>
      <c r="AP713" s="658"/>
      <c r="AQ713" s="658"/>
      <c r="AR713" s="658"/>
      <c r="AS713" s="658"/>
      <c r="AT713" s="658"/>
      <c r="AU713" s="658"/>
      <c r="AV713" s="658"/>
      <c r="AW713" s="658"/>
      <c r="AX713" s="659"/>
    </row>
    <row r="714" spans="1:50" ht="33" customHeight="1" x14ac:dyDescent="0.15">
      <c r="A714" s="650"/>
      <c r="B714" s="651"/>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6" t="s">
        <v>660</v>
      </c>
      <c r="AE714" s="577"/>
      <c r="AF714" s="578"/>
      <c r="AG714" s="682" t="s">
        <v>674</v>
      </c>
      <c r="AH714" s="683"/>
      <c r="AI714" s="683"/>
      <c r="AJ714" s="683"/>
      <c r="AK714" s="683"/>
      <c r="AL714" s="683"/>
      <c r="AM714" s="683"/>
      <c r="AN714" s="683"/>
      <c r="AO714" s="683"/>
      <c r="AP714" s="683"/>
      <c r="AQ714" s="683"/>
      <c r="AR714" s="683"/>
      <c r="AS714" s="683"/>
      <c r="AT714" s="683"/>
      <c r="AU714" s="683"/>
      <c r="AV714" s="683"/>
      <c r="AW714" s="683"/>
      <c r="AX714" s="684"/>
    </row>
    <row r="715" spans="1:50" ht="34.5" customHeight="1" x14ac:dyDescent="0.15">
      <c r="A715" s="610"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675</v>
      </c>
      <c r="AE715" s="661"/>
      <c r="AF715" s="768"/>
      <c r="AG715" s="511" t="s">
        <v>691</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8"/>
      <c r="B716" s="649"/>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670</v>
      </c>
      <c r="AE716" s="750"/>
      <c r="AF716" s="750"/>
      <c r="AG716" s="657" t="s">
        <v>638</v>
      </c>
      <c r="AH716" s="658"/>
      <c r="AI716" s="658"/>
      <c r="AJ716" s="658"/>
      <c r="AK716" s="658"/>
      <c r="AL716" s="658"/>
      <c r="AM716" s="658"/>
      <c r="AN716" s="658"/>
      <c r="AO716" s="658"/>
      <c r="AP716" s="658"/>
      <c r="AQ716" s="658"/>
      <c r="AR716" s="658"/>
      <c r="AS716" s="658"/>
      <c r="AT716" s="658"/>
      <c r="AU716" s="658"/>
      <c r="AV716" s="658"/>
      <c r="AW716" s="658"/>
      <c r="AX716" s="659"/>
    </row>
    <row r="717" spans="1:50" ht="34.5" customHeight="1" x14ac:dyDescent="0.15">
      <c r="A717" s="648"/>
      <c r="B717" s="649"/>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675</v>
      </c>
      <c r="AE717" s="170"/>
      <c r="AF717" s="170"/>
      <c r="AG717" s="657" t="s">
        <v>676</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670</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1"/>
      <c r="AD719" s="660" t="s">
        <v>670</v>
      </c>
      <c r="AE719" s="661"/>
      <c r="AF719" s="661"/>
      <c r="AG719" s="175" t="s">
        <v>689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hidden="1" customHeight="1" x14ac:dyDescent="0.15">
      <c r="A721" s="643"/>
      <c r="B721" s="644"/>
      <c r="C721" s="907"/>
      <c r="D721" s="908"/>
      <c r="E721" s="908"/>
      <c r="F721" s="909"/>
      <c r="G721" s="925"/>
      <c r="H721" s="926"/>
      <c r="I721" s="63" t="str">
        <f>IF(OR(G721="　", G721=""), "", "-")</f>
        <v/>
      </c>
      <c r="J721" s="906"/>
      <c r="K721" s="906"/>
      <c r="L721" s="63" t="str">
        <f>IF(M721="","","-")</f>
        <v/>
      </c>
      <c r="M721" s="64"/>
      <c r="N721" s="903" t="s">
        <v>638</v>
      </c>
      <c r="O721" s="904"/>
      <c r="P721" s="904"/>
      <c r="Q721" s="904"/>
      <c r="R721" s="904"/>
      <c r="S721" s="904"/>
      <c r="T721" s="904"/>
      <c r="U721" s="904"/>
      <c r="V721" s="904"/>
      <c r="W721" s="904"/>
      <c r="X721" s="904"/>
      <c r="Y721" s="904"/>
      <c r="Z721" s="904"/>
      <c r="AA721" s="904"/>
      <c r="AB721" s="904"/>
      <c r="AC721" s="904"/>
      <c r="AD721" s="904"/>
      <c r="AE721" s="904"/>
      <c r="AF721" s="905"/>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43"/>
      <c r="B722" s="644"/>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43"/>
      <c r="B723" s="644"/>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43"/>
      <c r="B724" s="644"/>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45"/>
      <c r="B725" s="646"/>
      <c r="C725" s="907"/>
      <c r="D725" s="908"/>
      <c r="E725" s="908"/>
      <c r="F725" s="909"/>
      <c r="G725" s="948"/>
      <c r="H725" s="949"/>
      <c r="I725" s="65" t="str">
        <f t="shared" si="113"/>
        <v/>
      </c>
      <c r="J725" s="950" t="s">
        <v>693</v>
      </c>
      <c r="K725" s="950"/>
      <c r="L725" s="65" t="str">
        <f t="shared" si="114"/>
        <v/>
      </c>
      <c r="M725" s="66"/>
      <c r="N725" s="941" t="s">
        <v>689</v>
      </c>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28" t="s">
        <v>52</v>
      </c>
      <c r="D726" s="566"/>
      <c r="E726" s="566"/>
      <c r="F726" s="567"/>
      <c r="G726" s="788" t="s">
        <v>690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2"/>
      <c r="B727" s="613"/>
      <c r="C727" s="688" t="s">
        <v>56</v>
      </c>
      <c r="D727" s="689"/>
      <c r="E727" s="689"/>
      <c r="F727" s="690"/>
      <c r="G727" s="786" t="s">
        <v>700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30" customHeight="1" thickBot="1" x14ac:dyDescent="0.2">
      <c r="A729" s="756" t="s">
        <v>662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46.5" customHeight="1" thickBot="1" x14ac:dyDescent="0.2">
      <c r="A731" s="607"/>
      <c r="B731" s="608"/>
      <c r="C731" s="608"/>
      <c r="D731" s="608"/>
      <c r="E731" s="609"/>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46.5" customHeight="1" thickBot="1" x14ac:dyDescent="0.2">
      <c r="A733" s="607"/>
      <c r="B733" s="608"/>
      <c r="C733" s="608"/>
      <c r="D733" s="608"/>
      <c r="E733" s="609"/>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0" customHeight="1" thickBot="1" x14ac:dyDescent="0.2">
      <c r="A735" s="598" t="s">
        <v>638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2" t="s">
        <v>590</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420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663</v>
      </c>
      <c r="F747" s="98"/>
      <c r="G747" s="98"/>
      <c r="H747" s="85" t="str">
        <f>IF(E747="","","-")</f>
        <v>-</v>
      </c>
      <c r="I747" s="98"/>
      <c r="J747" s="98"/>
      <c r="K747" s="85" t="str">
        <f>IF(I747="","","-")</f>
        <v/>
      </c>
      <c r="L747" s="89">
        <v>435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1" t="s">
        <v>304</v>
      </c>
      <c r="B787" s="752"/>
      <c r="C787" s="752"/>
      <c r="D787" s="752"/>
      <c r="E787" s="752"/>
      <c r="F787" s="753"/>
      <c r="G787" s="424" t="s">
        <v>682</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324</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54"/>
      <c r="C788" s="754"/>
      <c r="D788" s="754"/>
      <c r="E788" s="754"/>
      <c r="F788" s="755"/>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54"/>
      <c r="C789" s="754"/>
      <c r="D789" s="754"/>
      <c r="E789" s="754"/>
      <c r="F789" s="755"/>
      <c r="G789" s="434" t="s">
        <v>677</v>
      </c>
      <c r="H789" s="435"/>
      <c r="I789" s="435"/>
      <c r="J789" s="435"/>
      <c r="K789" s="436"/>
      <c r="L789" s="437" t="s">
        <v>678</v>
      </c>
      <c r="M789" s="438"/>
      <c r="N789" s="438"/>
      <c r="O789" s="438"/>
      <c r="P789" s="438"/>
      <c r="Q789" s="438"/>
      <c r="R789" s="438"/>
      <c r="S789" s="438"/>
      <c r="T789" s="438"/>
      <c r="U789" s="438"/>
      <c r="V789" s="438"/>
      <c r="W789" s="438"/>
      <c r="X789" s="439"/>
      <c r="Y789" s="440">
        <v>17</v>
      </c>
      <c r="Z789" s="441"/>
      <c r="AA789" s="441"/>
      <c r="AB789" s="542"/>
      <c r="AC789" s="434" t="s">
        <v>689</v>
      </c>
      <c r="AD789" s="435"/>
      <c r="AE789" s="435"/>
      <c r="AF789" s="435"/>
      <c r="AG789" s="436"/>
      <c r="AH789" s="742" t="s">
        <v>689</v>
      </c>
      <c r="AI789" s="438"/>
      <c r="AJ789" s="438"/>
      <c r="AK789" s="438"/>
      <c r="AL789" s="438"/>
      <c r="AM789" s="438"/>
      <c r="AN789" s="438"/>
      <c r="AO789" s="438"/>
      <c r="AP789" s="438"/>
      <c r="AQ789" s="438"/>
      <c r="AR789" s="438"/>
      <c r="AS789" s="438"/>
      <c r="AT789" s="439"/>
      <c r="AU789" s="440" t="s">
        <v>689</v>
      </c>
      <c r="AV789" s="441"/>
      <c r="AW789" s="441"/>
      <c r="AX789" s="442"/>
    </row>
    <row r="790" spans="1:51" ht="24.75" customHeight="1" x14ac:dyDescent="0.15">
      <c r="A790" s="541"/>
      <c r="B790" s="754"/>
      <c r="C790" s="754"/>
      <c r="D790" s="754"/>
      <c r="E790" s="754"/>
      <c r="F790" s="755"/>
      <c r="G790" s="334" t="s">
        <v>679</v>
      </c>
      <c r="H790" s="601"/>
      <c r="I790" s="601"/>
      <c r="J790" s="601"/>
      <c r="K790" s="602"/>
      <c r="L790" s="384" t="s">
        <v>680</v>
      </c>
      <c r="M790" s="596"/>
      <c r="N790" s="596"/>
      <c r="O790" s="596"/>
      <c r="P790" s="596"/>
      <c r="Q790" s="596"/>
      <c r="R790" s="596"/>
      <c r="S790" s="596"/>
      <c r="T790" s="596"/>
      <c r="U790" s="596"/>
      <c r="V790" s="596"/>
      <c r="W790" s="596"/>
      <c r="X790" s="597"/>
      <c r="Y790" s="381">
        <v>5.5</v>
      </c>
      <c r="Z790" s="382"/>
      <c r="AA790" s="382"/>
      <c r="AB790" s="388"/>
      <c r="AC790" s="334" t="s">
        <v>689</v>
      </c>
      <c r="AD790" s="335"/>
      <c r="AE790" s="335"/>
      <c r="AF790" s="335"/>
      <c r="AG790" s="336"/>
      <c r="AH790" s="614" t="s">
        <v>689</v>
      </c>
      <c r="AI790" s="385"/>
      <c r="AJ790" s="385"/>
      <c r="AK790" s="385"/>
      <c r="AL790" s="385"/>
      <c r="AM790" s="385"/>
      <c r="AN790" s="385"/>
      <c r="AO790" s="385"/>
      <c r="AP790" s="385"/>
      <c r="AQ790" s="385"/>
      <c r="AR790" s="385"/>
      <c r="AS790" s="385"/>
      <c r="AT790" s="386"/>
      <c r="AU790" s="381" t="s">
        <v>689</v>
      </c>
      <c r="AV790" s="382"/>
      <c r="AW790" s="382"/>
      <c r="AX790" s="383"/>
    </row>
    <row r="791" spans="1:51" ht="24.75" customHeight="1" x14ac:dyDescent="0.15">
      <c r="A791" s="541"/>
      <c r="B791" s="754"/>
      <c r="C791" s="754"/>
      <c r="D791" s="754"/>
      <c r="E791" s="754"/>
      <c r="F791" s="755"/>
      <c r="G791" s="334" t="s">
        <v>694</v>
      </c>
      <c r="H791" s="601"/>
      <c r="I791" s="601"/>
      <c r="J791" s="601"/>
      <c r="K791" s="602"/>
      <c r="L791" s="384" t="s">
        <v>697</v>
      </c>
      <c r="M791" s="596"/>
      <c r="N791" s="596"/>
      <c r="O791" s="596"/>
      <c r="P791" s="596"/>
      <c r="Q791" s="596"/>
      <c r="R791" s="596"/>
      <c r="S791" s="596"/>
      <c r="T791" s="596"/>
      <c r="U791" s="596"/>
      <c r="V791" s="596"/>
      <c r="W791" s="596"/>
      <c r="X791" s="597"/>
      <c r="Y791" s="381">
        <v>0.4</v>
      </c>
      <c r="Z791" s="382"/>
      <c r="AA791" s="382"/>
      <c r="AB791" s="388"/>
      <c r="AC791" s="334" t="s">
        <v>689</v>
      </c>
      <c r="AD791" s="335"/>
      <c r="AE791" s="335"/>
      <c r="AF791" s="335"/>
      <c r="AG791" s="336"/>
      <c r="AH791" s="614" t="s">
        <v>689</v>
      </c>
      <c r="AI791" s="385"/>
      <c r="AJ791" s="385"/>
      <c r="AK791" s="385"/>
      <c r="AL791" s="385"/>
      <c r="AM791" s="385"/>
      <c r="AN791" s="385"/>
      <c r="AO791" s="385"/>
      <c r="AP791" s="385"/>
      <c r="AQ791" s="385"/>
      <c r="AR791" s="385"/>
      <c r="AS791" s="385"/>
      <c r="AT791" s="386"/>
      <c r="AU791" s="381" t="s">
        <v>689</v>
      </c>
      <c r="AV791" s="382"/>
      <c r="AW791" s="382"/>
      <c r="AX791" s="383"/>
    </row>
    <row r="792" spans="1:51" ht="24.75" customHeight="1" x14ac:dyDescent="0.15">
      <c r="A792" s="541"/>
      <c r="B792" s="754"/>
      <c r="C792" s="754"/>
      <c r="D792" s="754"/>
      <c r="E792" s="754"/>
      <c r="F792" s="755"/>
      <c r="G792" s="334" t="s">
        <v>695</v>
      </c>
      <c r="H792" s="601"/>
      <c r="I792" s="601"/>
      <c r="J792" s="601"/>
      <c r="K792" s="602"/>
      <c r="L792" s="384" t="s">
        <v>696</v>
      </c>
      <c r="M792" s="596"/>
      <c r="N792" s="596"/>
      <c r="O792" s="596"/>
      <c r="P792" s="596"/>
      <c r="Q792" s="596"/>
      <c r="R792" s="596"/>
      <c r="S792" s="596"/>
      <c r="T792" s="596"/>
      <c r="U792" s="596"/>
      <c r="V792" s="596"/>
      <c r="W792" s="596"/>
      <c r="X792" s="597"/>
      <c r="Y792" s="381">
        <v>0.1</v>
      </c>
      <c r="Z792" s="382"/>
      <c r="AA792" s="382"/>
      <c r="AB792" s="388"/>
      <c r="AC792" s="334" t="s">
        <v>689</v>
      </c>
      <c r="AD792" s="335"/>
      <c r="AE792" s="335"/>
      <c r="AF792" s="335"/>
      <c r="AG792" s="336"/>
      <c r="AH792" s="614" t="s">
        <v>689</v>
      </c>
      <c r="AI792" s="385"/>
      <c r="AJ792" s="385"/>
      <c r="AK792" s="385"/>
      <c r="AL792" s="385"/>
      <c r="AM792" s="385"/>
      <c r="AN792" s="385"/>
      <c r="AO792" s="385"/>
      <c r="AP792" s="385"/>
      <c r="AQ792" s="385"/>
      <c r="AR792" s="385"/>
      <c r="AS792" s="385"/>
      <c r="AT792" s="386"/>
      <c r="AU792" s="381" t="s">
        <v>689</v>
      </c>
      <c r="AV792" s="382"/>
      <c r="AW792" s="382"/>
      <c r="AX792" s="383"/>
    </row>
    <row r="793" spans="1:51" ht="24.75" hidden="1" customHeight="1" x14ac:dyDescent="0.15">
      <c r="A793" s="541"/>
      <c r="B793" s="754"/>
      <c r="C793" s="754"/>
      <c r="D793" s="754"/>
      <c r="E793" s="754"/>
      <c r="F793" s="75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1"/>
      <c r="B794" s="754"/>
      <c r="C794" s="754"/>
      <c r="D794" s="754"/>
      <c r="E794" s="754"/>
      <c r="F794" s="75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1"/>
      <c r="B795" s="754"/>
      <c r="C795" s="754"/>
      <c r="D795" s="754"/>
      <c r="E795" s="754"/>
      <c r="F795" s="75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1"/>
      <c r="B796" s="754"/>
      <c r="C796" s="754"/>
      <c r="D796" s="754"/>
      <c r="E796" s="754"/>
      <c r="F796" s="75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1"/>
      <c r="B797" s="754"/>
      <c r="C797" s="754"/>
      <c r="D797" s="754"/>
      <c r="E797" s="754"/>
      <c r="F797" s="75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1"/>
      <c r="B798" s="754"/>
      <c r="C798" s="754"/>
      <c r="D798" s="754"/>
      <c r="E798" s="754"/>
      <c r="F798" s="75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1"/>
      <c r="B799" s="754"/>
      <c r="C799" s="754"/>
      <c r="D799" s="754"/>
      <c r="E799" s="754"/>
      <c r="F799" s="755"/>
      <c r="G799" s="392" t="s">
        <v>20</v>
      </c>
      <c r="H799" s="393"/>
      <c r="I799" s="393"/>
      <c r="J799" s="393"/>
      <c r="K799" s="393"/>
      <c r="L799" s="394"/>
      <c r="M799" s="395"/>
      <c r="N799" s="395"/>
      <c r="O799" s="395"/>
      <c r="P799" s="395"/>
      <c r="Q799" s="395"/>
      <c r="R799" s="395"/>
      <c r="S799" s="395"/>
      <c r="T799" s="395"/>
      <c r="U799" s="395"/>
      <c r="V799" s="395"/>
      <c r="W799" s="395"/>
      <c r="X799" s="396"/>
      <c r="Y799" s="397">
        <f>SUM(Y789:AB798)</f>
        <v>23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1"/>
      <c r="B800" s="754"/>
      <c r="C800" s="754"/>
      <c r="D800" s="754"/>
      <c r="E800" s="754"/>
      <c r="F800" s="755"/>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54"/>
      <c r="C801" s="754"/>
      <c r="D801" s="754"/>
      <c r="E801" s="754"/>
      <c r="F801" s="755"/>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54"/>
      <c r="C802" s="754"/>
      <c r="D802" s="754"/>
      <c r="E802" s="754"/>
      <c r="F802" s="755"/>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54"/>
      <c r="C803" s="754"/>
      <c r="D803" s="754"/>
      <c r="E803" s="754"/>
      <c r="F803" s="75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1"/>
      <c r="B804" s="754"/>
      <c r="C804" s="754"/>
      <c r="D804" s="754"/>
      <c r="E804" s="754"/>
      <c r="F804" s="75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1"/>
      <c r="B805" s="754"/>
      <c r="C805" s="754"/>
      <c r="D805" s="754"/>
      <c r="E805" s="754"/>
      <c r="F805" s="75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1"/>
      <c r="B806" s="754"/>
      <c r="C806" s="754"/>
      <c r="D806" s="754"/>
      <c r="E806" s="754"/>
      <c r="F806" s="75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1"/>
      <c r="B807" s="754"/>
      <c r="C807" s="754"/>
      <c r="D807" s="754"/>
      <c r="E807" s="754"/>
      <c r="F807" s="75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1"/>
      <c r="B808" s="754"/>
      <c r="C808" s="754"/>
      <c r="D808" s="754"/>
      <c r="E808" s="754"/>
      <c r="F808" s="75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1"/>
      <c r="B809" s="754"/>
      <c r="C809" s="754"/>
      <c r="D809" s="754"/>
      <c r="E809" s="754"/>
      <c r="F809" s="75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1"/>
      <c r="B810" s="754"/>
      <c r="C810" s="754"/>
      <c r="D810" s="754"/>
      <c r="E810" s="754"/>
      <c r="F810" s="75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1"/>
      <c r="B811" s="754"/>
      <c r="C811" s="754"/>
      <c r="D811" s="754"/>
      <c r="E811" s="754"/>
      <c r="F811" s="75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1"/>
      <c r="B812" s="754"/>
      <c r="C812" s="754"/>
      <c r="D812" s="754"/>
      <c r="E812" s="754"/>
      <c r="F812" s="75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1"/>
      <c r="B813" s="754"/>
      <c r="C813" s="754"/>
      <c r="D813" s="754"/>
      <c r="E813" s="754"/>
      <c r="F813" s="755"/>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54"/>
      <c r="C814" s="754"/>
      <c r="D814" s="754"/>
      <c r="E814" s="754"/>
      <c r="F814" s="755"/>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54"/>
      <c r="C815" s="754"/>
      <c r="D815" s="754"/>
      <c r="E815" s="754"/>
      <c r="F815" s="755"/>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54"/>
      <c r="C816" s="754"/>
      <c r="D816" s="754"/>
      <c r="E816" s="754"/>
      <c r="F816" s="75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1"/>
      <c r="B817" s="754"/>
      <c r="C817" s="754"/>
      <c r="D817" s="754"/>
      <c r="E817" s="754"/>
      <c r="F817" s="75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1"/>
      <c r="B818" s="754"/>
      <c r="C818" s="754"/>
      <c r="D818" s="754"/>
      <c r="E818" s="754"/>
      <c r="F818" s="75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1"/>
      <c r="B819" s="754"/>
      <c r="C819" s="754"/>
      <c r="D819" s="754"/>
      <c r="E819" s="754"/>
      <c r="F819" s="75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1"/>
      <c r="B820" s="754"/>
      <c r="C820" s="754"/>
      <c r="D820" s="754"/>
      <c r="E820" s="754"/>
      <c r="F820" s="75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1"/>
      <c r="B821" s="754"/>
      <c r="C821" s="754"/>
      <c r="D821" s="754"/>
      <c r="E821" s="754"/>
      <c r="F821" s="75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1"/>
      <c r="B822" s="754"/>
      <c r="C822" s="754"/>
      <c r="D822" s="754"/>
      <c r="E822" s="754"/>
      <c r="F822" s="75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1"/>
      <c r="B823" s="754"/>
      <c r="C823" s="754"/>
      <c r="D823" s="754"/>
      <c r="E823" s="754"/>
      <c r="F823" s="75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1"/>
      <c r="B824" s="754"/>
      <c r="C824" s="754"/>
      <c r="D824" s="754"/>
      <c r="E824" s="754"/>
      <c r="F824" s="75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x14ac:dyDescent="0.15">
      <c r="A825" s="541"/>
      <c r="B825" s="754"/>
      <c r="C825" s="754"/>
      <c r="D825" s="754"/>
      <c r="E825" s="754"/>
      <c r="F825" s="75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1"/>
      <c r="B826" s="754"/>
      <c r="C826" s="754"/>
      <c r="D826" s="754"/>
      <c r="E826" s="754"/>
      <c r="F826" s="755"/>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54"/>
      <c r="C827" s="754"/>
      <c r="D827" s="754"/>
      <c r="E827" s="754"/>
      <c r="F827" s="755"/>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54"/>
      <c r="C828" s="754"/>
      <c r="D828" s="754"/>
      <c r="E828" s="754"/>
      <c r="F828" s="755"/>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54"/>
      <c r="C829" s="754"/>
      <c r="D829" s="754"/>
      <c r="E829" s="754"/>
      <c r="F829" s="75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1"/>
      <c r="B830" s="754"/>
      <c r="C830" s="754"/>
      <c r="D830" s="754"/>
      <c r="E830" s="754"/>
      <c r="F830" s="75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1"/>
      <c r="B831" s="754"/>
      <c r="C831" s="754"/>
      <c r="D831" s="754"/>
      <c r="E831" s="754"/>
      <c r="F831" s="75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1"/>
      <c r="B832" s="754"/>
      <c r="C832" s="754"/>
      <c r="D832" s="754"/>
      <c r="E832" s="754"/>
      <c r="F832" s="75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1"/>
      <c r="B833" s="754"/>
      <c r="C833" s="754"/>
      <c r="D833" s="754"/>
      <c r="E833" s="754"/>
      <c r="F833" s="75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1"/>
      <c r="B834" s="754"/>
      <c r="C834" s="754"/>
      <c r="D834" s="754"/>
      <c r="E834" s="754"/>
      <c r="F834" s="75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1"/>
      <c r="B835" s="754"/>
      <c r="C835" s="754"/>
      <c r="D835" s="754"/>
      <c r="E835" s="754"/>
      <c r="F835" s="75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1"/>
      <c r="B836" s="754"/>
      <c r="C836" s="754"/>
      <c r="D836" s="754"/>
      <c r="E836" s="754"/>
      <c r="F836" s="75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1"/>
      <c r="B837" s="754"/>
      <c r="C837" s="754"/>
      <c r="D837" s="754"/>
      <c r="E837" s="754"/>
      <c r="F837" s="75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1"/>
      <c r="B838" s="754"/>
      <c r="C838" s="754"/>
      <c r="D838" s="754"/>
      <c r="E838" s="754"/>
      <c r="F838" s="75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4" t="s">
        <v>265</v>
      </c>
      <c r="AM839" s="945"/>
      <c r="AN839" s="94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8"/>
      <c r="AP844" s="409" t="s">
        <v>222</v>
      </c>
      <c r="AQ844" s="409"/>
      <c r="AR844" s="409"/>
      <c r="AS844" s="409"/>
      <c r="AT844" s="409"/>
      <c r="AU844" s="409"/>
      <c r="AV844" s="409"/>
      <c r="AW844" s="409"/>
      <c r="AX844" s="409"/>
    </row>
    <row r="845" spans="1:51" ht="30" customHeight="1" x14ac:dyDescent="0.15">
      <c r="A845" s="387">
        <v>1</v>
      </c>
      <c r="B845" s="387">
        <v>1</v>
      </c>
      <c r="C845" s="406" t="s">
        <v>677</v>
      </c>
      <c r="D845" s="401"/>
      <c r="E845" s="401"/>
      <c r="F845" s="401"/>
      <c r="G845" s="401"/>
      <c r="H845" s="401"/>
      <c r="I845" s="401"/>
      <c r="J845" s="402" t="s">
        <v>324</v>
      </c>
      <c r="K845" s="403"/>
      <c r="L845" s="403"/>
      <c r="M845" s="403"/>
      <c r="N845" s="403"/>
      <c r="O845" s="403"/>
      <c r="P845" s="412" t="s">
        <v>678</v>
      </c>
      <c r="Q845" s="413"/>
      <c r="R845" s="413"/>
      <c r="S845" s="413"/>
      <c r="T845" s="413"/>
      <c r="U845" s="413"/>
      <c r="V845" s="413"/>
      <c r="W845" s="413"/>
      <c r="X845" s="413"/>
      <c r="Y845" s="303">
        <v>17</v>
      </c>
      <c r="Z845" s="304"/>
      <c r="AA845" s="304"/>
      <c r="AB845" s="305"/>
      <c r="AC845" s="314" t="s">
        <v>79</v>
      </c>
      <c r="AD845" s="417"/>
      <c r="AE845" s="417"/>
      <c r="AF845" s="417"/>
      <c r="AG845" s="417"/>
      <c r="AH845" s="404" t="s">
        <v>324</v>
      </c>
      <c r="AI845" s="405"/>
      <c r="AJ845" s="405"/>
      <c r="AK845" s="405"/>
      <c r="AL845" s="311" t="s">
        <v>324</v>
      </c>
      <c r="AM845" s="312"/>
      <c r="AN845" s="312"/>
      <c r="AO845" s="313"/>
      <c r="AP845" s="306" t="s">
        <v>324</v>
      </c>
      <c r="AQ845" s="306"/>
      <c r="AR845" s="306"/>
      <c r="AS845" s="306"/>
      <c r="AT845" s="306"/>
      <c r="AU845" s="306"/>
      <c r="AV845" s="306"/>
      <c r="AW845" s="306"/>
      <c r="AX845" s="306"/>
    </row>
    <row r="846" spans="1:51" ht="30" customHeight="1" x14ac:dyDescent="0.15">
      <c r="A846" s="387">
        <v>2</v>
      </c>
      <c r="B846" s="387">
        <v>1</v>
      </c>
      <c r="C846" s="406" t="s">
        <v>683</v>
      </c>
      <c r="D846" s="401"/>
      <c r="E846" s="401"/>
      <c r="F846" s="401"/>
      <c r="G846" s="401"/>
      <c r="H846" s="401"/>
      <c r="I846" s="401"/>
      <c r="J846" s="402" t="s">
        <v>324</v>
      </c>
      <c r="K846" s="403"/>
      <c r="L846" s="403"/>
      <c r="M846" s="403"/>
      <c r="N846" s="403"/>
      <c r="O846" s="403"/>
      <c r="P846" s="412" t="s">
        <v>684</v>
      </c>
      <c r="Q846" s="413"/>
      <c r="R846" s="413"/>
      <c r="S846" s="413"/>
      <c r="T846" s="413"/>
      <c r="U846" s="413"/>
      <c r="V846" s="413"/>
      <c r="W846" s="413"/>
      <c r="X846" s="413"/>
      <c r="Y846" s="303">
        <v>5.5</v>
      </c>
      <c r="Z846" s="304"/>
      <c r="AA846" s="304"/>
      <c r="AB846" s="305"/>
      <c r="AC846" s="314" t="s">
        <v>79</v>
      </c>
      <c r="AD846" s="314"/>
      <c r="AE846" s="314"/>
      <c r="AF846" s="314"/>
      <c r="AG846" s="314"/>
      <c r="AH846" s="404" t="s">
        <v>324</v>
      </c>
      <c r="AI846" s="405"/>
      <c r="AJ846" s="405"/>
      <c r="AK846" s="405"/>
      <c r="AL846" s="311" t="s">
        <v>324</v>
      </c>
      <c r="AM846" s="312"/>
      <c r="AN846" s="312"/>
      <c r="AO846" s="313"/>
      <c r="AP846" s="306" t="s">
        <v>324</v>
      </c>
      <c r="AQ846" s="306"/>
      <c r="AR846" s="306"/>
      <c r="AS846" s="306"/>
      <c r="AT846" s="306"/>
      <c r="AU846" s="306"/>
      <c r="AV846" s="306"/>
      <c r="AW846" s="306"/>
      <c r="AX846" s="306"/>
      <c r="AY846">
        <f>COUNTA($C$846)</f>
        <v>1</v>
      </c>
    </row>
    <row r="847" spans="1:51" ht="30" customHeight="1" x14ac:dyDescent="0.15">
      <c r="A847" s="387">
        <v>3</v>
      </c>
      <c r="B847" s="387">
        <v>1</v>
      </c>
      <c r="C847" s="406" t="s">
        <v>681</v>
      </c>
      <c r="D847" s="401"/>
      <c r="E847" s="401"/>
      <c r="F847" s="401"/>
      <c r="G847" s="401"/>
      <c r="H847" s="401"/>
      <c r="I847" s="401"/>
      <c r="J847" s="402" t="s">
        <v>324</v>
      </c>
      <c r="K847" s="403"/>
      <c r="L847" s="403"/>
      <c r="M847" s="403"/>
      <c r="N847" s="403"/>
      <c r="O847" s="403"/>
      <c r="P847" s="412" t="s">
        <v>686</v>
      </c>
      <c r="Q847" s="413"/>
      <c r="R847" s="413"/>
      <c r="S847" s="413"/>
      <c r="T847" s="413"/>
      <c r="U847" s="413"/>
      <c r="V847" s="413"/>
      <c r="W847" s="413"/>
      <c r="X847" s="413"/>
      <c r="Y847" s="303">
        <v>0.4</v>
      </c>
      <c r="Z847" s="304"/>
      <c r="AA847" s="304"/>
      <c r="AB847" s="305"/>
      <c r="AC847" s="314" t="s">
        <v>79</v>
      </c>
      <c r="AD847" s="314"/>
      <c r="AE847" s="314"/>
      <c r="AF847" s="314"/>
      <c r="AG847" s="314"/>
      <c r="AH847" s="309" t="s">
        <v>324</v>
      </c>
      <c r="AI847" s="310"/>
      <c r="AJ847" s="310"/>
      <c r="AK847" s="310"/>
      <c r="AL847" s="311" t="s">
        <v>324</v>
      </c>
      <c r="AM847" s="312"/>
      <c r="AN847" s="312"/>
      <c r="AO847" s="313"/>
      <c r="AP847" s="306" t="s">
        <v>324</v>
      </c>
      <c r="AQ847" s="306"/>
      <c r="AR847" s="306"/>
      <c r="AS847" s="306"/>
      <c r="AT847" s="306"/>
      <c r="AU847" s="306"/>
      <c r="AV847" s="306"/>
      <c r="AW847" s="306"/>
      <c r="AX847" s="306"/>
      <c r="AY847">
        <f>COUNTA($C$847)</f>
        <v>1</v>
      </c>
    </row>
    <row r="848" spans="1:51" ht="30" customHeight="1" x14ac:dyDescent="0.15">
      <c r="A848" s="387">
        <v>4</v>
      </c>
      <c r="B848" s="387">
        <v>1</v>
      </c>
      <c r="C848" s="406" t="s">
        <v>685</v>
      </c>
      <c r="D848" s="401"/>
      <c r="E848" s="401"/>
      <c r="F848" s="401"/>
      <c r="G848" s="401"/>
      <c r="H848" s="401"/>
      <c r="I848" s="401"/>
      <c r="J848" s="402" t="s">
        <v>324</v>
      </c>
      <c r="K848" s="403"/>
      <c r="L848" s="403"/>
      <c r="M848" s="403"/>
      <c r="N848" s="403"/>
      <c r="O848" s="403"/>
      <c r="P848" s="412" t="s">
        <v>687</v>
      </c>
      <c r="Q848" s="413"/>
      <c r="R848" s="413"/>
      <c r="S848" s="413"/>
      <c r="T848" s="413"/>
      <c r="U848" s="413"/>
      <c r="V848" s="413"/>
      <c r="W848" s="413"/>
      <c r="X848" s="413"/>
      <c r="Y848" s="303">
        <v>0.1</v>
      </c>
      <c r="Z848" s="304"/>
      <c r="AA848" s="304"/>
      <c r="AB848" s="305"/>
      <c r="AC848" s="314" t="s">
        <v>79</v>
      </c>
      <c r="AD848" s="314"/>
      <c r="AE848" s="314"/>
      <c r="AF848" s="314"/>
      <c r="AG848" s="314"/>
      <c r="AH848" s="309" t="s">
        <v>324</v>
      </c>
      <c r="AI848" s="310"/>
      <c r="AJ848" s="310"/>
      <c r="AK848" s="310"/>
      <c r="AL848" s="311" t="s">
        <v>324</v>
      </c>
      <c r="AM848" s="312"/>
      <c r="AN848" s="312"/>
      <c r="AO848" s="313"/>
      <c r="AP848" s="306" t="s">
        <v>324</v>
      </c>
      <c r="AQ848" s="306"/>
      <c r="AR848" s="306"/>
      <c r="AS848" s="306"/>
      <c r="AT848" s="306"/>
      <c r="AU848" s="306"/>
      <c r="AV848" s="306"/>
      <c r="AW848" s="306"/>
      <c r="AX848" s="306"/>
      <c r="AY848">
        <f>COUNTA($C$848)</f>
        <v>1</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80"/>
      <c r="E1109" s="262" t="s">
        <v>214</v>
      </c>
      <c r="F1109" s="880"/>
      <c r="G1109" s="880"/>
      <c r="H1109" s="880"/>
      <c r="I1109" s="880"/>
      <c r="J1109" s="262" t="s">
        <v>221</v>
      </c>
      <c r="K1109" s="262"/>
      <c r="L1109" s="262"/>
      <c r="M1109" s="262"/>
      <c r="N1109" s="262"/>
      <c r="O1109" s="262"/>
      <c r="P1109" s="331" t="s">
        <v>27</v>
      </c>
      <c r="Q1109" s="331"/>
      <c r="R1109" s="331"/>
      <c r="S1109" s="331"/>
      <c r="T1109" s="331"/>
      <c r="U1109" s="331"/>
      <c r="V1109" s="331"/>
      <c r="W1109" s="331"/>
      <c r="X1109" s="331"/>
      <c r="Y1109" s="262" t="s">
        <v>223</v>
      </c>
      <c r="Z1109" s="880"/>
      <c r="AA1109" s="880"/>
      <c r="AB1109" s="880"/>
      <c r="AC1109" s="262" t="s">
        <v>197</v>
      </c>
      <c r="AD1109" s="262"/>
      <c r="AE1109" s="262"/>
      <c r="AF1109" s="262"/>
      <c r="AG1109" s="262"/>
      <c r="AH1109" s="331" t="s">
        <v>210</v>
      </c>
      <c r="AI1109" s="332"/>
      <c r="AJ1109" s="332"/>
      <c r="AK1109" s="332"/>
      <c r="AL1109" s="332" t="s">
        <v>21</v>
      </c>
      <c r="AM1109" s="332"/>
      <c r="AN1109" s="332"/>
      <c r="AO1109" s="883"/>
      <c r="AP1109" s="409" t="s">
        <v>251</v>
      </c>
      <c r="AQ1109" s="409"/>
      <c r="AR1109" s="409"/>
      <c r="AS1109" s="409"/>
      <c r="AT1109" s="409"/>
      <c r="AU1109" s="409"/>
      <c r="AV1109" s="409"/>
      <c r="AW1109" s="409"/>
      <c r="AX1109" s="409"/>
    </row>
    <row r="1110" spans="1:51" ht="30" customHeight="1" x14ac:dyDescent="0.15">
      <c r="A1110" s="387">
        <v>1</v>
      </c>
      <c r="B1110" s="387">
        <v>1</v>
      </c>
      <c r="C1110" s="882"/>
      <c r="D1110" s="882"/>
      <c r="E1110" s="881" t="s">
        <v>638</v>
      </c>
      <c r="F1110" s="881"/>
      <c r="G1110" s="881"/>
      <c r="H1110" s="881"/>
      <c r="I1110" s="881"/>
      <c r="J1110" s="402" t="s">
        <v>638</v>
      </c>
      <c r="K1110" s="403"/>
      <c r="L1110" s="403"/>
      <c r="M1110" s="403"/>
      <c r="N1110" s="403"/>
      <c r="O1110" s="403"/>
      <c r="P1110" s="302" t="s">
        <v>638</v>
      </c>
      <c r="Q1110" s="302"/>
      <c r="R1110" s="302"/>
      <c r="S1110" s="302"/>
      <c r="T1110" s="302"/>
      <c r="U1110" s="302"/>
      <c r="V1110" s="302"/>
      <c r="W1110" s="302"/>
      <c r="X1110" s="302"/>
      <c r="Y1110" s="303" t="s">
        <v>638</v>
      </c>
      <c r="Z1110" s="304"/>
      <c r="AA1110" s="304"/>
      <c r="AB1110" s="305"/>
      <c r="AC1110" s="307" t="s">
        <v>638</v>
      </c>
      <c r="AD1110" s="308"/>
      <c r="AE1110" s="308"/>
      <c r="AF1110" s="308"/>
      <c r="AG1110" s="308"/>
      <c r="AH1110" s="309" t="s">
        <v>638</v>
      </c>
      <c r="AI1110" s="310"/>
      <c r="AJ1110" s="310"/>
      <c r="AK1110" s="310"/>
      <c r="AL1110" s="311" t="s">
        <v>638</v>
      </c>
      <c r="AM1110" s="312"/>
      <c r="AN1110" s="312"/>
      <c r="AO1110" s="313"/>
      <c r="AP1110" s="306" t="s">
        <v>638</v>
      </c>
      <c r="AQ1110" s="306"/>
      <c r="AR1110" s="306"/>
      <c r="AS1110" s="306"/>
      <c r="AT1110" s="306"/>
      <c r="AU1110" s="306"/>
      <c r="AV1110" s="306"/>
      <c r="AW1110" s="306"/>
      <c r="AX1110" s="306"/>
    </row>
    <row r="1111" spans="1:51" ht="30" hidden="1" customHeight="1" x14ac:dyDescent="0.15">
      <c r="A1111" s="387">
        <v>2</v>
      </c>
      <c r="B1111" s="387">
        <v>1</v>
      </c>
      <c r="C1111" s="882"/>
      <c r="D1111" s="882"/>
      <c r="E1111" s="881"/>
      <c r="F1111" s="881"/>
      <c r="G1111" s="881"/>
      <c r="H1111" s="881"/>
      <c r="I1111" s="881"/>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2"/>
      <c r="D1112" s="882"/>
      <c r="E1112" s="881"/>
      <c r="F1112" s="881"/>
      <c r="G1112" s="881"/>
      <c r="H1112" s="881"/>
      <c r="I1112" s="881"/>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2"/>
      <c r="D1113" s="882"/>
      <c r="E1113" s="881"/>
      <c r="F1113" s="881"/>
      <c r="G1113" s="881"/>
      <c r="H1113" s="881"/>
      <c r="I1113" s="881"/>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2"/>
      <c r="D1114" s="882"/>
      <c r="E1114" s="881"/>
      <c r="F1114" s="881"/>
      <c r="G1114" s="881"/>
      <c r="H1114" s="881"/>
      <c r="I1114" s="881"/>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2"/>
      <c r="D1115" s="882"/>
      <c r="E1115" s="881"/>
      <c r="F1115" s="881"/>
      <c r="G1115" s="881"/>
      <c r="H1115" s="881"/>
      <c r="I1115" s="881"/>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2"/>
      <c r="D1116" s="882"/>
      <c r="E1116" s="881"/>
      <c r="F1116" s="881"/>
      <c r="G1116" s="881"/>
      <c r="H1116" s="881"/>
      <c r="I1116" s="881"/>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2"/>
      <c r="D1117" s="882"/>
      <c r="E1117" s="881"/>
      <c r="F1117" s="881"/>
      <c r="G1117" s="881"/>
      <c r="H1117" s="881"/>
      <c r="I1117" s="881"/>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2"/>
      <c r="D1118" s="882"/>
      <c r="E1118" s="881"/>
      <c r="F1118" s="881"/>
      <c r="G1118" s="881"/>
      <c r="H1118" s="881"/>
      <c r="I1118" s="881"/>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2"/>
      <c r="D1119" s="882"/>
      <c r="E1119" s="881"/>
      <c r="F1119" s="881"/>
      <c r="G1119" s="881"/>
      <c r="H1119" s="881"/>
      <c r="I1119" s="881"/>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2"/>
      <c r="D1120" s="882"/>
      <c r="E1120" s="881"/>
      <c r="F1120" s="881"/>
      <c r="G1120" s="881"/>
      <c r="H1120" s="881"/>
      <c r="I1120" s="881"/>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2"/>
      <c r="D1121" s="882"/>
      <c r="E1121" s="881"/>
      <c r="F1121" s="881"/>
      <c r="G1121" s="881"/>
      <c r="H1121" s="881"/>
      <c r="I1121" s="881"/>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2"/>
      <c r="D1122" s="882"/>
      <c r="E1122" s="881"/>
      <c r="F1122" s="881"/>
      <c r="G1122" s="881"/>
      <c r="H1122" s="881"/>
      <c r="I1122" s="881"/>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2"/>
      <c r="D1123" s="882"/>
      <c r="E1123" s="881"/>
      <c r="F1123" s="881"/>
      <c r="G1123" s="881"/>
      <c r="H1123" s="881"/>
      <c r="I1123" s="881"/>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2"/>
      <c r="D1124" s="882"/>
      <c r="E1124" s="881"/>
      <c r="F1124" s="881"/>
      <c r="G1124" s="881"/>
      <c r="H1124" s="881"/>
      <c r="I1124" s="881"/>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2"/>
      <c r="D1125" s="882"/>
      <c r="E1125" s="881"/>
      <c r="F1125" s="881"/>
      <c r="G1125" s="881"/>
      <c r="H1125" s="881"/>
      <c r="I1125" s="881"/>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2"/>
      <c r="D1126" s="882"/>
      <c r="E1126" s="881"/>
      <c r="F1126" s="881"/>
      <c r="G1126" s="881"/>
      <c r="H1126" s="881"/>
      <c r="I1126" s="881"/>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2"/>
      <c r="D1127" s="882"/>
      <c r="E1127" s="247"/>
      <c r="F1127" s="881"/>
      <c r="G1127" s="881"/>
      <c r="H1127" s="881"/>
      <c r="I1127" s="881"/>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2"/>
      <c r="D1128" s="882"/>
      <c r="E1128" s="881"/>
      <c r="F1128" s="881"/>
      <c r="G1128" s="881"/>
      <c r="H1128" s="881"/>
      <c r="I1128" s="881"/>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2"/>
      <c r="D1129" s="882"/>
      <c r="E1129" s="881"/>
      <c r="F1129" s="881"/>
      <c r="G1129" s="881"/>
      <c r="H1129" s="881"/>
      <c r="I1129" s="881"/>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2"/>
      <c r="D1130" s="882"/>
      <c r="E1130" s="881"/>
      <c r="F1130" s="881"/>
      <c r="G1130" s="881"/>
      <c r="H1130" s="881"/>
      <c r="I1130" s="881"/>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2"/>
      <c r="D1131" s="882"/>
      <c r="E1131" s="881"/>
      <c r="F1131" s="881"/>
      <c r="G1131" s="881"/>
      <c r="H1131" s="881"/>
      <c r="I1131" s="881"/>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2"/>
      <c r="D1132" s="882"/>
      <c r="E1132" s="881"/>
      <c r="F1132" s="881"/>
      <c r="G1132" s="881"/>
      <c r="H1132" s="881"/>
      <c r="I1132" s="881"/>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2"/>
      <c r="D1133" s="882"/>
      <c r="E1133" s="881"/>
      <c r="F1133" s="881"/>
      <c r="G1133" s="881"/>
      <c r="H1133" s="881"/>
      <c r="I1133" s="881"/>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2"/>
      <c r="D1134" s="882"/>
      <c r="E1134" s="881"/>
      <c r="F1134" s="881"/>
      <c r="G1134" s="881"/>
      <c r="H1134" s="881"/>
      <c r="I1134" s="881"/>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2"/>
      <c r="D1135" s="882"/>
      <c r="E1135" s="881"/>
      <c r="F1135" s="881"/>
      <c r="G1135" s="881"/>
      <c r="H1135" s="881"/>
      <c r="I1135" s="881"/>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2"/>
      <c r="D1136" s="882"/>
      <c r="E1136" s="881"/>
      <c r="F1136" s="881"/>
      <c r="G1136" s="881"/>
      <c r="H1136" s="881"/>
      <c r="I1136" s="881"/>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2"/>
      <c r="D1137" s="882"/>
      <c r="E1137" s="881"/>
      <c r="F1137" s="881"/>
      <c r="G1137" s="881"/>
      <c r="H1137" s="881"/>
      <c r="I1137" s="881"/>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2"/>
      <c r="D1138" s="882"/>
      <c r="E1138" s="881"/>
      <c r="F1138" s="881"/>
      <c r="G1138" s="881"/>
      <c r="H1138" s="881"/>
      <c r="I1138" s="881"/>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2"/>
      <c r="D1139" s="882"/>
      <c r="E1139" s="881"/>
      <c r="F1139" s="881"/>
      <c r="G1139" s="881"/>
      <c r="H1139" s="881"/>
      <c r="I1139" s="881"/>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9">
    <cfRule type="expression" dxfId="2099" priority="13887">
      <formula>IF(RIGHT(TEXT(Y799,"0.#"),1)=".",FALSE,TRUE)</formula>
    </cfRule>
    <cfRule type="expression" dxfId="2098" priority="13888">
      <formula>IF(RIGHT(TEXT(Y799,"0.#"),1)=".",TRUE,FALSE)</formula>
    </cfRule>
  </conditionalFormatting>
  <conditionalFormatting sqref="Y830:Y837 Y828 Y817:Y824 Y815 Y804:Y811 Y802">
    <cfRule type="expression" dxfId="2097" priority="13669">
      <formula>IF(RIGHT(TEXT(Y802,"0.#"),1)=".",FALSE,TRUE)</formula>
    </cfRule>
    <cfRule type="expression" dxfId="2096" priority="13670">
      <formula>IF(RIGHT(TEXT(Y802,"0.#"),1)=".",TRUE,FALSE)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93:Y798">
    <cfRule type="expression" dxfId="2089" priority="13693">
      <formula>IF(RIGHT(TEXT(Y793,"0.#"),1)=".",FALSE,TRUE)</formula>
    </cfRule>
    <cfRule type="expression" dxfId="2088" priority="13694">
      <formula>IF(RIGHT(TEXT(Y793,"0.#"),1)=".",TRUE,FALSE)</formula>
    </cfRule>
  </conditionalFormatting>
  <conditionalFormatting sqref="AU790">
    <cfRule type="expression" dxfId="2087" priority="13691">
      <formula>IF(RIGHT(TEXT(AU790,"0.#"),1)=".",FALSE,TRUE)</formula>
    </cfRule>
    <cfRule type="expression" dxfId="2086" priority="13692">
      <formula>IF(RIGHT(TEXT(AU790,"0.#"),1)=".",TRUE,FALSE)</formula>
    </cfRule>
  </conditionalFormatting>
  <conditionalFormatting sqref="AU799">
    <cfRule type="expression" dxfId="2085" priority="13689">
      <formula>IF(RIGHT(TEXT(AU799,"0.#"),1)=".",FALSE,TRUE)</formula>
    </cfRule>
    <cfRule type="expression" dxfId="2084" priority="13690">
      <formula>IF(RIGHT(TEXT(AU799,"0.#"),1)=".",TRUE,FALSE)</formula>
    </cfRule>
  </conditionalFormatting>
  <conditionalFormatting sqref="AU791:AU798 AU789">
    <cfRule type="expression" dxfId="2083" priority="13687">
      <formula>IF(RIGHT(TEXT(AU789,"0.#"),1)=".",FALSE,TRUE)</formula>
    </cfRule>
    <cfRule type="expression" dxfId="2082" priority="13688">
      <formula>IF(RIGHT(TEXT(AU789,"0.#"),1)=".",TRUE,FALSE)</formula>
    </cfRule>
  </conditionalFormatting>
  <conditionalFormatting sqref="Y829 Y816 Y803">
    <cfRule type="expression" dxfId="2081" priority="13673">
      <formula>IF(RIGHT(TEXT(Y803,"0.#"),1)=".",FALSE,TRUE)</formula>
    </cfRule>
    <cfRule type="expression" dxfId="2080" priority="13674">
      <formula>IF(RIGHT(TEXT(Y803,"0.#"),1)=".",TRUE,FALSE)</formula>
    </cfRule>
  </conditionalFormatting>
  <conditionalFormatting sqref="Y838 Y825 Y812">
    <cfRule type="expression" dxfId="2079" priority="13671">
      <formula>IF(RIGHT(TEXT(Y812,"0.#"),1)=".",FALSE,TRUE)</formula>
    </cfRule>
    <cfRule type="expression" dxfId="2078" priority="13672">
      <formula>IF(RIGHT(TEXT(Y812,"0.#"),1)=".",TRUE,FALSE)</formula>
    </cfRule>
  </conditionalFormatting>
  <conditionalFormatting sqref="AU829 AU816 AU803">
    <cfRule type="expression" dxfId="2077" priority="13667">
      <formula>IF(RIGHT(TEXT(AU803,"0.#"),1)=".",FALSE,TRUE)</formula>
    </cfRule>
    <cfRule type="expression" dxfId="2076" priority="13668">
      <formula>IF(RIGHT(TEXT(AU803,"0.#"),1)=".",TRUE,FALSE)</formula>
    </cfRule>
  </conditionalFormatting>
  <conditionalFormatting sqref="AU838 AU825 AU812">
    <cfRule type="expression" dxfId="2075" priority="13665">
      <formula>IF(RIGHT(TEXT(AU812,"0.#"),1)=".",FALSE,TRUE)</formula>
    </cfRule>
    <cfRule type="expression" dxfId="2074" priority="13666">
      <formula>IF(RIGHT(TEXT(AU812,"0.#"),1)=".",TRUE,FALSE)</formula>
    </cfRule>
  </conditionalFormatting>
  <conditionalFormatting sqref="AU830:AU837 AU828 AU817:AU824 AU815 AU804:AU811 AU802">
    <cfRule type="expression" dxfId="2073" priority="13663">
      <formula>IF(RIGHT(TEXT(AU802,"0.#"),1)=".",FALSE,TRUE)</formula>
    </cfRule>
    <cfRule type="expression" dxfId="2072" priority="13664">
      <formula>IF(RIGHT(TEXT(AU802,"0.#"),1)=".",TRUE,FALSE)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9:AO874">
    <cfRule type="expression" dxfId="1807" priority="6641">
      <formula>IF(AND(AL849&gt;=0, RIGHT(TEXT(AL849,"0.#"),1)&lt;&gt;"."),TRUE,FALSE)</formula>
    </cfRule>
    <cfRule type="expression" dxfId="1806" priority="6642">
      <formula>IF(AND(AL849&gt;=0, RIGHT(TEXT(AL849,"0.#"),1)="."),TRUE,FALSE)</formula>
    </cfRule>
    <cfRule type="expression" dxfId="1805" priority="6643">
      <formula>IF(AND(AL849&lt;0, RIGHT(TEXT(AL849,"0.#"),1)&lt;&gt;"."),TRUE,FALSE)</formula>
    </cfRule>
    <cfRule type="expression" dxfId="1804" priority="6644">
      <formula>IF(AND(AL849&lt;0, RIGHT(TEXT(AL849,"0.#"),1)="."),TRUE,FALSE)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9:Y874">
    <cfRule type="expression" dxfId="1733" priority="2969">
      <formula>IF(RIGHT(TEXT(Y849,"0.#"),1)=".",FALSE,TRUE)</formula>
    </cfRule>
    <cfRule type="expression" dxfId="1732" priority="2970">
      <formula>IF(RIGHT(TEXT(Y849,"0.#"),1)=".",TRUE,FALSE)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 RIGHT(TEXT(AL1110,"0.#"),1)&lt;&gt;"."),TRUE,FALSE)</formula>
    </cfRule>
    <cfRule type="expression" dxfId="1702" priority="2876">
      <formula>IF(AND(AL1110&gt;=0, RIGHT(TEXT(AL1110,"0.#"),1)="."),TRUE,FALSE)</formula>
    </cfRule>
    <cfRule type="expression" dxfId="1701" priority="2877">
      <formula>IF(AND(AL1110&lt;0, RIGHT(TEXT(AL1110,"0.#"),1)&lt;&gt;"."),TRUE,FALSE)</formula>
    </cfRule>
    <cfRule type="expression" dxfId="1700" priority="2878">
      <formula>IF(AND(AL1110&lt;0, 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Y792 Y789">
    <cfRule type="expression" dxfId="13" priority="13">
      <formula>IF(RIGHT(TEXT(Y789,"0.#"),1)=".",FALSE,TRUE)</formula>
    </cfRule>
    <cfRule type="expression" dxfId="12" priority="14">
      <formula>IF(RIGHT(TEXT(Y789,"0.#"),1)=".",TRUE,FALSE)</formula>
    </cfRule>
  </conditionalFormatting>
  <conditionalFormatting sqref="AL848:AO848">
    <cfRule type="expression" dxfId="11" priority="9">
      <formula>IF(AND(AL848&gt;=0, RIGHT(TEXT(AL848,"0.#"),1)&lt;&gt;"."),TRUE,FALSE)</formula>
    </cfRule>
    <cfRule type="expression" dxfId="10" priority="10">
      <formula>IF(AND(AL848&gt;=0, RIGHT(TEXT(AL848,"0.#"),1)="."),TRUE,FALSE)</formula>
    </cfRule>
    <cfRule type="expression" dxfId="9" priority="11">
      <formula>IF(AND(AL848&lt;0, RIGHT(TEXT(AL848,"0.#"),1)&lt;&gt;"."),TRUE,FALSE)</formula>
    </cfRule>
    <cfRule type="expression" dxfId="8" priority="12">
      <formula>IF(AND(AL848&lt;0, RIGHT(TEXT(AL848,"0.#"),1)="."),TRUE,FALSE)</formula>
    </cfRule>
  </conditionalFormatting>
  <conditionalFormatting sqref="Y847:Y848">
    <cfRule type="expression" dxfId="7" priority="7">
      <formula>IF(RIGHT(TEXT(Y847,"0.#"),1)=".",FALSE,TRUE)</formula>
    </cfRule>
    <cfRule type="expression" dxfId="6" priority="8">
      <formula>IF(RIGHT(TEXT(Y847,"0.#"),1)=".",TRUE,FALSE)</formula>
    </cfRule>
  </conditionalFormatting>
  <conditionalFormatting sqref="AL845:AO847">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2021-06-07T01:52:27Z</cp:lastPrinted>
  <dcterms:created xsi:type="dcterms:W3CDTF">2012-03-13T00:50:25Z</dcterms:created>
  <dcterms:modified xsi:type="dcterms:W3CDTF">2021-06-30T10:47:41Z</dcterms:modified>
</cp:coreProperties>
</file>