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提出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<sst xmlns="http://schemas.openxmlformats.org/spreadsheetml/2006/main" count="2347" uniqueCount="681">
  <si>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</si>
  <si>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</si>
  <si>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</si>
  <si>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</si>
  <si>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</si>
  <si>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</si>
  <si>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</si>
  <si>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</si>
  <si>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</si>
  <si>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</si>
  <si>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</si>
  <si>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</si>
  <si>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</si>
  <si>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</si>
  <si>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</si>
  <si>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</si>
  <si>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</si>
  <si>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</si>
  <si>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</si>
  <si>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</si>
  <si>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</si>
  <si>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</si>
  <si>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</si>
  <si>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</si>
  <si>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</si>
  <si>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</si>
  <si>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</si>
  <si>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</si>
  <si>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</si>
  <si>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</si>
  <si>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</si>
  <si>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</si>
  <si>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</si>
  <si>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</si>
  <si>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</si>
  <si>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</si>
  <si>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</si>
  <si>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</si>
  <si>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</si>
  <si>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</si>
  <si>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</si>
  <si>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</si>
  <si>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</si>
  <si>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</si>
  <si>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</si>
  <si>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</si>
  <si>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</si>
  <si>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</si>
  <si>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</si>
  <si>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</si>
  <si>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</si>
  <si>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</si>
  <si>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</si>
  <si>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</si>
  <si>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</si>
  <si>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</si>
  <si>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</si>
  <si>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</si>
  <si>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</si>
  <si>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</si>
  <si>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</si>
  <si>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</si>
  <si>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</si>
  <si>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</si>
  <si>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</si>
  <si>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</si>
  <si>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</si>
  <si>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</si>
  <si>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</si>
  <si>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</si>
  <si>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</si>
  <si>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</si>
  <si>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</si>
  <si>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</si>
  <si>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</si>
  <si>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</si>
  <si>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</si>
  <si>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</si>
  <si>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</si>
  <si>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</si>
  <si>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</si>
  <si>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</si>
  <si>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</si>
  <si>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</si>
  <si>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</si>
  <si>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</si>
  <si>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</si>
  <si>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</si>
  <si>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</si>
  <si>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</si>
  <si>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</si>
  <si>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</si>
  <si>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</si>
  <si>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</si>
  <si>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</si>
  <si>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</si>
  <si>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</si>
  <si>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</si>
  <si>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</si>
  <si>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</si>
  <si>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</si>
  <si>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</si>
  <si>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</si>
  <si>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</si>
  <si>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</si>
  <si>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</si>
  <si>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</si>
  <si>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</si>
  <si>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</si>
  <si>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</si>
  <si>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</si>
  <si>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</si>
  <si>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</si>
  <si>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</si>
  <si>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</si>
  <si>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</si>
  <si>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</si>
  <si>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</si>
  <si>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</si>
  <si>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</si>
  <si>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</si>
  <si>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</si>
  <si>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</si>
  <si>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</si>
  <si>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</si>
  <si>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</si>
  <si>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</si>
  <si>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</si>
  <si>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</si>
  <si>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</si>
  <si>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</si>
  <si>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</si>
  <si>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</si>
  <si>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</si>
  <si>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</si>
  <si>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</si>
  <si>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</si>
  <si>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</si>
  <si>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</si>
  <si>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</si>
  <si>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</si>
  <si>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</si>
  <si>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</si>
  <si>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</si>
  <si>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</si>
  <si>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</si>
  <si>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</si>
  <si>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</si>
  <si>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</si>
  <si>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</si>
  <si>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</si>
  <si>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</si>
  <si>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</si>
  <si>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</si>
  <si>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</si>
  <si>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</si>
  <si>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</si>
  <si>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</si>
  <si>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</si>
  <si>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</si>
  <si>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</si>
  <si>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</si>
  <si>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</si>
  <si>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</si>
  <si>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</si>
  <si>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</si>
  <si>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</si>
  <si>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</si>
  <si>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</si>
  <si>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</si>
  <si>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</si>
  <si>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</si>
  <si>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</si>
  <si>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</si>
  <si>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</si>
  <si>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</si>
  <si>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</si>
  <si>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</si>
  <si>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</si>
  <si>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</si>
  <si>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</si>
  <si>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</si>
  <si>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</si>
  <si>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</si>
  <si>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</si>
  <si>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</si>
  <si>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</si>
  <si>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</si>
  <si>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</si>
  <si>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</si>
  <si>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</si>
  <si>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</si>
  <si>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</si>
  <si>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</si>
  <si>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</si>
  <si>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</si>
  <si>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</si>
  <si>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</si>
  <si>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</si>
  <si>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</si>
  <si>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</si>
  <si>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</si>
  <si>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</si>
  <si>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</si>
  <si>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</si>
  <si>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</si>
  <si>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</si>
  <si>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</si>
  <si>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</si>
  <si>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</si>
  <si>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</si>
  <si>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</si>
  <si>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</si>
  <si>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</si>
  <si>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</si>
  <si>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</si>
  <si>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</si>
  <si>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</si>
  <si>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</si>
  <si>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</si>
  <si>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</si>
  <si>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</si>
  <si>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</si>
  <si>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</si>
  <si>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</si>
  <si>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</si>
  <si>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</si>
  <si>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</si>
  <si>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</si>
  <si>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</si>
  <si>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</si>
  <si>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</si>
  <si>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</si>
  <si>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</si>
  <si>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</si>
  <si>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</si>
  <si>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</si>
  <si>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</si>
  <si>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</si>
  <si>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</si>
  <si>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</si>
  <si>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</si>
  <si>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</si>
  <si>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</si>
  <si>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</si>
  <si>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</si>
  <si>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</si>
  <si>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</si>
  <si>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</si>
  <si>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</si>
  <si>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</si>
  <si>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</si>
  <si>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</si>
  <si>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</si>
  <si>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</si>
  <si>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</si>
  <si>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</si>
  <si>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</si>
  <si>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</si>
  <si>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</si>
  <si>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</si>
  <si>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</si>
  <si>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</si>
  <si>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</si>
  <si>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</si>
  <si>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</si>
  <si>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</si>
  <si>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</si>
  <si>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</si>
  <si>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</si>
  <si>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</si>
  <si>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</si>
  <si>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</si>
  <si>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</si>
  <si>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</si>
  <si>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</si>
  <si>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</si>
  <si>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</si>
  <si>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</si>
  <si>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</si>
  <si>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</si>
  <si>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</si>
  <si>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</si>
  <si>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</si>
  <si>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</si>
  <si>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</si>
  <si>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</si>
  <si>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</si>
  <si>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</si>
  <si>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</si>
  <si>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</si>
  <si>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</si>
  <si>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</si>
  <si>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</si>
  <si>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</si>
  <si>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</si>
  <si>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</si>
  <si>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</si>
  <si>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</si>
  <si>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</si>
  <si>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</si>
  <si>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</si>
  <si>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</si>
  <si>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</si>
  <si>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</si>
  <si>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</si>
  <si>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</si>
  <si>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</si>
  <si>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</si>
  <si>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</si>
  <si>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</si>
  <si>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</si>
  <si>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</si>
  <si>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</si>
  <si>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</si>
  <si>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</si>
  <si>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</si>
  <si>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</si>
  <si>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</si>
  <si>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</si>
  <si>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</si>
  <si>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</si>
  <si>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</si>
  <si>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</si>
  <si>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</si>
  <si>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</si>
  <si>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</si>
  <si>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</si>
  <si>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</si>
  <si>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</si>
  <si>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</si>
  <si>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</si>
  <si>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</si>
  <si>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</si>
  <si>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</si>
  <si>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</si>
  <si>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</si>
  <si>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</si>
  <si>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</si>
  <si>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</si>
  <si>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</si>
  <si>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</si>
  <si>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</si>
  <si>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</si>
  <si>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</si>
  <si>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</si>
  <si>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</si>
  <si>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</si>
  <si>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</si>
  <si>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</si>
  <si>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</si>
  <si>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</si>
  <si>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</si>
  <si>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</si>
  <si>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</si>
  <si>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</si>
  <si>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</si>
  <si>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</si>
  <si>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</si>
  <si>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</si>
  <si>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</si>
  <si>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</si>
  <si>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</si>
  <si>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</si>
  <si>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</si>
  <si>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</si>
  <si>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</si>
  <si>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</si>
  <si>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</si>
  <si>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</si>
  <si>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</si>
  <si>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</si>
  <si>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</si>
  <si>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</si>
  <si>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</si>
  <si>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</si>
  <si>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</si>
  <si>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</si>
  <si>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</si>
  <si>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</si>
  <si>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</si>
  <si>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</si>
  <si>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</si>
  <si>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</si>
  <si>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</si>
  <si>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</si>
  <si>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</si>
  <si>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</si>
  <si>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</si>
  <si>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</si>
  <si>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</si>
  <si>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</si>
  <si>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</si>
  <si>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</si>
  <si>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</si>
  <si>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</si>
  <si>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</si>
  <si>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</si>
  <si>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</si>
  <si>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</si>
  <si>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</si>
  <si>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</si>
  <si>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</si>
  <si>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</si>
  <si>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</si>
  <si>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</si>
  <si>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</si>
  <si>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</si>
  <si>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</si>
  <si>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</si>
  <si>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</si>
  <si>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</si>
  <si>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</si>
  <si>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</si>
  <si>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</si>
  <si>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</si>
  <si>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</si>
  <si>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</si>
  <si>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</si>
  <si>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</si>
  <si>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</si>
  <si>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</si>
  <si>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</si>
  <si>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</si>
  <si>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</si>
  <si>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</si>
  <si>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</si>
  <si>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</si>
  <si>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</si>
  <si>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</si>
  <si>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</si>
  <si>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</si>
  <si>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</si>
  <si>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</si>
  <si>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</si>
  <si>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</si>
  <si>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</si>
  <si>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</si>
  <si>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</si>
  <si>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</si>
  <si>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</si>
  <si>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</si>
  <si>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</si>
  <si>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</si>
  <si>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</si>
  <si>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</si>
  <si>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</si>
  <si>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</si>
  <si>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</si>
  <si>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</si>
  <si>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</si>
  <si>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</si>
  <si>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</si>
  <si>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</si>
  <si>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</si>
  <si>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</si>
  <si>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</si>
  <si>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</si>
  <si>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</si>
  <si>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</si>
  <si>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</si>
  <si>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</si>
  <si>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</si>
  <si>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</si>
  <si>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</si>
  <si>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</si>
  <si>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</si>
  <si>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</si>
  <si>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</si>
  <si>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</si>
  <si>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</si>
  <si>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</si>
  <si>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</si>
  <si>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</si>
  <si>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</si>
  <si>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</si>
  <si>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</si>
  <si>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</si>
  <si>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</si>
  <si>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</si>
  <si>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</si>
  <si>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</si>
  <si>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</si>
  <si>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</si>
  <si>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</si>
  <si>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</si>
  <si>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</si>
  <si>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</si>
  <si>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</si>
  <si>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</si>
  <si>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</si>
  <si>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</si>
  <si>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</si>
  <si>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</si>
  <si>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</si>
  <si>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</si>
  <si>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</si>
  <si>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</si>
  <si>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</si>
  <si>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</si>
  <si>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</si>
  <si>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</si>
  <si>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</si>
  <si>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</si>
  <si>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</si>
  <si>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</si>
  <si>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</si>
  <si>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</si>
  <si>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</si>
  <si>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</si>
  <si>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</si>
  <si>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</si>
  <si>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</si>
  <si>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</si>
  <si>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</si>
  <si>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</si>
  <si>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</si>
  <si>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</si>
  <si>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</si>
  <si>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</si>
  <si>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</si>
  <si>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</si>
  <si>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</si>
  <si>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</si>
  <si>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</si>
  <si>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</si>
  <si>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</si>
  <si>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</si>
  <si>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</si>
  <si>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</si>
  <si>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</si>
  <si>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</si>
  <si>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</si>
  <si>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</si>
  <si>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</si>
  <si>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</si>
  <si>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</si>
  <si>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</si>
  <si>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</si>
  <si>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</si>
  <si>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</si>
  <si>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</si>
  <si>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</si>
  <si>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</si>
  <si>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</si>
  <si>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</si>
  <si>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</si>
  <si>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</si>
  <si>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</si>
  <si>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</si>
  <si>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</si>
  <si>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</si>
  <si>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</si>
  <si>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</si>
  <si>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</si>
  <si>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</si>
  <si>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</si>
  <si>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</si>
  <si>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</si>
  <si>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</si>
  <si>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</si>
  <si>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</si>
  <si>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</si>
  <si>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</si>
  <si>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</si>
  <si>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</si>
  <si>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</si>
  <si>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</si>
  <si>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</si>
  <si>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</si>
  <si>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</si>
  <si>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</si>
  <si>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</si>
  <si>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</si>
  <si>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</si>
  <si>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</si>
  <si>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</si>
  <si>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</si>
  <si>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</si>
  <si>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</si>
  <si>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</si>
  <si>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</si>
  <si>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</si>
  <si>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</si>
  <si>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</si>
  <si>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</si>
  <si>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</si>
  <si>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</si>
  <si>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</si>
  <si>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</si>
  <si>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</si>
  <si>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</si>
  <si>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</si>
  <si>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</si>
  <si>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</si>
  <si>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</si>
  <si>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</si>
  <si>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</si>
  <si>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</si>
  <si>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</si>
  <si>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</si>
  <si>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</si>
  <si>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</si>
  <si>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</si>
  <si>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</si>
  <si>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</si>
  <si>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</si>
  <si>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</si>
  <si>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</si>
  <si>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</si>
  <si>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</si>
  <si>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</si>
  <si>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</si>
  <si>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</si>
  <si>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</si>
  <si>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</si>
  <si>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</si>
  <si>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</si>
  <si>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</si>
  <si>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</si>
  <si>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</si>
  <si>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</si>
  <si>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</si>
  <si>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</si>
  <si>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</si>
  <si>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</si>
  <si>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</si>
  <si>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</si>
  <si>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</si>
  <si>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</si>
  <si>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雇用環境・均等局</t>
  </si>
  <si>
    <t>雇用機会均等課長
渡辺　正道</t>
  </si>
  <si>
    <t>令和2年度</t>
  </si>
  <si>
    <t>雇用機会均等課</t>
  </si>
  <si>
    <t xml:space="preserve"> -  </t>
  </si>
  <si>
    <t>-</t>
  </si>
  <si>
    <t>－</t>
  </si>
  <si>
    <t>申請から平均２週間以内に支給決定を行うこと</t>
  </si>
  <si>
    <t>申請から支給決定までの平均期間</t>
  </si>
  <si>
    <t>週間</t>
  </si>
  <si>
    <t>千円</t>
  </si>
  <si>
    <t>支給決定金額／支給決定件数</t>
    <phoneticPr fontId="5"/>
  </si>
  <si>
    <t>　X　/　Y</t>
    <phoneticPr fontId="5"/>
  </si>
  <si>
    <t>ー</t>
  </si>
  <si>
    <t>○</t>
  </si>
  <si>
    <t>厚労</t>
  </si>
  <si>
    <t>-</t>
    <phoneticPr fontId="5"/>
  </si>
  <si>
    <t>新型コロナウイルス感染症に関する母性健康管理措置により休業する妊婦のための助成制度</t>
    <rPh sb="27" eb="29">
      <t>キュウギョウ</t>
    </rPh>
    <rPh sb="31" eb="33">
      <t>ニンプ</t>
    </rPh>
    <rPh sb="37" eb="39">
      <t>ジョセイ</t>
    </rPh>
    <rPh sb="39" eb="41">
      <t>セイド</t>
    </rPh>
    <phoneticPr fontId="5"/>
  </si>
  <si>
    <t>-</t>
    <phoneticPr fontId="5"/>
  </si>
  <si>
    <t>労働者災害補償保険法第29条第１項第３号
雇用保険法第62条第１項第５号</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phoneticPr fontId="5"/>
  </si>
  <si>
    <t>-</t>
    <phoneticPr fontId="5"/>
  </si>
  <si>
    <t>新型コロナウイルス感染症が収束するまでの間、新型コロナウイルス感染症に関する母性健康管理措置により休業せざるを得ない妊婦が、離職に至ることなく安心して休暇を取得して出産し、出産後も継続して活躍できる職場環境を整備するとともに、妊娠中の女性労働者への感染拡大の防止を図る必要があることから、本助成金は上記の目的の実現に資するものであり、国民や社会のニーズを反映している。</t>
    <rPh sb="0" eb="2">
      <t>シンガタ</t>
    </rPh>
    <rPh sb="9" eb="12">
      <t>カンセンショウ</t>
    </rPh>
    <rPh sb="13" eb="15">
      <t>シュウソク</t>
    </rPh>
    <rPh sb="20" eb="21">
      <t>アイダ</t>
    </rPh>
    <rPh sb="22" eb="24">
      <t>シンガタ</t>
    </rPh>
    <rPh sb="31" eb="34">
      <t>カンセンショウ</t>
    </rPh>
    <rPh sb="35" eb="36">
      <t>カン</t>
    </rPh>
    <rPh sb="38" eb="40">
      <t>ボセイ</t>
    </rPh>
    <rPh sb="40" eb="42">
      <t>ケンコウ</t>
    </rPh>
    <rPh sb="42" eb="44">
      <t>カンリ</t>
    </rPh>
    <rPh sb="44" eb="46">
      <t>ソチ</t>
    </rPh>
    <rPh sb="49" eb="51">
      <t>キュウギョウ</t>
    </rPh>
    <rPh sb="55" eb="56">
      <t>エ</t>
    </rPh>
    <rPh sb="58" eb="60">
      <t>ニンプ</t>
    </rPh>
    <rPh sb="62" eb="64">
      <t>リショク</t>
    </rPh>
    <rPh sb="65" eb="66">
      <t>イタ</t>
    </rPh>
    <rPh sb="71" eb="73">
      <t>アンシン</t>
    </rPh>
    <rPh sb="75" eb="77">
      <t>キュウカ</t>
    </rPh>
    <rPh sb="78" eb="80">
      <t>シュトク</t>
    </rPh>
    <rPh sb="82" eb="84">
      <t>シュッサン</t>
    </rPh>
    <rPh sb="86" eb="89">
      <t>シュッサンゴ</t>
    </rPh>
    <rPh sb="90" eb="92">
      <t>ケイゾク</t>
    </rPh>
    <rPh sb="94" eb="96">
      <t>カツヤク</t>
    </rPh>
    <rPh sb="99" eb="101">
      <t>ショクバ</t>
    </rPh>
    <rPh sb="101" eb="103">
      <t>カンキョウ</t>
    </rPh>
    <rPh sb="104" eb="106">
      <t>セイビ</t>
    </rPh>
    <rPh sb="113" eb="116">
      <t>ニンシンチュウ</t>
    </rPh>
    <rPh sb="129" eb="131">
      <t>ボウシ</t>
    </rPh>
    <rPh sb="132" eb="133">
      <t>ハカ</t>
    </rPh>
    <rPh sb="134" eb="136">
      <t>ヒツヨウ</t>
    </rPh>
    <rPh sb="144" eb="145">
      <t>ホン</t>
    </rPh>
    <rPh sb="145" eb="148">
      <t>ジョセイキン</t>
    </rPh>
    <rPh sb="149" eb="151">
      <t>ジョウキ</t>
    </rPh>
    <rPh sb="152" eb="154">
      <t>モクテキ</t>
    </rPh>
    <rPh sb="155" eb="157">
      <t>ジツゲン</t>
    </rPh>
    <rPh sb="158" eb="159">
      <t>シ</t>
    </rPh>
    <rPh sb="167" eb="169">
      <t>コクミン</t>
    </rPh>
    <rPh sb="170" eb="172">
      <t>シャカイ</t>
    </rPh>
    <rPh sb="177" eb="179">
      <t>ハンエイ</t>
    </rPh>
    <phoneticPr fontId="5"/>
  </si>
  <si>
    <t>‐</t>
  </si>
  <si>
    <t>無</t>
  </si>
  <si>
    <t>事業主の負担を考慮した必要経費の支給となっており、水準は妥当である。</t>
    <rPh sb="0" eb="3">
      <t>ジギョウヌシ</t>
    </rPh>
    <rPh sb="4" eb="6">
      <t>フタン</t>
    </rPh>
    <rPh sb="7" eb="9">
      <t>コウリョ</t>
    </rPh>
    <rPh sb="11" eb="13">
      <t>ヒツヨウ</t>
    </rPh>
    <rPh sb="13" eb="15">
      <t>ケイヒ</t>
    </rPh>
    <rPh sb="16" eb="18">
      <t>シキュウ</t>
    </rPh>
    <rPh sb="25" eb="27">
      <t>スイジュン</t>
    </rPh>
    <rPh sb="28" eb="30">
      <t>ダトウ</t>
    </rPh>
    <phoneticPr fontId="5"/>
  </si>
  <si>
    <t>男女雇用機会均等法第13条の効果を担保するものであるため、国（労働局）が実施すべき事業である。</t>
    <rPh sb="0" eb="2">
      <t>ダンジョ</t>
    </rPh>
    <rPh sb="2" eb="4">
      <t>コヨウ</t>
    </rPh>
    <rPh sb="4" eb="6">
      <t>キカイ</t>
    </rPh>
    <rPh sb="6" eb="9">
      <t>キントウホウ</t>
    </rPh>
    <rPh sb="9" eb="10">
      <t>ダイ</t>
    </rPh>
    <rPh sb="12" eb="13">
      <t>ジョウ</t>
    </rPh>
    <rPh sb="14" eb="16">
      <t>コウカ</t>
    </rPh>
    <rPh sb="17" eb="19">
      <t>タンポ</t>
    </rPh>
    <rPh sb="29" eb="30">
      <t>クニ</t>
    </rPh>
    <rPh sb="31" eb="34">
      <t>ロウドウキョク</t>
    </rPh>
    <rPh sb="36" eb="38">
      <t>ジッシ</t>
    </rPh>
    <rPh sb="41" eb="43">
      <t>ジギョウ</t>
    </rPh>
    <phoneticPr fontId="5"/>
  </si>
  <si>
    <t>新型コロナウイルス感染症の拡大防止の手段として位置づけられ、優先度の高い事業となっている。</t>
    <phoneticPr fontId="5"/>
  </si>
  <si>
    <t>本事業は、事業主から徴収した雇用保険料等を財源としており、助成金の支給により女性労働者の継続就業率や労働力率の上昇や新型コロナウイルス感染症の拡大防止に繋がるものであることから、受益者との負担関係は妥当である。</t>
    <rPh sb="0" eb="1">
      <t>ホン</t>
    </rPh>
    <rPh sb="1" eb="3">
      <t>ジギョウ</t>
    </rPh>
    <rPh sb="5" eb="8">
      <t>ジギョウヌシ</t>
    </rPh>
    <rPh sb="10" eb="12">
      <t>チョウシュウ</t>
    </rPh>
    <rPh sb="14" eb="16">
      <t>コヨウ</t>
    </rPh>
    <rPh sb="16" eb="19">
      <t>ホケンリョウ</t>
    </rPh>
    <rPh sb="19" eb="20">
      <t>ナド</t>
    </rPh>
    <rPh sb="21" eb="23">
      <t>ザイゲン</t>
    </rPh>
    <rPh sb="29" eb="32">
      <t>ジョセイキン</t>
    </rPh>
    <rPh sb="33" eb="35">
      <t>シキュウ</t>
    </rPh>
    <rPh sb="38" eb="40">
      <t>ジョセイ</t>
    </rPh>
    <rPh sb="40" eb="43">
      <t>ロウドウシャ</t>
    </rPh>
    <rPh sb="44" eb="46">
      <t>ケイゾク</t>
    </rPh>
    <rPh sb="46" eb="49">
      <t>シュウギョウリツ</t>
    </rPh>
    <rPh sb="50" eb="53">
      <t>ロウドウリョク</t>
    </rPh>
    <rPh sb="53" eb="54">
      <t>リツ</t>
    </rPh>
    <rPh sb="55" eb="57">
      <t>ジョウショウ</t>
    </rPh>
    <rPh sb="58" eb="60">
      <t>シンガタ</t>
    </rPh>
    <rPh sb="67" eb="70">
      <t>カンセンショウ</t>
    </rPh>
    <rPh sb="71" eb="73">
      <t>カクダイ</t>
    </rPh>
    <rPh sb="73" eb="75">
      <t>ボウシ</t>
    </rPh>
    <rPh sb="76" eb="77">
      <t>ツナ</t>
    </rPh>
    <rPh sb="89" eb="92">
      <t>ジュエキシャ</t>
    </rPh>
    <rPh sb="94" eb="96">
      <t>フタン</t>
    </rPh>
    <rPh sb="96" eb="98">
      <t>カンケイ</t>
    </rPh>
    <rPh sb="99" eb="101">
      <t>ダトウ</t>
    </rPh>
    <phoneticPr fontId="5"/>
  </si>
  <si>
    <t>助成金</t>
    <rPh sb="0" eb="3">
      <t>ジョセイキン</t>
    </rPh>
    <phoneticPr fontId="5"/>
  </si>
  <si>
    <t>新型コロナウイルス感染症に関する母性健康管理措置による有給休暇取得の必要経費</t>
    <rPh sb="0" eb="2">
      <t>シンガタ</t>
    </rPh>
    <rPh sb="9" eb="12">
      <t>カンセンショウ</t>
    </rPh>
    <rPh sb="13" eb="14">
      <t>カン</t>
    </rPh>
    <rPh sb="16" eb="18">
      <t>ボセイ</t>
    </rPh>
    <rPh sb="18" eb="20">
      <t>ケンコウ</t>
    </rPh>
    <rPh sb="20" eb="22">
      <t>カンリ</t>
    </rPh>
    <rPh sb="22" eb="24">
      <t>ソチ</t>
    </rPh>
    <rPh sb="27" eb="29">
      <t>ユウキュウ</t>
    </rPh>
    <rPh sb="29" eb="31">
      <t>キュウカ</t>
    </rPh>
    <rPh sb="31" eb="33">
      <t>シュトク</t>
    </rPh>
    <rPh sb="34" eb="36">
      <t>ヒツヨウ</t>
    </rPh>
    <rPh sb="36" eb="38">
      <t>ケイヒ</t>
    </rPh>
    <phoneticPr fontId="5"/>
  </si>
  <si>
    <t>-</t>
    <phoneticPr fontId="5"/>
  </si>
  <si>
    <t>本事業は、令和２年５月７日に改正指針により創設された新型コロナウイルス感染症に関する母性健康管理措置に基づき医師等の指導により休業せざるを得ない妊娠中の女性労働者の所得の減少に対応するために緊急に措置されたものであり、あらかじめ定量的な指標の設定はできない。</t>
    <phoneticPr fontId="5"/>
  </si>
  <si>
    <t>-</t>
    <phoneticPr fontId="5"/>
  </si>
  <si>
    <t>雇用安定等給付金(雇用勘定)</t>
    <rPh sb="0" eb="2">
      <t>コヨウ</t>
    </rPh>
    <rPh sb="2" eb="4">
      <t>アンテイ</t>
    </rPh>
    <rPh sb="4" eb="5">
      <t>トウ</t>
    </rPh>
    <rPh sb="5" eb="8">
      <t>キュウフキン</t>
    </rPh>
    <rPh sb="9" eb="11">
      <t>コヨウ</t>
    </rPh>
    <rPh sb="11" eb="13">
      <t>カンジョウ</t>
    </rPh>
    <phoneticPr fontId="5"/>
  </si>
  <si>
    <t>労働者安全衛生確保給付金(労災勘定)</t>
    <rPh sb="0" eb="3">
      <t>ロウドウシャ</t>
    </rPh>
    <rPh sb="3" eb="5">
      <t>アンゼン</t>
    </rPh>
    <rPh sb="5" eb="7">
      <t>エイセイ</t>
    </rPh>
    <rPh sb="7" eb="9">
      <t>カクホ</t>
    </rPh>
    <rPh sb="9" eb="12">
      <t>キュウフキン</t>
    </rPh>
    <rPh sb="13" eb="15">
      <t>ロウサイ</t>
    </rPh>
    <rPh sb="15" eb="17">
      <t>カンジョウ</t>
    </rPh>
    <phoneticPr fontId="5"/>
  </si>
  <si>
    <t>障害者等雇用安定促進業務庁費(一般会計)</t>
    <rPh sb="0" eb="3">
      <t>ショウガイシャ</t>
    </rPh>
    <rPh sb="3" eb="4">
      <t>トウ</t>
    </rPh>
    <rPh sb="4" eb="6">
      <t>コヨウ</t>
    </rPh>
    <rPh sb="6" eb="8">
      <t>アンテイ</t>
    </rPh>
    <rPh sb="8" eb="10">
      <t>ソクシン</t>
    </rPh>
    <rPh sb="10" eb="12">
      <t>ギョウム</t>
    </rPh>
    <rPh sb="12" eb="14">
      <t>チョウヒ</t>
    </rPh>
    <rPh sb="15" eb="17">
      <t>イッパン</t>
    </rPh>
    <rPh sb="17" eb="19">
      <t>カイケイ</t>
    </rPh>
    <phoneticPr fontId="5"/>
  </si>
  <si>
    <t>職員旅費(労災勘定)</t>
    <rPh sb="0" eb="2">
      <t>ショクイン</t>
    </rPh>
    <rPh sb="2" eb="4">
      <t>リョヒ</t>
    </rPh>
    <rPh sb="5" eb="7">
      <t>ロウサイ</t>
    </rPh>
    <rPh sb="7" eb="9">
      <t>カンジョウ</t>
    </rPh>
    <phoneticPr fontId="5"/>
  </si>
  <si>
    <t>職員旅費(雇用勘定)</t>
    <rPh sb="0" eb="2">
      <t>ショクイン</t>
    </rPh>
    <rPh sb="2" eb="4">
      <t>リョヒ</t>
    </rPh>
    <rPh sb="5" eb="7">
      <t>コヨウ</t>
    </rPh>
    <rPh sb="7" eb="9">
      <t>カンジョウ</t>
    </rPh>
    <phoneticPr fontId="5"/>
  </si>
  <si>
    <t>A.企業A</t>
    <rPh sb="2" eb="4">
      <t>キギョウ</t>
    </rPh>
    <phoneticPr fontId="5"/>
  </si>
  <si>
    <t>支給決定に係る人数</t>
    <rPh sb="5" eb="6">
      <t>カカ</t>
    </rPh>
    <rPh sb="7" eb="9">
      <t>ニンズウ</t>
    </rPh>
    <phoneticPr fontId="5"/>
  </si>
  <si>
    <t>934百万円/4,295件</t>
    <rPh sb="3" eb="6">
      <t>ヒャクマンエン</t>
    </rPh>
    <rPh sb="12" eb="13">
      <t>ケン</t>
    </rPh>
    <phoneticPr fontId="5"/>
  </si>
  <si>
    <t>千円</t>
    <phoneticPr fontId="5"/>
  </si>
  <si>
    <t>労働災害による死亡者数</t>
  </si>
  <si>
    <t>人</t>
  </si>
  <si>
    <t>労働災害による死傷者数（休業４日以上）</t>
  </si>
  <si>
    <t>-</t>
    <phoneticPr fontId="5"/>
  </si>
  <si>
    <t>労働者が安全で健康に働くことができる職場づくりを推進すること（Ⅲ- ２）
男女労働者の均等な機会と待遇の確保対策、女性の活躍推進、仕事と家庭の両立支援等を推進すること（Ⅳ-1）</t>
    <phoneticPr fontId="5"/>
  </si>
  <si>
    <t>労働者が安全で健康に働くことができる職場づくりを推進すること（Ⅲ－２－１）
男女労働者の均等な機会と待遇の確保対策、女性の活躍推進、仕事と家庭の両立支援等を推進すること（Ⅳ-1-1）</t>
    <phoneticPr fontId="5"/>
  </si>
  <si>
    <t>本事業は、新型コロナウイルス感染症に関する母性健康管理措置により医師等の指導を受け休業せざるを得ない妊娠中の女性労働者が、離職することなく、安心して休暇を取得して出産し、出産後も継続して活躍できる職場環境の整備を図るものであり、労働者が健康に働くことができる職場づくり・男女労働者の均等な機会と待遇の確保等に寄与するものである。</t>
    <rPh sb="0" eb="1">
      <t>ホン</t>
    </rPh>
    <rPh sb="1" eb="3">
      <t>ジギョウ</t>
    </rPh>
    <rPh sb="106" eb="107">
      <t>ハカ</t>
    </rPh>
    <rPh sb="114" eb="117">
      <t>ロウドウシャ</t>
    </rPh>
    <rPh sb="118" eb="120">
      <t>ケンコウ</t>
    </rPh>
    <rPh sb="121" eb="122">
      <t>ハタラ</t>
    </rPh>
    <rPh sb="129" eb="131">
      <t>ショクバ</t>
    </rPh>
    <rPh sb="135" eb="137">
      <t>ダンジョ</t>
    </rPh>
    <rPh sb="137" eb="139">
      <t>ロウドウ</t>
    </rPh>
    <rPh sb="139" eb="140">
      <t>シャ</t>
    </rPh>
    <rPh sb="141" eb="143">
      <t>キントウ</t>
    </rPh>
    <rPh sb="144" eb="146">
      <t>キカイ</t>
    </rPh>
    <rPh sb="147" eb="149">
      <t>タイグウ</t>
    </rPh>
    <rPh sb="150" eb="152">
      <t>カクホ</t>
    </rPh>
    <rPh sb="152" eb="153">
      <t>トウ</t>
    </rPh>
    <rPh sb="154" eb="156">
      <t>キヨ</t>
    </rPh>
    <phoneticPr fontId="5"/>
  </si>
  <si>
    <t>新型コロナウイルス感染症に関する母性健康管理措置により、医師等の指導を受け、休業せざるを得ない妊娠中の女性労働者に有給（労働基準法の年次有給休暇で支払われる賃金相当額の６割以上）の休暇制度（労働基準法上の年次有給休暇を除く）を設け、新型コロナウイルス感染症に関する母性健康管理措置の内容を含めて社内に周知し、当該休暇を合計５日以上労働者に取得させた事業主に対して助成金を支給する。</t>
    <phoneticPr fontId="5"/>
  </si>
  <si>
    <t xml:space="preserve">新型コロナウイルス感染症に関する母性健康管理措置により医師等の指導を受け、休業せざるを得ない妊娠中の女性労働者が、離職することなく、安心して休暇を取得して出産し、出産後も継続して活躍できる職場環境の整備を図るとともに、妊娠中の女性労働者への感染拡大を防止するため、新型コロナウイルス感染症に関する母性健康管理措置による休暇制度導入及び休暇取得支援に係る助成金を支給する。
</t>
    <rPh sb="161" eb="163">
      <t>セイド</t>
    </rPh>
    <rPh sb="163" eb="165">
      <t>ドウニュウ</t>
    </rPh>
    <rPh sb="165" eb="166">
      <t>オヨ</t>
    </rPh>
    <rPh sb="167" eb="169">
      <t>キュウカ</t>
    </rPh>
    <rPh sb="174" eb="175">
      <t>カカ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</si>
</sst>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110756</xdr:colOff>
      <xdr:row>18</xdr:row>
      <xdr:rowOff>33225</xdr:rowOff>
    </xdr:from>
    <xdr:to>
      <xdr:col>35</xdr:col>
      <xdr:colOff>99681</xdr:colOff>
      <xdr:row>18</xdr:row>
      <xdr:rowOff>287964</xdr:rowOff>
    </xdr:to>
    <xdr:sp macro="" textlink="">
      <xdr:nvSpPr>
        <xdr:cNvPr id="2" name="テキスト ボックス 1"/>
        <xdr:cNvSpPr txBox="1"/>
      </xdr:nvSpPr>
      <xdr:spPr>
        <a:xfrm>
          <a:off x="5892209" y="7608923"/>
          <a:ext cx="1185088" cy="2547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33226</xdr:colOff>
      <xdr:row>86</xdr:row>
      <xdr:rowOff>33227</xdr:rowOff>
    </xdr:from>
    <xdr:to>
      <xdr:col>41</xdr:col>
      <xdr:colOff>143983</xdr:colOff>
      <xdr:row>86</xdr:row>
      <xdr:rowOff>265814</xdr:rowOff>
    </xdr:to>
    <xdr:sp macro="" textlink="">
      <xdr:nvSpPr>
        <xdr:cNvPr id="3" name="テキスト ボックス 2"/>
        <xdr:cNvSpPr txBox="1"/>
      </xdr:nvSpPr>
      <xdr:spPr>
        <a:xfrm>
          <a:off x="7608924" y="13257471"/>
          <a:ext cx="708838" cy="2325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集計中</a:t>
          </a:r>
          <a:endParaRPr kumimoji="1" lang="en-US" altLang="ja-JP" sz="1000"/>
        </a:p>
        <a:p>
          <a:endParaRPr kumimoji="1" lang="ja-JP" altLang="en-US" sz="1100"/>
        </a:p>
      </xdr:txBody>
    </xdr:sp>
    <xdr:clientData/>
  </xdr:twoCellAnchor>
  <xdr:twoCellAnchor>
    <xdr:from>
      <xdr:col>38</xdr:col>
      <xdr:colOff>44302</xdr:colOff>
      <xdr:row>100</xdr:row>
      <xdr:rowOff>33227</xdr:rowOff>
    </xdr:from>
    <xdr:to>
      <xdr:col>41</xdr:col>
      <xdr:colOff>155059</xdr:colOff>
      <xdr:row>100</xdr:row>
      <xdr:rowOff>265814</xdr:rowOff>
    </xdr:to>
    <xdr:sp macro="" textlink="">
      <xdr:nvSpPr>
        <xdr:cNvPr id="4" name="テキスト ボックス 3"/>
        <xdr:cNvSpPr txBox="1"/>
      </xdr:nvSpPr>
      <xdr:spPr>
        <a:xfrm>
          <a:off x="7620000" y="14553314"/>
          <a:ext cx="708838" cy="2325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集計中</a:t>
          </a:r>
          <a:endParaRPr kumimoji="1" lang="en-US" altLang="ja-JP" sz="1000"/>
        </a:p>
        <a:p>
          <a:endParaRPr kumimoji="1" lang="ja-JP" altLang="en-US" sz="1100"/>
        </a:p>
      </xdr:txBody>
    </xdr:sp>
    <xdr:clientData/>
  </xdr:twoCellAnchor>
  <xdr:twoCellAnchor>
    <xdr:from>
      <xdr:col>38</xdr:col>
      <xdr:colOff>22152</xdr:colOff>
      <xdr:row>115</xdr:row>
      <xdr:rowOff>33227</xdr:rowOff>
    </xdr:from>
    <xdr:to>
      <xdr:col>41</xdr:col>
      <xdr:colOff>132909</xdr:colOff>
      <xdr:row>115</xdr:row>
      <xdr:rowOff>265814</xdr:rowOff>
    </xdr:to>
    <xdr:sp macro="" textlink="">
      <xdr:nvSpPr>
        <xdr:cNvPr id="5" name="テキスト ボックス 4"/>
        <xdr:cNvSpPr txBox="1"/>
      </xdr:nvSpPr>
      <xdr:spPr>
        <a:xfrm>
          <a:off x="7597850" y="15450436"/>
          <a:ext cx="708838" cy="2325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集計中</a:t>
          </a:r>
          <a:endParaRPr kumimoji="1" lang="en-US" altLang="ja-JP" sz="1000"/>
        </a:p>
        <a:p>
          <a:endParaRPr kumimoji="1" lang="ja-JP" altLang="en-US" sz="1100"/>
        </a:p>
      </xdr:txBody>
    </xdr:sp>
    <xdr:clientData/>
  </xdr:twoCellAnchor>
  <xdr:twoCellAnchor>
    <xdr:from>
      <xdr:col>21</xdr:col>
      <xdr:colOff>113009</xdr:colOff>
      <xdr:row>748</xdr:row>
      <xdr:rowOff>88792</xdr:rowOff>
    </xdr:from>
    <xdr:to>
      <xdr:col>34</xdr:col>
      <xdr:colOff>36704</xdr:colOff>
      <xdr:row>751</xdr:row>
      <xdr:rowOff>308585</xdr:rowOff>
    </xdr:to>
    <xdr:sp macro="" textlink="">
      <xdr:nvSpPr>
        <xdr:cNvPr id="7" name="正方形/長方形 6"/>
        <xdr:cNvSpPr/>
      </xdr:nvSpPr>
      <xdr:spPr>
        <a:xfrm>
          <a:off x="4350827" y="45744216"/>
          <a:ext cx="2547106" cy="128530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a:t>
          </a:r>
          <a:r>
            <a:rPr kumimoji="1" lang="ja-JP" altLang="en-US" sz="1100"/>
            <a:t>支給要領等の作成</a:t>
          </a:r>
          <a:r>
            <a:rPr kumimoji="1" lang="en-US" altLang="ja-JP" sz="1100"/>
            <a:t>〕</a:t>
          </a:r>
        </a:p>
        <a:p>
          <a:pPr algn="ctr"/>
          <a:r>
            <a:rPr kumimoji="1" lang="ja-JP" altLang="en-US" sz="1100"/>
            <a:t>都道府県労働局</a:t>
          </a:r>
          <a:endParaRPr kumimoji="1" lang="en-US" altLang="ja-JP" sz="1100"/>
        </a:p>
        <a:p>
          <a:pPr algn="ctr"/>
          <a:r>
            <a:rPr kumimoji="1" lang="en-US" altLang="ja-JP" sz="1100"/>
            <a:t>〔</a:t>
          </a:r>
          <a:r>
            <a:rPr kumimoji="1" lang="ja-JP" altLang="en-US" sz="1100"/>
            <a:t>申請受理、審査、支給事務</a:t>
          </a:r>
          <a:r>
            <a:rPr kumimoji="1" lang="en-US" altLang="ja-JP" sz="1100"/>
            <a:t>〕</a:t>
          </a:r>
        </a:p>
        <a:p>
          <a:pPr algn="ctr"/>
          <a:r>
            <a:rPr kumimoji="1" lang="ja-JP" altLang="en-US" sz="1100"/>
            <a:t>●百万円</a:t>
          </a:r>
          <a:endParaRPr kumimoji="1" lang="en-US" altLang="ja-JP" sz="1100"/>
        </a:p>
      </xdr:txBody>
    </xdr:sp>
    <xdr:clientData/>
  </xdr:twoCellAnchor>
  <xdr:twoCellAnchor>
    <xdr:from>
      <xdr:col>28</xdr:col>
      <xdr:colOff>0</xdr:colOff>
      <xdr:row>751</xdr:row>
      <xdr:rowOff>290594</xdr:rowOff>
    </xdr:from>
    <xdr:to>
      <xdr:col>28</xdr:col>
      <xdr:colOff>2489</xdr:colOff>
      <xdr:row>754</xdr:row>
      <xdr:rowOff>159301</xdr:rowOff>
    </xdr:to>
    <xdr:cxnSp macro="">
      <xdr:nvCxnSpPr>
        <xdr:cNvPr id="13" name="直線矢印コネクタ 12"/>
        <xdr:cNvCxnSpPr/>
      </xdr:nvCxnSpPr>
      <xdr:spPr>
        <a:xfrm>
          <a:off x="5650424" y="47011526"/>
          <a:ext cx="2489" cy="934216"/>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193729</xdr:colOff>
      <xdr:row>754</xdr:row>
      <xdr:rowOff>161440</xdr:rowOff>
    </xdr:from>
    <xdr:to>
      <xdr:col>42</xdr:col>
      <xdr:colOff>24216</xdr:colOff>
      <xdr:row>756</xdr:row>
      <xdr:rowOff>262857</xdr:rowOff>
    </xdr:to>
    <xdr:sp macro="" textlink="">
      <xdr:nvSpPr>
        <xdr:cNvPr id="14" name="正方形/長方形 13"/>
        <xdr:cNvSpPr/>
      </xdr:nvSpPr>
      <xdr:spPr>
        <a:xfrm>
          <a:off x="2817140" y="47947881"/>
          <a:ext cx="5682712" cy="8117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．企業</a:t>
          </a:r>
          <a:endParaRPr kumimoji="1" lang="en-US" altLang="ja-JP" sz="1100"/>
        </a:p>
        <a:p>
          <a:pPr algn="ctr"/>
          <a:r>
            <a:rPr kumimoji="1" lang="en-US" altLang="ja-JP" sz="1100"/>
            <a:t>〔</a:t>
          </a:r>
          <a:r>
            <a:rPr kumimoji="1" lang="ja-JP" altLang="en-US" sz="1100"/>
            <a:t>新型コロナウイルス感染症に関する母性健康管理措置による有給休暇取得の必要経費</a:t>
          </a:r>
          <a:r>
            <a:rPr kumimoji="1" lang="en-US" altLang="ja-JP" sz="1100"/>
            <a:t>〕</a:t>
          </a:r>
          <a:r>
            <a:rPr kumimoji="1" lang="ja-JP" altLang="en-US" sz="1100"/>
            <a:t>　</a:t>
          </a:r>
          <a:endParaRPr kumimoji="1" lang="en-US" altLang="ja-JP" sz="1100"/>
        </a:p>
        <a:p>
          <a:pPr algn="ctr"/>
          <a:r>
            <a:rPr kumimoji="1" lang="ja-JP" altLang="en-US" sz="1100"/>
            <a:t>●百万円</a:t>
          </a:r>
          <a:endParaRPr kumimoji="1" lang="en-US" altLang="ja-JP" sz="1100"/>
        </a:p>
      </xdr:txBody>
    </xdr:sp>
    <xdr:clientData/>
  </xdr:twoCellAnchor>
  <xdr:twoCellAnchor>
    <xdr:from>
      <xdr:col>29</xdr:col>
      <xdr:colOff>56159</xdr:colOff>
      <xdr:row>82</xdr:row>
      <xdr:rowOff>12118</xdr:rowOff>
    </xdr:from>
    <xdr:to>
      <xdr:col>32</xdr:col>
      <xdr:colOff>166916</xdr:colOff>
      <xdr:row>82</xdr:row>
      <xdr:rowOff>244705</xdr:rowOff>
    </xdr:to>
    <xdr:sp macro="" textlink="">
      <xdr:nvSpPr>
        <xdr:cNvPr id="37" name="テキスト ボックス 36"/>
        <xdr:cNvSpPr txBox="1"/>
      </xdr:nvSpPr>
      <xdr:spPr>
        <a:xfrm>
          <a:off x="5905630" y="13492794"/>
          <a:ext cx="715874" cy="2325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集計中</a:t>
          </a:r>
          <a:endParaRPr kumimoji="1" lang="en-US" altLang="ja-JP" sz="1000"/>
        </a:p>
        <a:p>
          <a:endParaRPr kumimoji="1" lang="ja-JP" altLang="en-US" sz="1100"/>
        </a:p>
      </xdr:txBody>
    </xdr:sp>
    <xdr:clientData/>
  </xdr:twoCellAnchor>
  <xdr:twoCellAnchor>
    <xdr:from>
      <xdr:col>32</xdr:col>
      <xdr:colOff>67235</xdr:colOff>
      <xdr:row>711</xdr:row>
      <xdr:rowOff>44823</xdr:rowOff>
    </xdr:from>
    <xdr:to>
      <xdr:col>35</xdr:col>
      <xdr:colOff>177991</xdr:colOff>
      <xdr:row>711</xdr:row>
      <xdr:rowOff>277410</xdr:rowOff>
    </xdr:to>
    <xdr:sp macro="" textlink="">
      <xdr:nvSpPr>
        <xdr:cNvPr id="66" name="テキスト ボックス 65"/>
        <xdr:cNvSpPr txBox="1"/>
      </xdr:nvSpPr>
      <xdr:spPr>
        <a:xfrm>
          <a:off x="6521823" y="33494382"/>
          <a:ext cx="715874" cy="2325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集計中</a:t>
          </a:r>
          <a:endParaRPr kumimoji="1" lang="en-US" altLang="ja-JP" sz="1000"/>
        </a:p>
        <a:p>
          <a:endParaRPr kumimoji="1" lang="ja-JP" altLang="en-US" sz="1100"/>
        </a:p>
      </xdr:txBody>
    </xdr:sp>
    <xdr:clientData/>
  </xdr:twoCellAnchor>
  <xdr:twoCellAnchor>
    <xdr:from>
      <xdr:col>32</xdr:col>
      <xdr:colOff>73958</xdr:colOff>
      <xdr:row>714</xdr:row>
      <xdr:rowOff>62753</xdr:rowOff>
    </xdr:from>
    <xdr:to>
      <xdr:col>35</xdr:col>
      <xdr:colOff>184714</xdr:colOff>
      <xdr:row>714</xdr:row>
      <xdr:rowOff>295340</xdr:rowOff>
    </xdr:to>
    <xdr:sp macro="" textlink="">
      <xdr:nvSpPr>
        <xdr:cNvPr id="67" name="テキスト ボックス 66"/>
        <xdr:cNvSpPr txBox="1"/>
      </xdr:nvSpPr>
      <xdr:spPr>
        <a:xfrm>
          <a:off x="6528546" y="34520841"/>
          <a:ext cx="715874" cy="2325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集計中</a:t>
          </a:r>
          <a:endParaRPr kumimoji="1" lang="en-US" altLang="ja-JP" sz="1000"/>
        </a:p>
        <a:p>
          <a:endParaRPr kumimoji="1" lang="ja-JP" altLang="en-US" sz="1100"/>
        </a:p>
      </xdr:txBody>
    </xdr:sp>
    <xdr:clientData/>
  </xdr:twoCellAnchor>
  <xdr:twoCellAnchor>
    <xdr:from>
      <xdr:col>32</xdr:col>
      <xdr:colOff>80682</xdr:colOff>
      <xdr:row>716</xdr:row>
      <xdr:rowOff>69477</xdr:rowOff>
    </xdr:from>
    <xdr:to>
      <xdr:col>35</xdr:col>
      <xdr:colOff>191438</xdr:colOff>
      <xdr:row>716</xdr:row>
      <xdr:rowOff>302064</xdr:rowOff>
    </xdr:to>
    <xdr:sp macro="" textlink="">
      <xdr:nvSpPr>
        <xdr:cNvPr id="68" name="テキスト ボックス 67"/>
        <xdr:cNvSpPr txBox="1"/>
      </xdr:nvSpPr>
      <xdr:spPr>
        <a:xfrm>
          <a:off x="6535270" y="35323183"/>
          <a:ext cx="715874" cy="2325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集計中</a:t>
          </a:r>
          <a:endParaRPr kumimoji="1" lang="en-US" altLang="ja-JP" sz="1000"/>
        </a:p>
        <a:p>
          <a:endParaRPr kumimoji="1" lang="ja-JP" altLang="en-US" sz="1100"/>
        </a:p>
      </xdr:txBody>
    </xdr:sp>
    <xdr:clientData/>
  </xdr:twoCellAnchor>
  <xdr:twoCellAnchor>
    <xdr:from>
      <xdr:col>6</xdr:col>
      <xdr:colOff>154640</xdr:colOff>
      <xdr:row>725</xdr:row>
      <xdr:rowOff>389965</xdr:rowOff>
    </xdr:from>
    <xdr:to>
      <xdr:col>12</xdr:col>
      <xdr:colOff>-1</xdr:colOff>
      <xdr:row>726</xdr:row>
      <xdr:rowOff>437029</xdr:rowOff>
    </xdr:to>
    <xdr:sp macro="" textlink="">
      <xdr:nvSpPr>
        <xdr:cNvPr id="71" name="テキスト ボックス 70"/>
        <xdr:cNvSpPr txBox="1"/>
      </xdr:nvSpPr>
      <xdr:spPr>
        <a:xfrm>
          <a:off x="1364875" y="37425406"/>
          <a:ext cx="1055595" cy="909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endParaRPr kumimoji="1" lang="en-US" altLang="ja-JP" sz="1000"/>
        </a:p>
      </xdr:txBody>
    </xdr:sp>
    <xdr:clientData/>
  </xdr:twoCellAnchor>
  <xdr:twoCellAnchor>
    <xdr:from>
      <xdr:col>5</xdr:col>
      <xdr:colOff>94127</xdr:colOff>
      <xdr:row>844</xdr:row>
      <xdr:rowOff>206191</xdr:rowOff>
    </xdr:from>
    <xdr:to>
      <xdr:col>10</xdr:col>
      <xdr:colOff>141192</xdr:colOff>
      <xdr:row>846</xdr:row>
      <xdr:rowOff>354108</xdr:rowOff>
    </xdr:to>
    <xdr:sp macro="" textlink="">
      <xdr:nvSpPr>
        <xdr:cNvPr id="84" name="テキスト ボックス 83"/>
        <xdr:cNvSpPr txBox="1"/>
      </xdr:nvSpPr>
      <xdr:spPr>
        <a:xfrm>
          <a:off x="1102656" y="57423426"/>
          <a:ext cx="1055595" cy="909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endParaRPr kumimoji="1" lang="en-US" altLang="ja-JP" sz="1000"/>
        </a:p>
      </xdr:txBody>
    </xdr:sp>
    <xdr:clientData/>
  </xdr:twoCellAnchor>
  <xdr:twoCellAnchor>
    <xdr:from>
      <xdr:col>7</xdr:col>
      <xdr:colOff>94128</xdr:colOff>
      <xdr:row>748</xdr:row>
      <xdr:rowOff>127750</xdr:rowOff>
    </xdr:from>
    <xdr:to>
      <xdr:col>12</xdr:col>
      <xdr:colOff>89648</xdr:colOff>
      <xdr:row>749</xdr:row>
      <xdr:rowOff>302559</xdr:rowOff>
    </xdr:to>
    <xdr:sp macro="" textlink="">
      <xdr:nvSpPr>
        <xdr:cNvPr id="86" name="テキスト ボックス 85"/>
        <xdr:cNvSpPr txBox="1"/>
      </xdr:nvSpPr>
      <xdr:spPr>
        <a:xfrm>
          <a:off x="1506069" y="47674309"/>
          <a:ext cx="1004050" cy="5221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9" zoomScale="85" zoomScaleNormal="75" zoomScaleSheetLayoutView="85" zoomScalePageLayoutView="85" workbookViewId="0">
      <selection activeCell="P844" sqref="P844:X8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645</v>
      </c>
      <c r="AK2" s="191"/>
      <c r="AL2" s="191"/>
      <c r="AM2" s="191"/>
      <c r="AN2" s="83" t="s">
        <v>325</v>
      </c>
      <c r="AO2" s="191">
        <v>20</v>
      </c>
      <c r="AP2" s="191"/>
      <c r="AQ2" s="191"/>
      <c r="AR2" s="84" t="s">
        <v>628</v>
      </c>
      <c r="AS2" s="192">
        <v>493</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647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632</v>
      </c>
      <c r="H5" s="540"/>
      <c r="I5" s="540"/>
      <c r="J5" s="540"/>
      <c r="K5" s="540"/>
      <c r="L5" s="540"/>
      <c r="M5" s="541" t="s">
        <v>65</v>
      </c>
      <c r="N5" s="542"/>
      <c r="O5" s="542"/>
      <c r="P5" s="542"/>
      <c r="Q5" s="542"/>
      <c r="R5" s="543"/>
      <c r="S5" s="544" t="s">
        <v>431</v>
      </c>
      <c r="T5" s="540"/>
      <c r="U5" s="540"/>
      <c r="V5" s="540"/>
      <c r="W5" s="540"/>
      <c r="X5" s="545"/>
      <c r="Y5" s="698" t="s">
        <v>3</v>
      </c>
      <c r="Z5" s="699"/>
      <c r="AA5" s="699"/>
      <c r="AB5" s="699"/>
      <c r="AC5" s="699"/>
      <c r="AD5" s="700"/>
      <c r="AE5" s="701" t="s">
        <v>633</v>
      </c>
      <c r="AF5" s="701"/>
      <c r="AG5" s="701"/>
      <c r="AH5" s="701"/>
      <c r="AI5" s="701"/>
      <c r="AJ5" s="701"/>
      <c r="AK5" s="701"/>
      <c r="AL5" s="701"/>
      <c r="AM5" s="701"/>
      <c r="AN5" s="701"/>
      <c r="AO5" s="701"/>
      <c r="AP5" s="702"/>
      <c r="AQ5" s="703" t="s">
        <v>631</v>
      </c>
      <c r="AR5" s="704"/>
      <c r="AS5" s="704"/>
      <c r="AT5" s="704"/>
      <c r="AU5" s="704"/>
      <c r="AV5" s="704"/>
      <c r="AW5" s="704"/>
      <c r="AX5" s="705"/>
    </row>
    <row r="6" spans="1:50" ht="39" customHeight="1" x14ac:dyDescent="0.15">
      <c r="A6" s="708" t="s">
        <v>4</v>
      </c>
      <c r="B6" s="709"/>
      <c r="C6" s="709"/>
      <c r="D6" s="709"/>
      <c r="E6" s="709"/>
      <c r="F6" s="709"/>
      <c r="G6" s="856" t="str">
        <f>入力規則等!F39</f>
        <v>一般会計、労働保険特別会計労災勘定、労働保険特別会計雇用勘定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649</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634</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社会保障</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680</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679</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635</v>
      </c>
      <c r="Q13" s="149"/>
      <c r="R13" s="149"/>
      <c r="S13" s="149"/>
      <c r="T13" s="149"/>
      <c r="U13" s="149"/>
      <c r="V13" s="150"/>
      <c r="W13" s="148" t="s">
        <v>635</v>
      </c>
      <c r="X13" s="149"/>
      <c r="Y13" s="149"/>
      <c r="Z13" s="149"/>
      <c r="AA13" s="149"/>
      <c r="AB13" s="149"/>
      <c r="AC13" s="150"/>
      <c r="AD13" s="148">
        <v>0</v>
      </c>
      <c r="AE13" s="149"/>
      <c r="AF13" s="149"/>
      <c r="AG13" s="149"/>
      <c r="AH13" s="149"/>
      <c r="AI13" s="149"/>
      <c r="AJ13" s="150"/>
      <c r="AK13" s="148">
        <v>936</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635</v>
      </c>
      <c r="Q14" s="149"/>
      <c r="R14" s="149"/>
      <c r="S14" s="149"/>
      <c r="T14" s="149"/>
      <c r="U14" s="149"/>
      <c r="V14" s="150"/>
      <c r="W14" s="148" t="s">
        <v>635</v>
      </c>
      <c r="X14" s="149"/>
      <c r="Y14" s="149"/>
      <c r="Z14" s="149"/>
      <c r="AA14" s="149"/>
      <c r="AB14" s="149"/>
      <c r="AC14" s="150"/>
      <c r="AD14" s="148">
        <v>8988</v>
      </c>
      <c r="AE14" s="149"/>
      <c r="AF14" s="149"/>
      <c r="AG14" s="149"/>
      <c r="AH14" s="149"/>
      <c r="AI14" s="149"/>
      <c r="AJ14" s="150"/>
      <c r="AK14" s="148" t="s">
        <v>662</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v>3582</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635</v>
      </c>
      <c r="Q16" s="149"/>
      <c r="R16" s="149"/>
      <c r="S16" s="149"/>
      <c r="T16" s="149"/>
      <c r="U16" s="149"/>
      <c r="V16" s="150"/>
      <c r="W16" s="148" t="s">
        <v>635</v>
      </c>
      <c r="X16" s="149"/>
      <c r="Y16" s="149"/>
      <c r="Z16" s="149"/>
      <c r="AA16" s="149"/>
      <c r="AB16" s="149"/>
      <c r="AC16" s="150"/>
      <c r="AD16" s="148">
        <v>-3582</v>
      </c>
      <c r="AE16" s="149"/>
      <c r="AF16" s="149"/>
      <c r="AG16" s="149"/>
      <c r="AH16" s="149"/>
      <c r="AI16" s="149"/>
      <c r="AJ16" s="150"/>
      <c r="AK16" s="148" t="s">
        <v>648</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635</v>
      </c>
      <c r="Q17" s="149"/>
      <c r="R17" s="149"/>
      <c r="S17" s="149"/>
      <c r="T17" s="149"/>
      <c r="U17" s="149"/>
      <c r="V17" s="150"/>
      <c r="W17" s="148" t="s">
        <v>635</v>
      </c>
      <c r="X17" s="149"/>
      <c r="Y17" s="149"/>
      <c r="Z17" s="149"/>
      <c r="AA17" s="149"/>
      <c r="AB17" s="149"/>
      <c r="AC17" s="150"/>
      <c r="AD17" s="148">
        <v>-1677</v>
      </c>
      <c r="AE17" s="149"/>
      <c r="AF17" s="149"/>
      <c r="AG17" s="149"/>
      <c r="AH17" s="149"/>
      <c r="AI17" s="149"/>
      <c r="AJ17" s="150"/>
      <c r="AK17" s="148" t="s">
        <v>648</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3729</v>
      </c>
      <c r="AE18" s="155"/>
      <c r="AF18" s="155"/>
      <c r="AG18" s="155"/>
      <c r="AH18" s="155"/>
      <c r="AI18" s="155"/>
      <c r="AJ18" s="156"/>
      <c r="AK18" s="154">
        <f>SUM(AK13:AQ17)</f>
        <v>4518</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t="s">
        <v>635</v>
      </c>
      <c r="Q19" s="149"/>
      <c r="R19" s="149"/>
      <c r="S19" s="149"/>
      <c r="T19" s="149"/>
      <c r="U19" s="149"/>
      <c r="V19" s="150"/>
      <c r="W19" s="148" t="s">
        <v>635</v>
      </c>
      <c r="X19" s="149"/>
      <c r="Y19" s="149"/>
      <c r="Z19" s="149"/>
      <c r="AA19" s="149"/>
      <c r="AB19" s="149"/>
      <c r="AC19" s="150"/>
      <c r="AD19" s="148"/>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f t="shared" ref="AD20" si="1">IF(AD18=0, "-", SUM(AD19)/AD18)</f>
        <v>0</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e">
        <f>IF(P19=0, "-", SUM(P19)/SUM(P13,P14))</f>
        <v>#DIV/0!</v>
      </c>
      <c r="Q21" s="520"/>
      <c r="R21" s="520"/>
      <c r="S21" s="520"/>
      <c r="T21" s="520"/>
      <c r="U21" s="520"/>
      <c r="V21" s="520"/>
      <c r="W21" s="520" t="e">
        <f t="shared" ref="W21" si="2">IF(W19=0, "-", SUM(W19)/SUM(W13,W14))</f>
        <v>#DIV/0!</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663</v>
      </c>
      <c r="H23" s="118"/>
      <c r="I23" s="118"/>
      <c r="J23" s="118"/>
      <c r="K23" s="118"/>
      <c r="L23" s="118"/>
      <c r="M23" s="118"/>
      <c r="N23" s="118"/>
      <c r="O23" s="119"/>
      <c r="P23" s="145">
        <v>613</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664</v>
      </c>
      <c r="H24" s="121"/>
      <c r="I24" s="121"/>
      <c r="J24" s="121"/>
      <c r="K24" s="121"/>
      <c r="L24" s="121"/>
      <c r="M24" s="121"/>
      <c r="N24" s="121"/>
      <c r="O24" s="122"/>
      <c r="P24" s="148">
        <v>322</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665</v>
      </c>
      <c r="H25" s="121"/>
      <c r="I25" s="121"/>
      <c r="J25" s="121"/>
      <c r="K25" s="121"/>
      <c r="L25" s="121"/>
      <c r="M25" s="121"/>
      <c r="N25" s="121"/>
      <c r="O25" s="122"/>
      <c r="P25" s="148">
        <v>1</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666</v>
      </c>
      <c r="H26" s="121"/>
      <c r="I26" s="121"/>
      <c r="J26" s="121"/>
      <c r="K26" s="121"/>
      <c r="L26" s="121"/>
      <c r="M26" s="121"/>
      <c r="N26" s="121"/>
      <c r="O26" s="122"/>
      <c r="P26" s="148">
        <v>0</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667</v>
      </c>
      <c r="H27" s="121"/>
      <c r="I27" s="121"/>
      <c r="J27" s="121"/>
      <c r="K27" s="121"/>
      <c r="L27" s="121"/>
      <c r="M27" s="121"/>
      <c r="N27" s="121"/>
      <c r="O27" s="122"/>
      <c r="P27" s="148">
        <v>0</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936</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635</v>
      </c>
      <c r="AR31" s="163"/>
      <c r="AS31" s="164" t="s">
        <v>185</v>
      </c>
      <c r="AT31" s="187"/>
      <c r="AU31" s="256" t="s">
        <v>635</v>
      </c>
      <c r="AV31" s="256"/>
      <c r="AW31" s="360" t="s">
        <v>175</v>
      </c>
      <c r="AX31" s="361"/>
    </row>
    <row r="32" spans="1:50" ht="23.25" customHeight="1" x14ac:dyDescent="0.15">
      <c r="A32" s="496"/>
      <c r="B32" s="494"/>
      <c r="C32" s="494"/>
      <c r="D32" s="494"/>
      <c r="E32" s="494"/>
      <c r="F32" s="495"/>
      <c r="G32" s="521" t="s">
        <v>636</v>
      </c>
      <c r="H32" s="522"/>
      <c r="I32" s="522"/>
      <c r="J32" s="522"/>
      <c r="K32" s="522"/>
      <c r="L32" s="522"/>
      <c r="M32" s="522"/>
      <c r="N32" s="522"/>
      <c r="O32" s="523"/>
      <c r="P32" s="176" t="s">
        <v>635</v>
      </c>
      <c r="Q32" s="176"/>
      <c r="R32" s="176"/>
      <c r="S32" s="176"/>
      <c r="T32" s="176"/>
      <c r="U32" s="176"/>
      <c r="V32" s="176"/>
      <c r="W32" s="176"/>
      <c r="X32" s="218"/>
      <c r="Y32" s="324" t="s">
        <v>12</v>
      </c>
      <c r="Z32" s="530"/>
      <c r="AA32" s="531"/>
      <c r="AB32" s="532" t="s">
        <v>636</v>
      </c>
      <c r="AC32" s="532"/>
      <c r="AD32" s="532"/>
      <c r="AE32" s="348" t="s">
        <v>635</v>
      </c>
      <c r="AF32" s="349"/>
      <c r="AG32" s="349"/>
      <c r="AH32" s="349"/>
      <c r="AI32" s="348" t="s">
        <v>635</v>
      </c>
      <c r="AJ32" s="349"/>
      <c r="AK32" s="349"/>
      <c r="AL32" s="349"/>
      <c r="AM32" s="348" t="s">
        <v>646</v>
      </c>
      <c r="AN32" s="349"/>
      <c r="AO32" s="349"/>
      <c r="AP32" s="349"/>
      <c r="AQ32" s="151" t="s">
        <v>635</v>
      </c>
      <c r="AR32" s="152"/>
      <c r="AS32" s="152"/>
      <c r="AT32" s="153"/>
      <c r="AU32" s="349" t="s">
        <v>635</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636</v>
      </c>
      <c r="AC33" s="503"/>
      <c r="AD33" s="503"/>
      <c r="AE33" s="348" t="s">
        <v>635</v>
      </c>
      <c r="AF33" s="349"/>
      <c r="AG33" s="349"/>
      <c r="AH33" s="349"/>
      <c r="AI33" s="348" t="s">
        <v>635</v>
      </c>
      <c r="AJ33" s="349"/>
      <c r="AK33" s="349"/>
      <c r="AL33" s="349"/>
      <c r="AM33" s="348" t="s">
        <v>646</v>
      </c>
      <c r="AN33" s="349"/>
      <c r="AO33" s="349"/>
      <c r="AP33" s="349"/>
      <c r="AQ33" s="151" t="s">
        <v>635</v>
      </c>
      <c r="AR33" s="152"/>
      <c r="AS33" s="152"/>
      <c r="AT33" s="153"/>
      <c r="AU33" s="349" t="s">
        <v>635</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635</v>
      </c>
      <c r="AF34" s="349"/>
      <c r="AG34" s="349"/>
      <c r="AH34" s="349"/>
      <c r="AI34" s="348" t="s">
        <v>635</v>
      </c>
      <c r="AJ34" s="349"/>
      <c r="AK34" s="349"/>
      <c r="AL34" s="349"/>
      <c r="AM34" s="348" t="s">
        <v>646</v>
      </c>
      <c r="AN34" s="349"/>
      <c r="AO34" s="349"/>
      <c r="AP34" s="349"/>
      <c r="AQ34" s="151" t="s">
        <v>635</v>
      </c>
      <c r="AR34" s="152"/>
      <c r="AS34" s="152"/>
      <c r="AT34" s="153"/>
      <c r="AU34" s="349" t="s">
        <v>635</v>
      </c>
      <c r="AV34" s="349"/>
      <c r="AW34" s="349"/>
      <c r="AX34" s="350"/>
    </row>
    <row r="35" spans="1:51" ht="23.25" customHeight="1" x14ac:dyDescent="0.15">
      <c r="A35" s="876" t="s">
        <v>299</v>
      </c>
      <c r="B35" s="877"/>
      <c r="C35" s="877"/>
      <c r="D35" s="877"/>
      <c r="E35" s="877"/>
      <c r="F35" s="878"/>
      <c r="G35" s="882" t="s">
        <v>635</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1</v>
      </c>
    </row>
    <row r="81" spans="1:60" ht="22.5"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1</v>
      </c>
    </row>
    <row r="82" spans="1:60" ht="22.5" customHeight="1" x14ac:dyDescent="0.15">
      <c r="A82" s="501"/>
      <c r="B82" s="828"/>
      <c r="C82" s="533"/>
      <c r="D82" s="533"/>
      <c r="E82" s="533"/>
      <c r="F82" s="534"/>
      <c r="G82" s="482" t="s">
        <v>661</v>
      </c>
      <c r="H82" s="482"/>
      <c r="I82" s="482"/>
      <c r="J82" s="482"/>
      <c r="K82" s="482"/>
      <c r="L82" s="482"/>
      <c r="M82" s="482"/>
      <c r="N82" s="482"/>
      <c r="O82" s="482"/>
      <c r="P82" s="482"/>
      <c r="Q82" s="482"/>
      <c r="R82" s="482"/>
      <c r="S82" s="482"/>
      <c r="T82" s="482"/>
      <c r="U82" s="482"/>
      <c r="V82" s="482"/>
      <c r="W82" s="482"/>
      <c r="X82" s="482"/>
      <c r="Y82" s="482"/>
      <c r="Z82" s="482"/>
      <c r="AA82" s="733"/>
      <c r="AB82" s="481" t="s">
        <v>650</v>
      </c>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1</v>
      </c>
    </row>
    <row r="83" spans="1:60" ht="22.5"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1</v>
      </c>
    </row>
    <row r="84" spans="1:60" ht="19.5"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1</v>
      </c>
    </row>
    <row r="85" spans="1:60" ht="18.75"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1</v>
      </c>
      <c r="AZ85" s="10"/>
      <c r="BA85" s="10"/>
      <c r="BB85" s="10"/>
      <c r="BC85" s="10"/>
    </row>
    <row r="86" spans="1:60" ht="18.75"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t="s">
        <v>635</v>
      </c>
      <c r="AR86" s="256"/>
      <c r="AS86" s="164" t="s">
        <v>185</v>
      </c>
      <c r="AT86" s="187"/>
      <c r="AU86" s="256">
        <v>3</v>
      </c>
      <c r="AV86" s="256"/>
      <c r="AW86" s="360" t="s">
        <v>175</v>
      </c>
      <c r="AX86" s="361"/>
      <c r="AY86">
        <f t="shared" si="10"/>
        <v>1</v>
      </c>
      <c r="AZ86" s="10"/>
      <c r="BA86" s="10"/>
      <c r="BB86" s="10"/>
      <c r="BC86" s="10"/>
      <c r="BD86" s="10"/>
      <c r="BE86" s="10"/>
      <c r="BF86" s="10"/>
      <c r="BG86" s="10"/>
      <c r="BH86" s="10"/>
    </row>
    <row r="87" spans="1:60" ht="23.25" customHeight="1" x14ac:dyDescent="0.15">
      <c r="A87" s="501"/>
      <c r="B87" s="533"/>
      <c r="C87" s="533"/>
      <c r="D87" s="533"/>
      <c r="E87" s="533"/>
      <c r="F87" s="534"/>
      <c r="G87" s="217" t="s">
        <v>637</v>
      </c>
      <c r="H87" s="176"/>
      <c r="I87" s="176"/>
      <c r="J87" s="176"/>
      <c r="K87" s="176"/>
      <c r="L87" s="176"/>
      <c r="M87" s="176"/>
      <c r="N87" s="176"/>
      <c r="O87" s="218"/>
      <c r="P87" s="176" t="s">
        <v>638</v>
      </c>
      <c r="Q87" s="780"/>
      <c r="R87" s="780"/>
      <c r="S87" s="780"/>
      <c r="T87" s="780"/>
      <c r="U87" s="780"/>
      <c r="V87" s="780"/>
      <c r="W87" s="780"/>
      <c r="X87" s="781"/>
      <c r="Y87" s="736" t="s">
        <v>61</v>
      </c>
      <c r="Z87" s="737"/>
      <c r="AA87" s="738"/>
      <c r="AB87" s="532" t="s">
        <v>639</v>
      </c>
      <c r="AC87" s="532"/>
      <c r="AD87" s="532"/>
      <c r="AE87" s="348" t="s">
        <v>635</v>
      </c>
      <c r="AF87" s="349"/>
      <c r="AG87" s="349"/>
      <c r="AH87" s="349"/>
      <c r="AI87" s="348" t="s">
        <v>635</v>
      </c>
      <c r="AJ87" s="349"/>
      <c r="AK87" s="349"/>
      <c r="AL87" s="349"/>
      <c r="AM87" s="348"/>
      <c r="AN87" s="349"/>
      <c r="AO87" s="349"/>
      <c r="AP87" s="349"/>
      <c r="AQ87" s="151" t="s">
        <v>635</v>
      </c>
      <c r="AR87" s="152"/>
      <c r="AS87" s="152"/>
      <c r="AT87" s="153"/>
      <c r="AU87" s="349" t="s">
        <v>635</v>
      </c>
      <c r="AV87" s="349"/>
      <c r="AW87" s="349"/>
      <c r="AX87" s="350"/>
      <c r="AY87">
        <f t="shared" si="10"/>
        <v>1</v>
      </c>
    </row>
    <row r="88" spans="1:60" ht="23.25"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t="s">
        <v>639</v>
      </c>
      <c r="AC88" s="503"/>
      <c r="AD88" s="503"/>
      <c r="AE88" s="348" t="s">
        <v>635</v>
      </c>
      <c r="AF88" s="349"/>
      <c r="AG88" s="349"/>
      <c r="AH88" s="349"/>
      <c r="AI88" s="348" t="s">
        <v>635</v>
      </c>
      <c r="AJ88" s="349"/>
      <c r="AK88" s="349"/>
      <c r="AL88" s="349"/>
      <c r="AM88" s="348">
        <v>2</v>
      </c>
      <c r="AN88" s="349"/>
      <c r="AO88" s="349"/>
      <c r="AP88" s="349"/>
      <c r="AQ88" s="151" t="s">
        <v>635</v>
      </c>
      <c r="AR88" s="152"/>
      <c r="AS88" s="152"/>
      <c r="AT88" s="153"/>
      <c r="AU88" s="349">
        <v>2</v>
      </c>
      <c r="AV88" s="349"/>
      <c r="AW88" s="349"/>
      <c r="AX88" s="350"/>
      <c r="AY88">
        <f t="shared" si="10"/>
        <v>1</v>
      </c>
      <c r="AZ88" s="10"/>
      <c r="BA88" s="10"/>
      <c r="BB88" s="10"/>
      <c r="BC88" s="10"/>
    </row>
    <row r="89" spans="1:60" ht="23.25" customHeight="1" thickBo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t="s">
        <v>635</v>
      </c>
      <c r="AF89" s="357"/>
      <c r="AG89" s="357"/>
      <c r="AH89" s="357"/>
      <c r="AI89" s="356" t="s">
        <v>635</v>
      </c>
      <c r="AJ89" s="357"/>
      <c r="AK89" s="357"/>
      <c r="AL89" s="357"/>
      <c r="AM89" s="356"/>
      <c r="AN89" s="357"/>
      <c r="AO89" s="357"/>
      <c r="AP89" s="357"/>
      <c r="AQ89" s="151" t="s">
        <v>635</v>
      </c>
      <c r="AR89" s="152"/>
      <c r="AS89" s="152"/>
      <c r="AT89" s="153"/>
      <c r="AU89" s="349" t="s">
        <v>635</v>
      </c>
      <c r="AV89" s="349"/>
      <c r="AW89" s="349"/>
      <c r="AX89" s="350"/>
      <c r="AY89">
        <f t="shared" si="10"/>
        <v>1</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669</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640</v>
      </c>
      <c r="AC101" s="532"/>
      <c r="AD101" s="532"/>
      <c r="AE101" s="343" t="s">
        <v>635</v>
      </c>
      <c r="AF101" s="343"/>
      <c r="AG101" s="343"/>
      <c r="AH101" s="343"/>
      <c r="AI101" s="343" t="s">
        <v>635</v>
      </c>
      <c r="AJ101" s="343"/>
      <c r="AK101" s="343"/>
      <c r="AL101" s="343"/>
      <c r="AM101" s="343"/>
      <c r="AN101" s="343"/>
      <c r="AO101" s="343"/>
      <c r="AP101" s="343"/>
      <c r="AQ101" s="343"/>
      <c r="AR101" s="343"/>
      <c r="AS101" s="343"/>
      <c r="AT101" s="343"/>
      <c r="AU101" s="348"/>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640</v>
      </c>
      <c r="AC102" s="532"/>
      <c r="AD102" s="532"/>
      <c r="AE102" s="343" t="s">
        <v>635</v>
      </c>
      <c r="AF102" s="343"/>
      <c r="AG102" s="343"/>
      <c r="AH102" s="343"/>
      <c r="AI102" s="343" t="s">
        <v>635</v>
      </c>
      <c r="AJ102" s="343"/>
      <c r="AK102" s="343"/>
      <c r="AL102" s="343"/>
      <c r="AM102" s="343">
        <v>27763</v>
      </c>
      <c r="AN102" s="343"/>
      <c r="AO102" s="343"/>
      <c r="AP102" s="343"/>
      <c r="AQ102" s="343">
        <v>4296</v>
      </c>
      <c r="AR102" s="343"/>
      <c r="AS102" s="343"/>
      <c r="AT102" s="343"/>
      <c r="AU102" s="356"/>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641</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671</v>
      </c>
      <c r="AC116" s="286"/>
      <c r="AD116" s="287"/>
      <c r="AE116" s="343" t="s">
        <v>635</v>
      </c>
      <c r="AF116" s="343"/>
      <c r="AG116" s="343"/>
      <c r="AH116" s="343"/>
      <c r="AI116" s="343" t="s">
        <v>635</v>
      </c>
      <c r="AJ116" s="343"/>
      <c r="AK116" s="343"/>
      <c r="AL116" s="343"/>
      <c r="AM116" s="343"/>
      <c r="AN116" s="343"/>
      <c r="AO116" s="343"/>
      <c r="AP116" s="343"/>
      <c r="AQ116" s="348">
        <v>217</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642</v>
      </c>
      <c r="AC117" s="328"/>
      <c r="AD117" s="329"/>
      <c r="AE117" s="291" t="s">
        <v>635</v>
      </c>
      <c r="AF117" s="291"/>
      <c r="AG117" s="291"/>
      <c r="AH117" s="291"/>
      <c r="AI117" s="291" t="s">
        <v>643</v>
      </c>
      <c r="AJ117" s="291"/>
      <c r="AK117" s="291"/>
      <c r="AL117" s="291"/>
      <c r="AM117" s="291"/>
      <c r="AN117" s="291"/>
      <c r="AO117" s="291"/>
      <c r="AP117" s="291"/>
      <c r="AQ117" s="291" t="s">
        <v>670</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676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677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635</v>
      </c>
      <c r="AR133" s="256"/>
      <c r="AS133" s="164" t="s">
        <v>185</v>
      </c>
      <c r="AT133" s="187"/>
      <c r="AU133" s="163">
        <v>4</v>
      </c>
      <c r="AV133" s="163"/>
      <c r="AW133" s="164" t="s">
        <v>175</v>
      </c>
      <c r="AX133" s="165"/>
      <c r="AY133">
        <f>$AY$132</f>
        <v>1</v>
      </c>
    </row>
    <row r="134" spans="1:51" ht="39.75" customHeight="1" x14ac:dyDescent="0.15">
      <c r="A134" s="973"/>
      <c r="B134" s="238"/>
      <c r="C134" s="237"/>
      <c r="D134" s="238"/>
      <c r="E134" s="237"/>
      <c r="F134" s="299"/>
      <c r="G134" s="217" t="s">
        <v>672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673</v>
      </c>
      <c r="AC134" s="209"/>
      <c r="AD134" s="209"/>
      <c r="AE134" s="251">
        <v>909</v>
      </c>
      <c r="AF134" s="152"/>
      <c r="AG134" s="152"/>
      <c r="AH134" s="152"/>
      <c r="AI134" s="251">
        <v>845</v>
      </c>
      <c r="AJ134" s="152"/>
      <c r="AK134" s="152"/>
      <c r="AL134" s="152"/>
      <c r="AM134" s="251"/>
      <c r="AN134" s="152"/>
      <c r="AO134" s="152"/>
      <c r="AP134" s="152"/>
      <c r="AQ134" s="251" t="s">
        <v>635</v>
      </c>
      <c r="AR134" s="152"/>
      <c r="AS134" s="152"/>
      <c r="AT134" s="152"/>
      <c r="AU134" s="251" t="s">
        <v>635</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673</v>
      </c>
      <c r="AC135" s="160"/>
      <c r="AD135" s="160"/>
      <c r="AE135" s="251">
        <v>948</v>
      </c>
      <c r="AF135" s="152"/>
      <c r="AG135" s="152"/>
      <c r="AH135" s="152"/>
      <c r="AI135" s="251">
        <v>882</v>
      </c>
      <c r="AJ135" s="152"/>
      <c r="AK135" s="152"/>
      <c r="AL135" s="152"/>
      <c r="AM135" s="251"/>
      <c r="AN135" s="152"/>
      <c r="AO135" s="152"/>
      <c r="AP135" s="152"/>
      <c r="AQ135" s="251" t="s">
        <v>635</v>
      </c>
      <c r="AR135" s="152"/>
      <c r="AS135" s="152"/>
      <c r="AT135" s="152"/>
      <c r="AU135" s="251">
        <v>831</v>
      </c>
      <c r="AV135" s="152"/>
      <c r="AW135" s="152"/>
      <c r="AX135" s="193"/>
      <c r="AY135">
        <f t="shared" si="13"/>
        <v>1</v>
      </c>
    </row>
    <row r="136" spans="1:51" ht="18.75"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1</v>
      </c>
    </row>
    <row r="137" spans="1:51" ht="18.75"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675</v>
      </c>
      <c r="AR137" s="256"/>
      <c r="AS137" s="164" t="s">
        <v>185</v>
      </c>
      <c r="AT137" s="187"/>
      <c r="AU137" s="163">
        <v>4</v>
      </c>
      <c r="AV137" s="163"/>
      <c r="AW137" s="164" t="s">
        <v>175</v>
      </c>
      <c r="AX137" s="165"/>
      <c r="AY137">
        <f>$AY$136</f>
        <v>1</v>
      </c>
    </row>
    <row r="138" spans="1:51" ht="39.75" customHeight="1" x14ac:dyDescent="0.15">
      <c r="A138" s="973"/>
      <c r="B138" s="238"/>
      <c r="C138" s="237"/>
      <c r="D138" s="238"/>
      <c r="E138" s="237"/>
      <c r="F138" s="299"/>
      <c r="G138" s="217" t="s">
        <v>674</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673</v>
      </c>
      <c r="AC138" s="209"/>
      <c r="AD138" s="209"/>
      <c r="AE138" s="251">
        <v>127329</v>
      </c>
      <c r="AF138" s="152"/>
      <c r="AG138" s="152"/>
      <c r="AH138" s="152"/>
      <c r="AI138" s="251">
        <v>125611</v>
      </c>
      <c r="AJ138" s="152"/>
      <c r="AK138" s="152"/>
      <c r="AL138" s="152"/>
      <c r="AM138" s="251"/>
      <c r="AN138" s="152"/>
      <c r="AO138" s="152"/>
      <c r="AP138" s="152"/>
      <c r="AQ138" s="251" t="s">
        <v>675</v>
      </c>
      <c r="AR138" s="152"/>
      <c r="AS138" s="152"/>
      <c r="AT138" s="152"/>
      <c r="AU138" s="251" t="s">
        <v>675</v>
      </c>
      <c r="AV138" s="152"/>
      <c r="AW138" s="152"/>
      <c r="AX138" s="193"/>
      <c r="AY138">
        <f t="shared" ref="AY138:AY139" si="14">$AY$136</f>
        <v>1</v>
      </c>
    </row>
    <row r="139" spans="1:51" ht="39.75"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673</v>
      </c>
      <c r="AC139" s="160"/>
      <c r="AD139" s="160"/>
      <c r="AE139" s="251">
        <v>119255</v>
      </c>
      <c r="AF139" s="152"/>
      <c r="AG139" s="152"/>
      <c r="AH139" s="152"/>
      <c r="AI139" s="251">
        <v>126056</v>
      </c>
      <c r="AJ139" s="152"/>
      <c r="AK139" s="152"/>
      <c r="AL139" s="152"/>
      <c r="AM139" s="251"/>
      <c r="AN139" s="152"/>
      <c r="AO139" s="152"/>
      <c r="AP139" s="152"/>
      <c r="AQ139" s="251" t="s">
        <v>675</v>
      </c>
      <c r="AR139" s="152"/>
      <c r="AS139" s="152"/>
      <c r="AT139" s="152"/>
      <c r="AU139" s="251">
        <v>114437</v>
      </c>
      <c r="AV139" s="152"/>
      <c r="AW139" s="152"/>
      <c r="AX139" s="193"/>
      <c r="AY139">
        <f t="shared" si="14"/>
        <v>1</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hidden="1" customHeight="1" x14ac:dyDescent="0.15">
      <c r="A154" s="973"/>
      <c r="B154" s="238"/>
      <c r="C154" s="237"/>
      <c r="D154" s="238"/>
      <c r="E154" s="237"/>
      <c r="F154" s="299"/>
      <c r="G154" s="217" t="s">
        <v>660</v>
      </c>
      <c r="H154" s="176"/>
      <c r="I154" s="176"/>
      <c r="J154" s="176"/>
      <c r="K154" s="176"/>
      <c r="L154" s="176"/>
      <c r="M154" s="176"/>
      <c r="N154" s="176"/>
      <c r="O154" s="176"/>
      <c r="P154" s="218"/>
      <c r="Q154" s="175" t="s">
        <v>660</v>
      </c>
      <c r="R154" s="176"/>
      <c r="S154" s="176"/>
      <c r="T154" s="176"/>
      <c r="U154" s="176"/>
      <c r="V154" s="176"/>
      <c r="W154" s="176"/>
      <c r="X154" s="176"/>
      <c r="Y154" s="176"/>
      <c r="Z154" s="176"/>
      <c r="AA154" s="900"/>
      <c r="AB154" s="241"/>
      <c r="AC154" s="242"/>
      <c r="AD154" s="242"/>
      <c r="AE154" s="247" t="s">
        <v>660</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t="s">
        <v>660</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678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t="s">
        <v>675</v>
      </c>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x14ac:dyDescent="0.15">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0.75"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590</v>
      </c>
      <c r="D430" s="236"/>
      <c r="E430" s="224" t="s">
        <v>318</v>
      </c>
      <c r="F430" s="429"/>
      <c r="G430" s="226" t="s">
        <v>204</v>
      </c>
      <c r="H430" s="173"/>
      <c r="I430" s="173"/>
      <c r="J430" s="227" t="s">
        <v>635</v>
      </c>
      <c r="K430" s="228"/>
      <c r="L430" s="228"/>
      <c r="M430" s="228"/>
      <c r="N430" s="228"/>
      <c r="O430" s="228"/>
      <c r="P430" s="228"/>
      <c r="Q430" s="228"/>
      <c r="R430" s="228"/>
      <c r="S430" s="228"/>
      <c r="T430" s="229"/>
      <c r="U430" s="230" t="s">
        <v>650</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635</v>
      </c>
      <c r="AF432" s="163"/>
      <c r="AG432" s="164" t="s">
        <v>185</v>
      </c>
      <c r="AH432" s="187"/>
      <c r="AI432" s="201"/>
      <c r="AJ432" s="201"/>
      <c r="AK432" s="201"/>
      <c r="AL432" s="202"/>
      <c r="AM432" s="201"/>
      <c r="AN432" s="201"/>
      <c r="AO432" s="201"/>
      <c r="AP432" s="202"/>
      <c r="AQ432" s="216" t="s">
        <v>635</v>
      </c>
      <c r="AR432" s="163"/>
      <c r="AS432" s="164" t="s">
        <v>185</v>
      </c>
      <c r="AT432" s="187"/>
      <c r="AU432" s="163" t="s">
        <v>635</v>
      </c>
      <c r="AV432" s="163"/>
      <c r="AW432" s="164" t="s">
        <v>175</v>
      </c>
      <c r="AX432" s="165"/>
      <c r="AY432">
        <f>$AY$431</f>
        <v>1</v>
      </c>
    </row>
    <row r="433" spans="1:51" ht="23.25" customHeight="1" x14ac:dyDescent="0.15">
      <c r="A433" s="973"/>
      <c r="B433" s="238"/>
      <c r="C433" s="237"/>
      <c r="D433" s="238"/>
      <c r="E433" s="181"/>
      <c r="F433" s="182"/>
      <c r="G433" s="217" t="s">
        <v>635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635</v>
      </c>
      <c r="AC433" s="160"/>
      <c r="AD433" s="160"/>
      <c r="AE433" s="151" t="s">
        <v>635</v>
      </c>
      <c r="AF433" s="152"/>
      <c r="AG433" s="152"/>
      <c r="AH433" s="152"/>
      <c r="AI433" s="151" t="s">
        <v>635</v>
      </c>
      <c r="AJ433" s="152"/>
      <c r="AK433" s="152"/>
      <c r="AL433" s="152"/>
      <c r="AM433" s="151" t="s">
        <v>650</v>
      </c>
      <c r="AN433" s="152"/>
      <c r="AO433" s="152"/>
      <c r="AP433" s="153"/>
      <c r="AQ433" s="151" t="s">
        <v>635</v>
      </c>
      <c r="AR433" s="152"/>
      <c r="AS433" s="152"/>
      <c r="AT433" s="153"/>
      <c r="AU433" s="152" t="s">
        <v>635</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635</v>
      </c>
      <c r="AC434" s="209"/>
      <c r="AD434" s="209"/>
      <c r="AE434" s="151" t="s">
        <v>635</v>
      </c>
      <c r="AF434" s="152"/>
      <c r="AG434" s="152"/>
      <c r="AH434" s="153"/>
      <c r="AI434" s="151" t="s">
        <v>635</v>
      </c>
      <c r="AJ434" s="152"/>
      <c r="AK434" s="152"/>
      <c r="AL434" s="152"/>
      <c r="AM434" s="151" t="s">
        <v>650</v>
      </c>
      <c r="AN434" s="152"/>
      <c r="AO434" s="152"/>
      <c r="AP434" s="153"/>
      <c r="AQ434" s="151" t="s">
        <v>635</v>
      </c>
      <c r="AR434" s="152"/>
      <c r="AS434" s="152"/>
      <c r="AT434" s="153"/>
      <c r="AU434" s="152" t="s">
        <v>635</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635</v>
      </c>
      <c r="AF435" s="152"/>
      <c r="AG435" s="152"/>
      <c r="AH435" s="153"/>
      <c r="AI435" s="151" t="s">
        <v>635</v>
      </c>
      <c r="AJ435" s="152"/>
      <c r="AK435" s="152"/>
      <c r="AL435" s="152"/>
      <c r="AM435" s="151" t="s">
        <v>650</v>
      </c>
      <c r="AN435" s="152"/>
      <c r="AO435" s="152"/>
      <c r="AP435" s="153"/>
      <c r="AQ435" s="151" t="s">
        <v>635</v>
      </c>
      <c r="AR435" s="152"/>
      <c r="AS435" s="152"/>
      <c r="AT435" s="153"/>
      <c r="AU435" s="152" t="s">
        <v>635</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635</v>
      </c>
      <c r="AF457" s="163"/>
      <c r="AG457" s="164" t="s">
        <v>185</v>
      </c>
      <c r="AH457" s="187"/>
      <c r="AI457" s="201"/>
      <c r="AJ457" s="201"/>
      <c r="AK457" s="201"/>
      <c r="AL457" s="202"/>
      <c r="AM457" s="201"/>
      <c r="AN457" s="201"/>
      <c r="AO457" s="201"/>
      <c r="AP457" s="202"/>
      <c r="AQ457" s="216" t="s">
        <v>635</v>
      </c>
      <c r="AR457" s="163"/>
      <c r="AS457" s="164" t="s">
        <v>185</v>
      </c>
      <c r="AT457" s="187"/>
      <c r="AU457" s="163" t="s">
        <v>635</v>
      </c>
      <c r="AV457" s="163"/>
      <c r="AW457" s="164" t="s">
        <v>175</v>
      </c>
      <c r="AX457" s="165"/>
      <c r="AY457">
        <f>$AY$456</f>
        <v>1</v>
      </c>
    </row>
    <row r="458" spans="1:51" ht="23.25" customHeight="1" x14ac:dyDescent="0.15">
      <c r="A458" s="973"/>
      <c r="B458" s="238"/>
      <c r="C458" s="237"/>
      <c r="D458" s="238"/>
      <c r="E458" s="181"/>
      <c r="F458" s="182"/>
      <c r="G458" s="217" t="s">
        <v>635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635</v>
      </c>
      <c r="AC458" s="160"/>
      <c r="AD458" s="160"/>
      <c r="AE458" s="151" t="s">
        <v>635</v>
      </c>
      <c r="AF458" s="152"/>
      <c r="AG458" s="152"/>
      <c r="AH458" s="152"/>
      <c r="AI458" s="151" t="s">
        <v>635</v>
      </c>
      <c r="AJ458" s="152"/>
      <c r="AK458" s="152"/>
      <c r="AL458" s="152"/>
      <c r="AM458" s="151" t="s">
        <v>650</v>
      </c>
      <c r="AN458" s="152"/>
      <c r="AO458" s="152"/>
      <c r="AP458" s="153"/>
      <c r="AQ458" s="151" t="s">
        <v>635</v>
      </c>
      <c r="AR458" s="152"/>
      <c r="AS458" s="152"/>
      <c r="AT458" s="153"/>
      <c r="AU458" s="152" t="s">
        <v>635</v>
      </c>
      <c r="AV458" s="152"/>
      <c r="AW458" s="152"/>
      <c r="AX458" s="193"/>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635</v>
      </c>
      <c r="AC459" s="209"/>
      <c r="AD459" s="209"/>
      <c r="AE459" s="151" t="s">
        <v>635</v>
      </c>
      <c r="AF459" s="152"/>
      <c r="AG459" s="152"/>
      <c r="AH459" s="153"/>
      <c r="AI459" s="151" t="s">
        <v>635</v>
      </c>
      <c r="AJ459" s="152"/>
      <c r="AK459" s="152"/>
      <c r="AL459" s="152"/>
      <c r="AM459" s="151" t="s">
        <v>650</v>
      </c>
      <c r="AN459" s="152"/>
      <c r="AO459" s="152"/>
      <c r="AP459" s="153"/>
      <c r="AQ459" s="151" t="s">
        <v>635</v>
      </c>
      <c r="AR459" s="152"/>
      <c r="AS459" s="152"/>
      <c r="AT459" s="153"/>
      <c r="AU459" s="152" t="s">
        <v>635</v>
      </c>
      <c r="AV459" s="152"/>
      <c r="AW459" s="152"/>
      <c r="AX459" s="193"/>
      <c r="AY459">
        <f t="shared" si="68"/>
        <v>1</v>
      </c>
    </row>
    <row r="460" spans="1:51" ht="23.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635</v>
      </c>
      <c r="AF460" s="152"/>
      <c r="AG460" s="152"/>
      <c r="AH460" s="153"/>
      <c r="AI460" s="151" t="s">
        <v>635</v>
      </c>
      <c r="AJ460" s="152"/>
      <c r="AK460" s="152"/>
      <c r="AL460" s="152"/>
      <c r="AM460" s="151" t="s">
        <v>650</v>
      </c>
      <c r="AN460" s="152"/>
      <c r="AO460" s="152"/>
      <c r="AP460" s="153"/>
      <c r="AQ460" s="151" t="s">
        <v>635</v>
      </c>
      <c r="AR460" s="152"/>
      <c r="AS460" s="152"/>
      <c r="AT460" s="153"/>
      <c r="AU460" s="152" t="s">
        <v>635</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3"/>
      <c r="B482" s="238"/>
      <c r="C482" s="237"/>
      <c r="D482" s="238"/>
      <c r="E482" s="175" t="s">
        <v>662</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120.7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644</v>
      </c>
      <c r="AE702" s="875"/>
      <c r="AF702" s="875"/>
      <c r="AG702" s="864" t="s">
        <v>651</v>
      </c>
      <c r="AH702" s="865"/>
      <c r="AI702" s="865"/>
      <c r="AJ702" s="865"/>
      <c r="AK702" s="865"/>
      <c r="AL702" s="865"/>
      <c r="AM702" s="865"/>
      <c r="AN702" s="865"/>
      <c r="AO702" s="865"/>
      <c r="AP702" s="865"/>
      <c r="AQ702" s="865"/>
      <c r="AR702" s="865"/>
      <c r="AS702" s="865"/>
      <c r="AT702" s="865"/>
      <c r="AU702" s="865"/>
      <c r="AV702" s="865"/>
      <c r="AW702" s="865"/>
      <c r="AX702" s="866"/>
    </row>
    <row r="703" spans="1:51" ht="38.2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644</v>
      </c>
      <c r="AE703" s="170"/>
      <c r="AF703" s="170"/>
      <c r="AG703" s="648" t="s">
        <v>655</v>
      </c>
      <c r="AH703" s="649"/>
      <c r="AI703" s="649"/>
      <c r="AJ703" s="649"/>
      <c r="AK703" s="649"/>
      <c r="AL703" s="649"/>
      <c r="AM703" s="649"/>
      <c r="AN703" s="649"/>
      <c r="AO703" s="649"/>
      <c r="AP703" s="649"/>
      <c r="AQ703" s="649"/>
      <c r="AR703" s="649"/>
      <c r="AS703" s="649"/>
      <c r="AT703" s="649"/>
      <c r="AU703" s="649"/>
      <c r="AV703" s="649"/>
      <c r="AW703" s="649"/>
      <c r="AX703" s="650"/>
    </row>
    <row r="704" spans="1:51" ht="39"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644</v>
      </c>
      <c r="AE704" s="567"/>
      <c r="AF704" s="567"/>
      <c r="AG704" s="409" t="s">
        <v>656</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652</v>
      </c>
      <c r="AE705" s="717"/>
      <c r="AF705" s="717"/>
      <c r="AG705" s="175" t="s">
        <v>650</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653</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653</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63.7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644</v>
      </c>
      <c r="AE708" s="652"/>
      <c r="AF708" s="652"/>
      <c r="AG708" s="507" t="s">
        <v>657</v>
      </c>
      <c r="AH708" s="508"/>
      <c r="AI708" s="508"/>
      <c r="AJ708" s="508"/>
      <c r="AK708" s="508"/>
      <c r="AL708" s="508"/>
      <c r="AM708" s="508"/>
      <c r="AN708" s="508"/>
      <c r="AO708" s="508"/>
      <c r="AP708" s="508"/>
      <c r="AQ708" s="508"/>
      <c r="AR708" s="508"/>
      <c r="AS708" s="508"/>
      <c r="AT708" s="508"/>
      <c r="AU708" s="508"/>
      <c r="AV708" s="508"/>
      <c r="AW708" s="508"/>
      <c r="AX708" s="509"/>
    </row>
    <row r="709" spans="1:50" ht="34.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644</v>
      </c>
      <c r="AE709" s="170"/>
      <c r="AF709" s="170"/>
      <c r="AG709" s="648" t="s">
        <v>654</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652</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644</v>
      </c>
      <c r="AE711" s="170"/>
      <c r="AF711" s="170"/>
      <c r="AG711" s="648" t="s">
        <v>654</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652</v>
      </c>
      <c r="AE713" s="170"/>
      <c r="AF713" s="171"/>
      <c r="AG713" s="648" t="s">
        <v>650</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652</v>
      </c>
      <c r="AE714" s="573"/>
      <c r="AF714" s="574"/>
      <c r="AG714" s="673" t="s">
        <v>650</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652</v>
      </c>
      <c r="AE716" s="740"/>
      <c r="AF716" s="740"/>
      <c r="AG716" s="648" t="s">
        <v>650</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652</v>
      </c>
      <c r="AE718" s="170"/>
      <c r="AF718" s="170"/>
      <c r="AG718" s="178" t="s">
        <v>650</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652</v>
      </c>
      <c r="AE719" s="652"/>
      <c r="AF719" s="652"/>
      <c r="AG719" s="175" t="s">
        <v>650</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635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635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635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635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635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635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635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635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635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t="s">
        <v>332</v>
      </c>
      <c r="J747" s="98"/>
      <c r="K747" s="85" t="str">
        <f>IF(I747="","","-")</f>
        <v>-</v>
      </c>
      <c r="L747" s="89">
        <v>55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thickBo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668</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33.75" customHeight="1" x14ac:dyDescent="0.15">
      <c r="A789" s="537"/>
      <c r="B789" s="744"/>
      <c r="C789" s="744"/>
      <c r="D789" s="744"/>
      <c r="E789" s="744"/>
      <c r="F789" s="745"/>
      <c r="G789" s="430" t="s">
        <v>658</v>
      </c>
      <c r="H789" s="431"/>
      <c r="I789" s="431"/>
      <c r="J789" s="431"/>
      <c r="K789" s="432"/>
      <c r="L789" s="433" t="s">
        <v>659</v>
      </c>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247" t="s">
        <v>650</v>
      </c>
      <c r="F1110" s="871"/>
      <c r="G1110" s="871"/>
      <c r="H1110" s="871"/>
      <c r="I1110" s="871"/>
      <c r="J1110" s="401" t="s">
        <v>650</v>
      </c>
      <c r="K1110" s="402"/>
      <c r="L1110" s="402"/>
      <c r="M1110" s="402"/>
      <c r="N1110" s="402"/>
      <c r="O1110" s="402"/>
      <c r="P1110" s="406" t="s">
        <v>650</v>
      </c>
      <c r="Q1110" s="302"/>
      <c r="R1110" s="302"/>
      <c r="S1110" s="302"/>
      <c r="T1110" s="302"/>
      <c r="U1110" s="302"/>
      <c r="V1110" s="302"/>
      <c r="W1110" s="302"/>
      <c r="X1110" s="302"/>
      <c r="Y1110" s="303" t="s">
        <v>650</v>
      </c>
      <c r="Z1110" s="304"/>
      <c r="AA1110" s="304"/>
      <c r="AB1110" s="305"/>
      <c r="AC1110" s="307"/>
      <c r="AD1110" s="308"/>
      <c r="AE1110" s="308"/>
      <c r="AF1110" s="308"/>
      <c r="AG1110" s="308"/>
      <c r="AH1110" s="309" t="s">
        <v>650</v>
      </c>
      <c r="AI1110" s="310"/>
      <c r="AJ1110" s="310"/>
      <c r="AK1110" s="310"/>
      <c r="AL1110" s="311" t="s">
        <v>650</v>
      </c>
      <c r="AM1110" s="312"/>
      <c r="AN1110" s="312"/>
      <c r="AO1110" s="313"/>
      <c r="AP1110" s="306" t="s">
        <v>650</v>
      </c>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17" sqref="F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644</v>
      </c>
      <c r="H2" s="13" t="str">
        <f>IF(G2="","",F2)</f>
        <v>一般会計</v>
      </c>
      <c r="I2" s="13" t="str">
        <f>IF(H2="","",IF(I1&lt;&gt;"",CONCATENATE(I1,"、",H2),H2))</f>
        <v>一般会計</v>
      </c>
      <c r="K2" s="14" t="s">
        <v>102</v>
      </c>
      <c r="L2" s="15" t="s">
        <v>644</v>
      </c>
      <c r="M2" s="13" t="str">
        <f>IF(L2="","",K2)</f>
        <v>社会保障</v>
      </c>
      <c r="N2" s="13" t="str">
        <f>IF(M2="","",IF(N1&lt;&gt;"",CONCATENATE(N1,"、",M2),M2))</f>
        <v>社会保障</v>
      </c>
      <c r="O2" s="13"/>
      <c r="P2" s="12" t="s">
        <v>73</v>
      </c>
      <c r="Q2" s="17" t="s">
        <v>644</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t="s">
        <v>644</v>
      </c>
      <c r="H13" s="13" t="str">
        <f t="shared" si="1"/>
        <v>労働保険特別会計労災勘定</v>
      </c>
      <c r="I13" s="13" t="str">
        <f t="shared" si="5"/>
        <v>一般会計、労働保険特別会計労災勘定</v>
      </c>
      <c r="K13" s="13" t="str">
        <f>N11</f>
        <v>社会保障</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t="s">
        <v>644</v>
      </c>
      <c r="H14" s="13" t="str">
        <f t="shared" si="1"/>
        <v>労働保険特別会計雇用勘定</v>
      </c>
      <c r="I14" s="13" t="str">
        <f t="shared" si="5"/>
        <v>一般会計、労働保険特別会計労災勘定、労働保険特別会計雇用勘定</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一般会計、労働保険特別会計労災勘定、労働保険特別会計雇用勘定</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一般会計、労働保険特別会計労災勘定、労働保険特別会計雇用勘定</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一般会計、労働保険特別会計労災勘定、労働保険特別会計雇用勘定</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一般会計、労働保険特別会計労災勘定、労働保険特別会計雇用勘定</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一般会計、労働保険特別会計労災勘定、労働保険特別会計雇用勘定</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一般会計、労働保険特別会計労災勘定、労働保険特別会計雇用勘定</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一般会計、労働保険特別会計労災勘定、労働保険特別会計雇用勘定</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一般会計、労働保険特別会計労災勘定、労働保険特別会計雇用勘定</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一般会計、労働保険特別会計労災勘定、労働保険特別会計雇用勘定</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一般会計、労働保険特別会計労災勘定、労働保険特別会計雇用勘定</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一般会計、労働保険特別会計労災勘定、労働保険特別会計雇用勘定</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一般会計、労働保険特別会計労災勘定、労働保険特別会計雇用勘定</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一般会計、労働保険特別会計労災勘定、労働保険特別会計雇用勘定</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一般会計、労働保険特別会計労災勘定、労働保険特別会計雇用勘定</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一般会計、労働保険特別会計労災勘定、労働保険特別会計雇用勘定</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一般会計、労働保険特別会計労災勘定、労働保険特別会計雇用勘定</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一般会計、労働保険特別会計労災勘定、労働保険特別会計雇用勘定</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一般会計、労働保険特別会計労災勘定、労働保険特別会計雇用勘定</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一般会計、労働保険特別会計労災勘定、労働保険特別会計雇用勘定</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一般会計、労働保険特別会計労災勘定、労働保険特別会計雇用勘定</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一般会計、労働保険特別会計労災勘定、労働保険特別会計雇用勘定</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一般会計、労働保険特別会計労災勘定、労働保険特別会計雇用勘定</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一般会計、労働保険特別会計労災勘定、労働保険特別会計雇用勘定</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2021-05-19T05:16:37Z</cp:lastPrinted>
  <dcterms:created xsi:type="dcterms:W3CDTF">2012-03-13T00:50:25Z</dcterms:created>
  <dcterms:modified xsi:type="dcterms:W3CDTF">2021-05-21T04:54:16Z</dcterms:modified>
</cp:coreProperties>
</file>