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55" i="3"/>
  <c r="AY369" i="3"/>
  <c r="AY235" i="3"/>
  <c r="AY417"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<sst xmlns="http://schemas.openxmlformats.org/spreadsheetml/2006/main" count="2376" uniqueCount="722">
  <si>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</si>
  <si>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</si>
  <si>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</si>
  <si>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</si>
  <si>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</si>
  <si>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</si>
  <si>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</si>
  <si>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</si>
  <si>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</si>
  <si>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</si>
  <si>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</si>
  <si>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</si>
  <si>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</si>
  <si>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</si>
  <si>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</si>
  <si>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</si>
  <si>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</si>
  <si>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</si>
  <si>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</si>
  <si>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</si>
  <si>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</si>
  <si>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</si>
  <si>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</si>
  <si>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</si>
  <si>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</si>
  <si>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</si>
  <si>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</si>
  <si>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</si>
  <si>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</si>
  <si>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</si>
  <si>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</si>
  <si>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</si>
  <si>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</si>
  <si>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</si>
  <si>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</si>
  <si>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</si>
  <si>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</si>
  <si>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</si>
  <si>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</si>
  <si>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</si>
  <si>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</si>
  <si>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</si>
  <si>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</si>
  <si>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</si>
  <si>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</si>
  <si>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</si>
  <si>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</si>
  <si>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</si>
  <si>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</si>
  <si>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</si>
  <si>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</si>
  <si>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</si>
  <si>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</si>
  <si>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</si>
  <si>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</si>
  <si>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</si>
  <si>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</si>
  <si>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</si>
  <si>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</si>
  <si>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</si>
  <si>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</si>
  <si>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</si>
  <si>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</si>
  <si>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</si>
  <si>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</si>
  <si>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</si>
  <si>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</si>
  <si>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</si>
  <si>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</si>
  <si>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</si>
  <si>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</si>
  <si>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</si>
  <si>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</si>
  <si>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</si>
  <si>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</si>
  <si>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</si>
  <si>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</si>
  <si>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</si>
  <si>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</si>
  <si>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</si>
  <si>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</si>
  <si>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</si>
  <si>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</si>
  <si>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</si>
  <si>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</si>
  <si>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</si>
  <si>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</si>
  <si>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</si>
  <si>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</si>
  <si>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</si>
  <si>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</si>
  <si>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</si>
  <si>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</si>
  <si>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</si>
  <si>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</si>
  <si>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</si>
  <si>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</si>
  <si>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</si>
  <si>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</si>
  <si>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</si>
  <si>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</si>
  <si>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</si>
  <si>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</si>
  <si>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</si>
  <si>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</si>
  <si>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</si>
  <si>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</si>
  <si>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</si>
  <si>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</si>
  <si>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</si>
  <si>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</si>
  <si>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</si>
  <si>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</si>
  <si>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</si>
  <si>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</si>
  <si>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</si>
  <si>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</si>
  <si>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</si>
  <si>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</si>
  <si>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</si>
  <si>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</si>
  <si>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</si>
  <si>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</si>
  <si>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</si>
  <si>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</si>
  <si>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</si>
  <si>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</si>
  <si>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</si>
  <si>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</si>
  <si>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</si>
  <si>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</si>
  <si>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</si>
  <si>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</si>
  <si>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</si>
  <si>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</si>
  <si>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</si>
  <si>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</si>
  <si>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</si>
  <si>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</si>
  <si>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</si>
  <si>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</si>
  <si>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</si>
  <si>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</si>
  <si>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</si>
  <si>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</si>
  <si>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</si>
  <si>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</si>
  <si>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</si>
  <si>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</si>
  <si>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</si>
  <si>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</si>
  <si>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</si>
  <si>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</si>
  <si>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</si>
  <si>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</si>
  <si>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</si>
  <si>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</si>
  <si>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</si>
  <si>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</si>
  <si>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</si>
  <si>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</si>
  <si>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</si>
  <si>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</si>
  <si>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</si>
  <si>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</si>
  <si>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</si>
  <si>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</si>
  <si>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</si>
  <si>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</si>
  <si>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</si>
  <si>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</si>
  <si>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</si>
  <si>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</si>
  <si>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</si>
  <si>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</si>
  <si>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</si>
  <si>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</si>
  <si>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</si>
  <si>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</si>
  <si>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</si>
  <si>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</si>
  <si>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</si>
  <si>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</si>
  <si>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</si>
  <si>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</si>
  <si>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</si>
  <si>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</si>
  <si>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</si>
  <si>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</si>
  <si>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</si>
  <si>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</si>
  <si>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</si>
  <si>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</si>
  <si>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</si>
  <si>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</si>
  <si>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</si>
  <si>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</si>
  <si>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</si>
  <si>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</si>
  <si>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</si>
  <si>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</si>
  <si>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</si>
  <si>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</si>
  <si>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</si>
  <si>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</si>
  <si>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</si>
  <si>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</si>
  <si>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</si>
  <si>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</si>
  <si>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</si>
  <si>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</si>
  <si>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</si>
  <si>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</si>
  <si>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</si>
  <si>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</si>
  <si>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</si>
  <si>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</si>
  <si>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</si>
  <si>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</si>
  <si>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</si>
  <si>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</si>
  <si>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</si>
  <si>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</si>
  <si>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</si>
  <si>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</si>
  <si>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</si>
  <si>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</si>
  <si>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</si>
  <si>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</si>
  <si>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</si>
  <si>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</si>
  <si>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</si>
  <si>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</si>
  <si>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</si>
  <si>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</si>
  <si>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</si>
  <si>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</si>
  <si>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</si>
  <si>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</si>
  <si>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</si>
  <si>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</si>
  <si>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</si>
  <si>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</si>
  <si>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</si>
  <si>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</si>
  <si>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</si>
  <si>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</si>
  <si>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</si>
  <si>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</si>
  <si>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</si>
  <si>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</si>
  <si>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</si>
  <si>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</si>
  <si>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</si>
  <si>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</si>
  <si>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</si>
  <si>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</si>
  <si>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</si>
  <si>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</si>
  <si>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</si>
  <si>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</si>
  <si>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</si>
  <si>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</si>
  <si>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</si>
  <si>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</si>
  <si>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</si>
  <si>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</si>
  <si>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</si>
  <si>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</si>
  <si>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</si>
  <si>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</si>
  <si>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</si>
  <si>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</si>
  <si>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</si>
  <si>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</si>
  <si>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</si>
  <si>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</si>
  <si>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</si>
  <si>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</si>
  <si>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</si>
  <si>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</si>
  <si>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</si>
  <si>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</si>
  <si>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</si>
  <si>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</si>
  <si>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</si>
  <si>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</si>
  <si>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</si>
  <si>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</si>
  <si>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</si>
  <si>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</si>
  <si>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</si>
  <si>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</si>
  <si>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</si>
  <si>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</si>
  <si>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</si>
  <si>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</si>
  <si>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</si>
  <si>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</si>
  <si>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</si>
  <si>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</si>
  <si>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</si>
  <si>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</si>
  <si>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</si>
  <si>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</si>
  <si>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</si>
  <si>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</si>
  <si>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</si>
  <si>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</si>
  <si>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</si>
  <si>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</si>
  <si>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</si>
  <si>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</si>
  <si>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</si>
  <si>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</si>
  <si>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</si>
  <si>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</si>
  <si>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</si>
  <si>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</si>
  <si>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</si>
  <si>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</si>
  <si>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</si>
  <si>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</si>
  <si>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</si>
  <si>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</si>
  <si>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</si>
  <si>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</si>
  <si>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</si>
  <si>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</si>
  <si>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</si>
  <si>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</si>
  <si>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</si>
  <si>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</si>
  <si>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</si>
  <si>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</si>
  <si>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</si>
  <si>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</si>
  <si>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</si>
  <si>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</si>
  <si>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</si>
  <si>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</si>
  <si>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</si>
  <si>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</si>
  <si>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</si>
  <si>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</si>
  <si>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</si>
  <si>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</si>
  <si>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</si>
  <si>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</si>
  <si>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</si>
  <si>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</si>
  <si>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</si>
  <si>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</si>
  <si>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</si>
  <si>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</si>
  <si>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</si>
  <si>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</si>
  <si>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</si>
  <si>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</si>
  <si>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</si>
  <si>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</si>
  <si>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</si>
  <si>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</si>
  <si>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</si>
  <si>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</si>
  <si>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</si>
  <si>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</si>
  <si>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</si>
  <si>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</si>
  <si>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</si>
  <si>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</si>
  <si>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</si>
  <si>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</si>
  <si>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</si>
  <si>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</si>
  <si>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</si>
  <si>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</si>
  <si>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</si>
  <si>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</si>
  <si>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</si>
  <si>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</si>
  <si>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</si>
  <si>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</si>
  <si>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</si>
  <si>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</si>
  <si>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</si>
  <si>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</si>
  <si>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</si>
  <si>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</si>
  <si>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</si>
  <si>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</si>
  <si>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</si>
  <si>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</si>
  <si>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</si>
  <si>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</si>
  <si>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</si>
  <si>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</si>
  <si>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</si>
  <si>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</si>
  <si>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</si>
  <si>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</si>
  <si>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</si>
  <si>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</si>
  <si>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</si>
  <si>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</si>
  <si>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</si>
  <si>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</si>
  <si>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</si>
  <si>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</si>
  <si>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</si>
  <si>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</si>
  <si>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</si>
  <si>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</si>
  <si>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</si>
  <si>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</si>
  <si>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</si>
  <si>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</si>
  <si>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</si>
  <si>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</si>
  <si>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</si>
  <si>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</si>
  <si>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</si>
  <si>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</si>
  <si>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</si>
  <si>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</si>
  <si>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</si>
  <si>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</si>
  <si>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</si>
  <si>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</si>
  <si>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</si>
  <si>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</si>
  <si>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</si>
  <si>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</si>
  <si>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</si>
  <si>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</si>
  <si>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</si>
  <si>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</si>
  <si>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</si>
  <si>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</si>
  <si>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</si>
  <si>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</si>
  <si>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</si>
  <si>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</si>
  <si>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</si>
  <si>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</si>
  <si>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</si>
  <si>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</si>
  <si>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</si>
  <si>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</si>
  <si>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</si>
  <si>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</si>
  <si>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</si>
  <si>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</si>
  <si>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</si>
  <si>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</si>
  <si>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</si>
  <si>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</si>
  <si>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</si>
  <si>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</si>
  <si>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</si>
  <si>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</si>
  <si>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</si>
  <si>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</si>
  <si>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</si>
  <si>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</si>
  <si>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</si>
  <si>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</si>
  <si>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</si>
  <si>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</si>
  <si>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</si>
  <si>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</si>
  <si>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</si>
  <si>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</si>
  <si>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</si>
  <si>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</si>
  <si>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</si>
  <si>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</si>
  <si>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</si>
  <si>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</si>
  <si>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</si>
  <si>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</si>
  <si>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</si>
  <si>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</si>
  <si>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</si>
  <si>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</si>
  <si>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</si>
  <si>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</si>
  <si>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</si>
  <si>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</si>
  <si>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</si>
  <si>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</si>
  <si>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</si>
  <si>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</si>
  <si>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</si>
  <si>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</si>
  <si>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</si>
  <si>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</si>
  <si>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</si>
  <si>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</si>
  <si>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</si>
  <si>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</si>
  <si>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</si>
  <si>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</si>
  <si>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</si>
  <si>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</si>
  <si>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</si>
  <si>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</si>
  <si>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</si>
  <si>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</si>
  <si>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</si>
  <si>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</si>
  <si>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</si>
  <si>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</si>
  <si>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</si>
  <si>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</si>
  <si>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</si>
  <si>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</si>
  <si>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</si>
  <si>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</si>
  <si>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</si>
  <si>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</si>
  <si>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</si>
  <si>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</si>
  <si>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</si>
  <si>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</si>
  <si>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</si>
  <si>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</si>
  <si>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</si>
  <si>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</si>
  <si>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</si>
  <si>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</si>
  <si>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</si>
  <si>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</si>
  <si>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</si>
  <si>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</si>
  <si>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</si>
  <si>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</si>
  <si>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</si>
  <si>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</si>
  <si>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</si>
  <si>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</si>
  <si>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</si>
  <si>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</si>
  <si>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</si>
  <si>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</si>
  <si>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</si>
  <si>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</si>
  <si>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</si>
  <si>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</si>
  <si>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</si>
  <si>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</si>
  <si>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</si>
  <si>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</si>
  <si>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</si>
  <si>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</si>
  <si>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</si>
  <si>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</si>
  <si>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</si>
  <si>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</si>
  <si>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</si>
  <si>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</si>
  <si>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</si>
  <si>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</si>
  <si>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</si>
  <si>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</si>
  <si>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</si>
  <si>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</si>
  <si>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</si>
  <si>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</si>
  <si>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</si>
  <si>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</si>
  <si>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</si>
  <si>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</si>
  <si>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</si>
  <si>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</si>
  <si>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</si>
  <si>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</si>
  <si>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</si>
  <si>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</si>
  <si>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</si>
  <si>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</si>
  <si>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</si>
  <si>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</si>
  <si>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</si>
  <si>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</si>
  <si>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</si>
  <si>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</si>
  <si>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</si>
  <si>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</si>
  <si>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</si>
  <si>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</si>
  <si>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</si>
  <si>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</si>
  <si>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</si>
  <si>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</si>
  <si>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</si>
  <si>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</si>
  <si>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</si>
  <si>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</si>
  <si>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</si>
  <si>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</si>
  <si>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</si>
  <si>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</si>
  <si>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</si>
  <si>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</si>
  <si>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</si>
  <si>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</si>
  <si>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</si>
  <si>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</si>
  <si>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</si>
  <si>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</si>
  <si>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</si>
  <si>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</si>
  <si>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</si>
  <si>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</si>
  <si>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</si>
  <si>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</si>
  <si>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</si>
  <si>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</si>
  <si>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</si>
  <si>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</si>
  <si>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</si>
  <si>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</si>
  <si>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</si>
  <si>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</si>
  <si>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</si>
  <si>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</si>
  <si>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</si>
  <si>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</si>
  <si>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</si>
  <si>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女性就業支援全国展開事業</t>
  </si>
  <si>
    <t>雇用環境・均等局</t>
  </si>
  <si>
    <t>雇用機会均等課長
渡辺　正道</t>
  </si>
  <si>
    <t>平成23年度</t>
  </si>
  <si>
    <t>終了予定なし</t>
  </si>
  <si>
    <t>雇用機会均等課</t>
  </si>
  <si>
    <t>労働者災害補償保険法第29条第1項第3号
雇用保険法第62条第1項第5号</t>
  </si>
  <si>
    <t>働く女性が就業意欲を失うことなく、健康を保持増進し、その能力を伸張・発揮できる環境を整備するため、全国の女性関連施設等で行っている女性就業支援施策が効果的・効率的に実施されるよう、必要となる知識やノウハウを提供し、全国的な女性の就業促進と健康保持増進のための支援施策の充実、底上げを図ることを目的とする</t>
  </si>
  <si>
    <t>全国の女性関連施設等における女性就業促進支援事業が効果的・効率的に実施され、全国的な女性の就業促進のための支援施策の充実が図られるよう、女性関連施設等からの女性の就業促進に係る相談対応や女性関連施設等への講師派遣などを実施する。</t>
  </si>
  <si>
    <t>-</t>
  </si>
  <si>
    <t>仕事と家庭両立支援事業等委託費（雇用）</t>
  </si>
  <si>
    <t>労働災害防止対策事業委託費（労災）</t>
  </si>
  <si>
    <t>働く女性の健康保持増進のための支援施策に関する相談をしたことで、セミナー・研修会の企画運営方法や働く女性の身体やこころの健康問題に関する知識・ノウハウの取得など、理解が得られたとする者の割合95%以上</t>
  </si>
  <si>
    <t>【計算式】
アンケートにおいて、働く女性の健康保持増進のための支援施策に関する相談をしたことで「実際にセミナー・研修会等の企画運営方法や働く女性の身体やこころの健康問題に関する知識・ノウハウの取得など、理解が得られた」とする者の数/働く女性の健康保持増進のための支援施策に関する相談者数</t>
  </si>
  <si>
    <t>働く女性の健康保持増進のための支援施策に関する相談を利用した者に対するアンケート</t>
  </si>
  <si>
    <t>働く女性の健康保持増進に関する講師派遣を利用した団体のうち、一定期間経過後のアンケートにおいて、「実際にセミナー・研修会等の企画運営に役に立った」とする団体の割合90%以上</t>
  </si>
  <si>
    <t>【計算式】
働く女性の健康保持増進に関する講師派遣を利用後、アンケートにおいて、「実際にセミナー・研修会等の企画運営に役に立った」とする団体数/働く女性の健康保持増進に関する講師派遣を利用した団体</t>
  </si>
  <si>
    <t>働く女性の健康保持増進に関する講師派遣を利用した団体に対するフォローアップ調査</t>
  </si>
  <si>
    <t>女性の就業促進のための支援施策に関する相談をしたことで、セミナー・研修会の企画運営方法や女性が働くこと全般に関する知識・ノウハウの取得など、「理解が得られた」とする者の割合93%以上</t>
  </si>
  <si>
    <t>【計算式】
アンケートにおいて、女性の就業促進のための支援施策に関する相談をしたことでセミナー・研修会の企画運営方法や女性が働くこと全般に関する知識・ノウハウの取得など、「理解が得られた」とする者の数/女性の就業促進のための支援施策に関する相談者数</t>
  </si>
  <si>
    <t>女性の就業促進のための支援施策に関する相談を利用した者に対するアンケート</t>
  </si>
  <si>
    <t>女性の就業促進に関する講師派遣を利用した団体のうち、一定期間経過後のアンケートにおいて、「実際にセミナー・研修会等の企画運営に役に立った」とする団体の割合93%以上</t>
  </si>
  <si>
    <t>【計算式】
女性の就業促進に関する講師派遣を利用後、 アンケートにおいて、「実際にセミナー・研修会等の企画運営に役に立った」とする団体数/女性の就業促進に関する講師派遣を利用した団体数</t>
  </si>
  <si>
    <t>女性の就業促進に関する講師派遣を利用した団体に対するフォローアップ調査</t>
  </si>
  <si>
    <t>働く女性の健康保持増進に関する相談件数600件以上</t>
  </si>
  <si>
    <t>件</t>
  </si>
  <si>
    <t>働く女性の健康保持増進に関する講師派遣の回数47回以上</t>
  </si>
  <si>
    <t>回</t>
  </si>
  <si>
    <t>女性の就業促進支援に関する相談件数600件以上</t>
  </si>
  <si>
    <t>女性の就業促進支援に関する講師派遣の回数60回以上</t>
  </si>
  <si>
    <t>執行額（X）／事業利用者数（Y）　　　　　　　　　　　　　　　　　　　　</t>
    <phoneticPr fontId="5"/>
  </si>
  <si>
    <t>円</t>
  </si>
  <si>
    <t>　　X/Y</t>
    <phoneticPr fontId="5"/>
  </si>
  <si>
    <t>76,697,820
/138,830</t>
  </si>
  <si>
    <t>74,018,836/
175,505</t>
  </si>
  <si>
    <t>労働者が安全で健康に働くことができる職場づくりを推進すること（Ⅲ-2）
男女労働者の均等な機会と待遇の確保対策、女性の活躍推進、仕事と家庭の両立支援等を推進すること（Ⅵ-1）</t>
  </si>
  <si>
    <t>労働者が安全で健康に働くことができる職場づくりを推進すること（Ⅲ-2-1）
男女労働者の均等な機会と待遇の確保対策、女性の活躍推進、仕事と家庭の両立支援等を推進すること（Ⅵ-1-1）</t>
  </si>
  <si>
    <t>労働災害による死亡者数</t>
  </si>
  <si>
    <t>人</t>
  </si>
  <si>
    <t>労働災害による死傷者数（休業4日以上）</t>
  </si>
  <si>
    <t>女性就業支援全国展開事業(土地建物借料等)</t>
  </si>
  <si>
    <t>新23-34</t>
  </si>
  <si>
    <t>880</t>
  </si>
  <si>
    <t>405</t>
  </si>
  <si>
    <t>408</t>
  </si>
  <si>
    <t>414</t>
  </si>
  <si>
    <t>409</t>
  </si>
  <si>
    <t>0414</t>
  </si>
  <si>
    <t>418</t>
  </si>
  <si>
    <t>○</t>
  </si>
  <si>
    <t>厚労</t>
  </si>
  <si>
    <t>全国の女性関連施設等における女性就業促進支援事業が効果的、効率的に実施され、全国的な女性の就業促進のための支援施策の充実が図られるよう、相談対応や講師派遣など女性関連施設等に対する支援事業を実施する。
働く女性が就業意欲を失うことなく、健康を保持増進し、その能力を伸張・発揮できる環境の整備に寄与する。</t>
    <phoneticPr fontId="5"/>
  </si>
  <si>
    <t>-</t>
    <phoneticPr fontId="5"/>
  </si>
  <si>
    <t>急速な少子・高齢化の進展に伴い労働力人口の減少が見込まれる中、女性の就業を促進するとともに、働く女性が就業意欲を失うことなく健康を保持増進し、その能力を伸張・発揮できる環境を整備することは、持続可能な全員参加型社会を目指す上で重要であり、優先度が高い。そのための支援施策を実施する際に必要となる知識やノウハウを全国各地の女性関連施設等に提供し、全国的な女性就業支援施策の充実、底上げを図ることを目的とする本事業は、国民や社会のニーズを反映している。</t>
    <phoneticPr fontId="5"/>
  </si>
  <si>
    <t>25歳～44歳までの女性の就業率の向上や第1子出生前後の女性の継続就業率の向上は、日本再興戦略などで政府の施策目標となっており、女性の就業促進及び働く女性の健康保持増進の支援施策を実施する際に必要となる知識やノウハウを全国各地の女性関連施設等に提供し、全国的な女性就業支援施策の充実、底上げを図るため、優先度が高い事業である。</t>
    <phoneticPr fontId="5"/>
  </si>
  <si>
    <t>有</t>
  </si>
  <si>
    <t>無</t>
  </si>
  <si>
    <t>労災保険料及び雇用保険料を財源に、女性労働者の健康保持増進の支援及び女性の就業支援を行う事業であるため、受益者との負担関係は妥当である。</t>
    <phoneticPr fontId="5"/>
  </si>
  <si>
    <t>事業の周知を積極的に実施し、事業利用者の増加に努めており、コストの水準は妥当と考える。</t>
    <phoneticPr fontId="5"/>
  </si>
  <si>
    <t>‐</t>
  </si>
  <si>
    <t>本事業の実施に必要な事業費や管理費であり、事業目的に即した経費として限定されている。</t>
    <phoneticPr fontId="5"/>
  </si>
  <si>
    <t>受託者と効率的な業務実施の観点から、定期的な受託者への訪問を通じ進捗確認を実施し、経費削減の取組を行っている。</t>
    <phoneticPr fontId="5"/>
  </si>
  <si>
    <t>成果実績において、目標値を一部下回ったものもあるが、引き続き成果目標を達成できるよう努めてまいりたい。</t>
    <phoneticPr fontId="5"/>
  </si>
  <si>
    <t>△</t>
  </si>
  <si>
    <t>活動実績において、目標値を一部下回ったものもあるが、引き続き成果目標を達成できるよう努めてまいりたい。</t>
    <phoneticPr fontId="5"/>
  </si>
  <si>
    <t>成果物については、ホームページで広く情報公開している。</t>
    <phoneticPr fontId="5"/>
  </si>
  <si>
    <t>女性就業支援全国展開事業（土地建物借料等）（所管：雇用環境・均等局）と併せて、女性の就業促進及び健康保持増進に資する事業として行っているものである。
当該事業については、そのうち、女性の就業促進及びメンタルヘルス対策などの健康増進に関するセミナーの開催等に係る経費である。</t>
    <phoneticPr fontId="5"/>
  </si>
  <si>
    <t>成果実績及び活動実績について、一部項目で目標達成できていないものがあることを踏まえ、引き続き目標達成するため努める必要がある。</t>
    <phoneticPr fontId="5"/>
  </si>
  <si>
    <t>今後も本事業の活用が見込まれるところであり、オンラインセミナーの活用等、さらに事業の効率的な運営を図り、経費節減に努め、同予算で多くの女性関連施設等に情報提供を行い、女性の就業促進及び働く女性の健康保持増進の支援施策を実施する際に必要となる知識やノウハウを共有できるよう利用実績を踏まえて検討していく。</t>
    <rPh sb="32" eb="34">
      <t>カツヨウ</t>
    </rPh>
    <rPh sb="34" eb="35">
      <t>トウ</t>
    </rPh>
    <rPh sb="75" eb="77">
      <t>ジョウホウ</t>
    </rPh>
    <rPh sb="77" eb="79">
      <t>テイキョウ</t>
    </rPh>
    <rPh sb="128" eb="130">
      <t>キョウユウ</t>
    </rPh>
    <phoneticPr fontId="5"/>
  </si>
  <si>
    <t>諸謝金</t>
    <rPh sb="0" eb="1">
      <t>ショ</t>
    </rPh>
    <rPh sb="1" eb="3">
      <t>シャキン</t>
    </rPh>
    <phoneticPr fontId="5"/>
  </si>
  <si>
    <t>庁費</t>
    <rPh sb="0" eb="2">
      <t>チョウヒ</t>
    </rPh>
    <phoneticPr fontId="5"/>
  </si>
  <si>
    <t>消費税</t>
    <rPh sb="0" eb="3">
      <t>ショウヒゼイ</t>
    </rPh>
    <phoneticPr fontId="5"/>
  </si>
  <si>
    <t>人件費</t>
    <rPh sb="0" eb="3">
      <t>ジンケンヒ</t>
    </rPh>
    <phoneticPr fontId="5"/>
  </si>
  <si>
    <t>旅費</t>
    <rPh sb="0" eb="2">
      <t>リョヒ</t>
    </rPh>
    <phoneticPr fontId="5"/>
  </si>
  <si>
    <t>管理費</t>
    <rPh sb="0" eb="3">
      <t>カンリヒ</t>
    </rPh>
    <phoneticPr fontId="5"/>
  </si>
  <si>
    <t>講師派遣に係る講師への謝金</t>
    <rPh sb="0" eb="2">
      <t>コウシ</t>
    </rPh>
    <rPh sb="2" eb="4">
      <t>ハケン</t>
    </rPh>
    <rPh sb="5" eb="6">
      <t>カカ</t>
    </rPh>
    <rPh sb="7" eb="9">
      <t>コウシ</t>
    </rPh>
    <rPh sb="11" eb="13">
      <t>シャキン</t>
    </rPh>
    <phoneticPr fontId="5"/>
  </si>
  <si>
    <t>通信運搬費、消耗品費</t>
    <rPh sb="0" eb="2">
      <t>ツウシン</t>
    </rPh>
    <rPh sb="2" eb="5">
      <t>ウンパンヒ</t>
    </rPh>
    <rPh sb="6" eb="9">
      <t>ショウモウヒン</t>
    </rPh>
    <rPh sb="9" eb="10">
      <t>ヒ</t>
    </rPh>
    <phoneticPr fontId="5"/>
  </si>
  <si>
    <t>受託者の人件費、社会保険料</t>
    <rPh sb="0" eb="3">
      <t>ジュタクシャ</t>
    </rPh>
    <rPh sb="4" eb="7">
      <t>ジンケンヒ</t>
    </rPh>
    <rPh sb="8" eb="10">
      <t>シャカイ</t>
    </rPh>
    <rPh sb="10" eb="13">
      <t>ホケンリョウ</t>
    </rPh>
    <phoneticPr fontId="5"/>
  </si>
  <si>
    <t>講師派遣等に係る旅費</t>
    <rPh sb="0" eb="2">
      <t>コウシ</t>
    </rPh>
    <rPh sb="2" eb="4">
      <t>ハケン</t>
    </rPh>
    <rPh sb="4" eb="5">
      <t>トウ</t>
    </rPh>
    <rPh sb="6" eb="7">
      <t>カカ</t>
    </rPh>
    <rPh sb="8" eb="10">
      <t>リョヒ</t>
    </rPh>
    <phoneticPr fontId="5"/>
  </si>
  <si>
    <t>一般財団法人女性労働協会</t>
    <rPh sb="0" eb="2">
      <t>イッパン</t>
    </rPh>
    <rPh sb="2" eb="6">
      <t>ザイダンホウジン</t>
    </rPh>
    <rPh sb="6" eb="8">
      <t>ジョセイ</t>
    </rPh>
    <rPh sb="8" eb="10">
      <t>ロウドウ</t>
    </rPh>
    <rPh sb="10" eb="12">
      <t>キョウカイ</t>
    </rPh>
    <phoneticPr fontId="5"/>
  </si>
  <si>
    <t>全国的な女性の雇用の安定及び働く女性の健康保持増進のための支援施策の充実が図られるよう相談対応や講師派遣等女性関連施設等に対する支援を行っており、新型コロナ感染症の影響で活動実績の一部は達成できなかったものの実効性は高いものと考えられる。</t>
    <phoneticPr fontId="5"/>
  </si>
  <si>
    <t>74,518,290/
292,757</t>
    <phoneticPr fontId="5"/>
  </si>
  <si>
    <t>女性関連施設等への講師派遣・相談対応・情報サイトを通じての情報提供等事業</t>
    <rPh sb="25" eb="26">
      <t>ツウ</t>
    </rPh>
    <phoneticPr fontId="5"/>
  </si>
  <si>
    <t>-</t>
    <phoneticPr fontId="5"/>
  </si>
  <si>
    <t>一般競争入札（総合評価落札方式）にて調達を行った結果、当初の見込み額を下回る契約となったため。</t>
    <phoneticPr fontId="5"/>
  </si>
  <si>
    <t xml:space="preserve">「男女共同参画基本計画（第5次）」（令和2年12月25日閣議決定） </t>
    <phoneticPr fontId="5"/>
  </si>
  <si>
    <t>点検対象外</t>
    <rPh sb="0" eb="5">
      <t>テンケンタイショウガイ</t>
    </rPh>
    <phoneticPr fontId="5"/>
  </si>
  <si>
    <t>A.一般財団法人　女性労働協会</t>
    <phoneticPr fontId="5"/>
  </si>
  <si>
    <t>-</t>
    <phoneticPr fontId="5"/>
  </si>
  <si>
    <t>全国各地の女性関連施設等に女性の就業促進及び働く女性の健康保持増進の支援施策を実施する際に必要となる知識やノウハウを提供し、全国的な女性就業支援施策の充実、底上げを図ることを目的とする本事業は、国が実施すべき事業である。</t>
    <phoneticPr fontId="5"/>
  </si>
  <si>
    <t>事業の適正な実施に資するため、一般競争入札（総合評価落札方式）の結果、一者応札となったが、今後入札説明会から仕様書の内容を整理することにより改善を図っている。</t>
    <rPh sb="54" eb="57">
      <t>シヨウショ</t>
    </rPh>
    <rPh sb="58" eb="60">
      <t>ナイヨウ</t>
    </rPh>
    <rPh sb="61" eb="63">
      <t>セイリ</t>
    </rPh>
    <phoneticPr fontId="5"/>
  </si>
  <si>
    <t>78,306,000/300,000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</si>
</sst>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35</xdr:col>
      <xdr:colOff>37453</xdr:colOff>
      <xdr:row>751</xdr:row>
      <xdr:rowOff>106867</xdr:rowOff>
    </xdr:to>
    <xdr:sp macro="" textlink="">
      <xdr:nvSpPr>
        <xdr:cNvPr id="3" name="テキスト ボックス 2"/>
        <xdr:cNvSpPr txBox="1"/>
      </xdr:nvSpPr>
      <xdr:spPr bwMode="auto">
        <a:xfrm>
          <a:off x="4082143" y="64647536"/>
          <a:ext cx="3099060" cy="81443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厚生労働省</a:t>
          </a:r>
          <a:endParaRPr kumimoji="1" lang="en-US" altLang="ja-JP" sz="1600"/>
        </a:p>
        <a:p>
          <a:pPr algn="ctr">
            <a:lnSpc>
              <a:spcPts val="2000"/>
            </a:lnSpc>
          </a:pPr>
          <a:r>
            <a:rPr kumimoji="1" lang="en-US" altLang="ja-JP" sz="1600">
              <a:solidFill>
                <a:sysClr val="windowText" lastClr="000000"/>
              </a:solidFill>
              <a:latin typeface="+mn-ea"/>
              <a:ea typeface="+mn-ea"/>
            </a:rPr>
            <a:t>75</a:t>
          </a:r>
          <a:r>
            <a:rPr kumimoji="1" lang="ja-JP" altLang="en-US" sz="1600">
              <a:solidFill>
                <a:sysClr val="windowText" lastClr="000000"/>
              </a:solidFill>
              <a:latin typeface="+mn-ea"/>
              <a:ea typeface="+mn-ea"/>
            </a:rPr>
            <a:t>百</a:t>
          </a:r>
          <a:r>
            <a:rPr kumimoji="1" lang="ja-JP" altLang="en-US" sz="1600"/>
            <a:t>万円</a:t>
          </a:r>
        </a:p>
      </xdr:txBody>
    </xdr:sp>
    <xdr:clientData/>
  </xdr:twoCellAnchor>
  <xdr:twoCellAnchor>
    <xdr:from>
      <xdr:col>27</xdr:col>
      <xdr:colOff>95250</xdr:colOff>
      <xdr:row>752</xdr:row>
      <xdr:rowOff>312965</xdr:rowOff>
    </xdr:from>
    <xdr:to>
      <xdr:col>27</xdr:col>
      <xdr:colOff>96210</xdr:colOff>
      <xdr:row>753</xdr:row>
      <xdr:rowOff>340522</xdr:rowOff>
    </xdr:to>
    <xdr:cxnSp macro="">
      <xdr:nvCxnSpPr>
        <xdr:cNvPr id="5" name="直線矢印コネクタ 4"/>
        <xdr:cNvCxnSpPr/>
      </xdr:nvCxnSpPr>
      <xdr:spPr bwMode="auto">
        <a:xfrm flipH="1">
          <a:off x="5606143" y="66021858"/>
          <a:ext cx="960" cy="3813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xdr:colOff>
      <xdr:row>755</xdr:row>
      <xdr:rowOff>13608</xdr:rowOff>
    </xdr:from>
    <xdr:to>
      <xdr:col>38</xdr:col>
      <xdr:colOff>180891</xdr:colOff>
      <xdr:row>757</xdr:row>
      <xdr:rowOff>57687</xdr:rowOff>
    </xdr:to>
    <xdr:sp macro="" textlink="">
      <xdr:nvSpPr>
        <xdr:cNvPr id="7" name="テキスト ボックス 6"/>
        <xdr:cNvSpPr txBox="1"/>
      </xdr:nvSpPr>
      <xdr:spPr bwMode="auto">
        <a:xfrm>
          <a:off x="3469823" y="66783858"/>
          <a:ext cx="4467139" cy="7516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600"/>
            <a:t>Ａ　一般財団法人　女性労働協会</a:t>
          </a:r>
          <a:endParaRPr kumimoji="1" lang="en-US" altLang="ja-JP" sz="1600"/>
        </a:p>
        <a:p>
          <a:pPr algn="ctr">
            <a:lnSpc>
              <a:spcPts val="2000"/>
            </a:lnSpc>
          </a:pPr>
          <a:r>
            <a:rPr kumimoji="1" lang="en-US" altLang="ja-JP" sz="1600">
              <a:solidFill>
                <a:sysClr val="windowText" lastClr="000000"/>
              </a:solidFill>
              <a:latin typeface="+mn-ea"/>
              <a:ea typeface="+mn-ea"/>
            </a:rPr>
            <a:t>75</a:t>
          </a:r>
          <a:r>
            <a:rPr kumimoji="1" lang="ja-JP" altLang="en-US" sz="1600">
              <a:solidFill>
                <a:sysClr val="windowText" lastClr="000000"/>
              </a:solidFill>
              <a:latin typeface="+mn-ea"/>
              <a:ea typeface="+mn-ea"/>
            </a:rPr>
            <a:t>百</a:t>
          </a:r>
          <a:r>
            <a:rPr kumimoji="1" lang="ja-JP" altLang="en-US" sz="1600"/>
            <a:t>万円</a:t>
          </a:r>
        </a:p>
      </xdr:txBody>
    </xdr:sp>
    <xdr:clientData/>
  </xdr:twoCellAnchor>
  <xdr:twoCellAnchor>
    <xdr:from>
      <xdr:col>18</xdr:col>
      <xdr:colOff>13607</xdr:colOff>
      <xdr:row>751</xdr:row>
      <xdr:rowOff>149679</xdr:rowOff>
    </xdr:from>
    <xdr:to>
      <xdr:col>37</xdr:col>
      <xdr:colOff>176893</xdr:colOff>
      <xdr:row>752</xdr:row>
      <xdr:rowOff>213988</xdr:rowOff>
    </xdr:to>
    <xdr:sp macro="" textlink="">
      <xdr:nvSpPr>
        <xdr:cNvPr id="8" name="テキスト ボックス 7"/>
        <xdr:cNvSpPr txBox="1"/>
      </xdr:nvSpPr>
      <xdr:spPr bwMode="auto">
        <a:xfrm>
          <a:off x="3687536" y="65504786"/>
          <a:ext cx="4041321" cy="41809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事業内容についての企画立案、委託先の選定</a:t>
          </a:r>
        </a:p>
      </xdr:txBody>
    </xdr:sp>
    <xdr:clientData/>
  </xdr:twoCellAnchor>
  <xdr:twoCellAnchor>
    <xdr:from>
      <xdr:col>18</xdr:col>
      <xdr:colOff>149679</xdr:colOff>
      <xdr:row>753</xdr:row>
      <xdr:rowOff>340179</xdr:rowOff>
    </xdr:from>
    <xdr:to>
      <xdr:col>37</xdr:col>
      <xdr:colOff>144782</xdr:colOff>
      <xdr:row>754</xdr:row>
      <xdr:rowOff>299261</xdr:rowOff>
    </xdr:to>
    <xdr:sp macro="" textlink="">
      <xdr:nvSpPr>
        <xdr:cNvPr id="9" name="テキスト ボックス 8"/>
        <xdr:cNvSpPr txBox="1"/>
      </xdr:nvSpPr>
      <xdr:spPr bwMode="auto">
        <a:xfrm>
          <a:off x="3823608" y="66402858"/>
          <a:ext cx="3873138" cy="312867"/>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19</xdr:col>
      <xdr:colOff>0</xdr:colOff>
      <xdr:row>757</xdr:row>
      <xdr:rowOff>122465</xdr:rowOff>
    </xdr:from>
    <xdr:to>
      <xdr:col>38</xdr:col>
      <xdr:colOff>54846</xdr:colOff>
      <xdr:row>758</xdr:row>
      <xdr:rowOff>254711</xdr:rowOff>
    </xdr:to>
    <xdr:sp macro="" textlink="">
      <xdr:nvSpPr>
        <xdr:cNvPr id="11" name="テキスト ボックス 10"/>
        <xdr:cNvSpPr txBox="1"/>
      </xdr:nvSpPr>
      <xdr:spPr bwMode="auto">
        <a:xfrm>
          <a:off x="3878036" y="67600286"/>
          <a:ext cx="3932881" cy="486032"/>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（女性就業支援全国展開事業を受託、実施）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3">
        <v>2021</v>
      </c>
      <c r="AE2" s="923"/>
      <c r="AF2" s="923"/>
      <c r="AG2" s="923"/>
      <c r="AH2" s="923"/>
      <c r="AI2" s="83" t="s">
        <v>325</v>
      </c>
      <c r="AJ2" s="923" t="s">
        <v>680</v>
      </c>
      <c r="AK2" s="923"/>
      <c r="AL2" s="923"/>
      <c r="AM2" s="923"/>
      <c r="AN2" s="83" t="s">
        <v>325</v>
      </c>
      <c r="AO2" s="923">
        <v>20</v>
      </c>
      <c r="AP2" s="923"/>
      <c r="AQ2" s="923"/>
      <c r="AR2" s="84" t="s">
        <v>628</v>
      </c>
      <c r="AS2" s="929">
        <v>491</v>
      </c>
      <c r="AT2" s="929"/>
      <c r="AU2" s="929"/>
      <c r="AV2" s="83" t="str">
        <f>IF(AW2="","","-")</f>
        <v/>
      </c>
      <c r="AW2" s="889"/>
      <c r="AX2" s="889"/>
    </row>
    <row r="3" spans="1:50" ht="21" customHeight="1" thickBot="1" x14ac:dyDescent="0.2">
      <c r="A3" s="845" t="s">
        <v>621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63</v>
      </c>
      <c r="AJ3" s="847" t="s">
        <v>629</v>
      </c>
      <c r="AK3" s="847"/>
      <c r="AL3" s="847"/>
      <c r="AM3" s="847"/>
      <c r="AN3" s="847"/>
      <c r="AO3" s="847"/>
      <c r="AP3" s="847"/>
      <c r="AQ3" s="847"/>
      <c r="AR3" s="847"/>
      <c r="AS3" s="847"/>
      <c r="AT3" s="847"/>
      <c r="AU3" s="847"/>
      <c r="AV3" s="847"/>
      <c r="AW3" s="847"/>
      <c r="AX3" s="24" t="s">
        <v>64</v>
      </c>
    </row>
    <row r="4" spans="1:50" ht="24.75" customHeight="1" x14ac:dyDescent="0.15">
      <c r="A4" s="688" t="s">
        <v>25</v>
      </c>
      <c r="B4" s="689"/>
      <c r="C4" s="689"/>
      <c r="D4" s="689"/>
      <c r="E4" s="689"/>
      <c r="F4" s="689"/>
      <c r="G4" s="666" t="s">
        <v>630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17" t="s">
        <v>633</v>
      </c>
      <c r="H5" s="818"/>
      <c r="I5" s="818"/>
      <c r="J5" s="818"/>
      <c r="K5" s="818"/>
      <c r="L5" s="818"/>
      <c r="M5" s="819" t="s">
        <v>65</v>
      </c>
      <c r="N5" s="820"/>
      <c r="O5" s="820"/>
      <c r="P5" s="820"/>
      <c r="Q5" s="820"/>
      <c r="R5" s="821"/>
      <c r="S5" s="822" t="s">
        <v>634</v>
      </c>
      <c r="T5" s="818"/>
      <c r="U5" s="818"/>
      <c r="V5" s="818"/>
      <c r="W5" s="818"/>
      <c r="X5" s="823"/>
      <c r="Y5" s="682" t="s">
        <v>3</v>
      </c>
      <c r="Z5" s="527"/>
      <c r="AA5" s="527"/>
      <c r="AB5" s="527"/>
      <c r="AC5" s="527"/>
      <c r="AD5" s="528"/>
      <c r="AE5" s="683" t="s">
        <v>635</v>
      </c>
      <c r="AF5" s="683"/>
      <c r="AG5" s="683"/>
      <c r="AH5" s="683"/>
      <c r="AI5" s="683"/>
      <c r="AJ5" s="683"/>
      <c r="AK5" s="683"/>
      <c r="AL5" s="683"/>
      <c r="AM5" s="683"/>
      <c r="AN5" s="683"/>
      <c r="AO5" s="683"/>
      <c r="AP5" s="684"/>
      <c r="AQ5" s="685" t="s">
        <v>632</v>
      </c>
      <c r="AR5" s="686"/>
      <c r="AS5" s="686"/>
      <c r="AT5" s="686"/>
      <c r="AU5" s="686"/>
      <c r="AV5" s="686"/>
      <c r="AW5" s="686"/>
      <c r="AX5" s="687"/>
    </row>
    <row r="6" spans="1:50" ht="24.75" customHeight="1" x14ac:dyDescent="0.15">
      <c r="A6" s="690" t="s">
        <v>4</v>
      </c>
      <c r="B6" s="691"/>
      <c r="C6" s="691"/>
      <c r="D6" s="691"/>
      <c r="E6" s="691"/>
      <c r="F6" s="691"/>
      <c r="G6" s="374" t="str">
        <f>入力規則等!F39</f>
        <v>労働保険特別会計労災勘定、労働保険特別会計雇用勘定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37.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1" t="s">
        <v>308</v>
      </c>
      <c r="Z7" s="424"/>
      <c r="AA7" s="424"/>
      <c r="AB7" s="424"/>
      <c r="AC7" s="424"/>
      <c r="AD7" s="902"/>
      <c r="AE7" s="890" t="s">
        <v>715</v>
      </c>
      <c r="AF7" s="891"/>
      <c r="AG7" s="891"/>
      <c r="AH7" s="891"/>
      <c r="AI7" s="891"/>
      <c r="AJ7" s="891"/>
      <c r="AK7" s="891"/>
      <c r="AL7" s="891"/>
      <c r="AM7" s="891"/>
      <c r="AN7" s="891"/>
      <c r="AO7" s="891"/>
      <c r="AP7" s="891"/>
      <c r="AQ7" s="891"/>
      <c r="AR7" s="891"/>
      <c r="AS7" s="891"/>
      <c r="AT7" s="891"/>
      <c r="AU7" s="891"/>
      <c r="AV7" s="891"/>
      <c r="AW7" s="891"/>
      <c r="AX7" s="892"/>
    </row>
    <row r="8" spans="1:50" ht="23.25" customHeight="1" x14ac:dyDescent="0.15">
      <c r="A8" s="479" t="s">
        <v>208</v>
      </c>
      <c r="B8" s="480"/>
      <c r="C8" s="480"/>
      <c r="D8" s="480"/>
      <c r="E8" s="480"/>
      <c r="F8" s="481"/>
      <c r="G8" s="924" t="str">
        <f>入力規則等!A27</f>
        <v>男女共同参画</v>
      </c>
      <c r="H8" s="704"/>
      <c r="I8" s="704"/>
      <c r="J8" s="704"/>
      <c r="K8" s="704"/>
      <c r="L8" s="704"/>
      <c r="M8" s="704"/>
      <c r="N8" s="704"/>
      <c r="O8" s="704"/>
      <c r="P8" s="704"/>
      <c r="Q8" s="704"/>
      <c r="R8" s="704"/>
      <c r="S8" s="704"/>
      <c r="T8" s="704"/>
      <c r="U8" s="704"/>
      <c r="V8" s="704"/>
      <c r="W8" s="704"/>
      <c r="X8" s="925"/>
      <c r="Y8" s="824" t="s">
        <v>209</v>
      </c>
      <c r="Z8" s="825"/>
      <c r="AA8" s="825"/>
      <c r="AB8" s="825"/>
      <c r="AC8" s="825"/>
      <c r="AD8" s="826"/>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67.5" customHeight="1" x14ac:dyDescent="0.15">
      <c r="A9" s="827" t="s">
        <v>23</v>
      </c>
      <c r="B9" s="828"/>
      <c r="C9" s="828"/>
      <c r="D9" s="828"/>
      <c r="E9" s="828"/>
      <c r="F9" s="828"/>
      <c r="G9" s="829" t="s">
        <v>637</v>
      </c>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1"/>
    </row>
    <row r="10" spans="1:50" ht="42.75" customHeight="1" x14ac:dyDescent="0.15">
      <c r="A10" s="644" t="s">
        <v>29</v>
      </c>
      <c r="B10" s="645"/>
      <c r="C10" s="645"/>
      <c r="D10" s="645"/>
      <c r="E10" s="645"/>
      <c r="F10" s="645"/>
      <c r="G10" s="738" t="s">
        <v>638</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24" customHeight="1" x14ac:dyDescent="0.15">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2" t="s">
        <v>24</v>
      </c>
      <c r="B12" s="943"/>
      <c r="C12" s="943"/>
      <c r="D12" s="943"/>
      <c r="E12" s="943"/>
      <c r="F12" s="944"/>
      <c r="G12" s="744"/>
      <c r="H12" s="745"/>
      <c r="I12" s="745"/>
      <c r="J12" s="745"/>
      <c r="K12" s="745"/>
      <c r="L12" s="745"/>
      <c r="M12" s="745"/>
      <c r="N12" s="745"/>
      <c r="O12" s="745"/>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79</v>
      </c>
      <c r="Q13" s="642"/>
      <c r="R13" s="642"/>
      <c r="S13" s="642"/>
      <c r="T13" s="642"/>
      <c r="U13" s="642"/>
      <c r="V13" s="643"/>
      <c r="W13" s="641">
        <v>81</v>
      </c>
      <c r="X13" s="642"/>
      <c r="Y13" s="642"/>
      <c r="Z13" s="642"/>
      <c r="AA13" s="642"/>
      <c r="AB13" s="642"/>
      <c r="AC13" s="643"/>
      <c r="AD13" s="641">
        <v>84</v>
      </c>
      <c r="AE13" s="642"/>
      <c r="AF13" s="642"/>
      <c r="AG13" s="642"/>
      <c r="AH13" s="642"/>
      <c r="AI13" s="642"/>
      <c r="AJ13" s="643"/>
      <c r="AK13" s="641">
        <v>78</v>
      </c>
      <c r="AL13" s="642"/>
      <c r="AM13" s="642"/>
      <c r="AN13" s="642"/>
      <c r="AO13" s="642"/>
      <c r="AP13" s="642"/>
      <c r="AQ13" s="643"/>
      <c r="AR13" s="898"/>
      <c r="AS13" s="899"/>
      <c r="AT13" s="899"/>
      <c r="AU13" s="899"/>
      <c r="AV13" s="899"/>
      <c r="AW13" s="899"/>
      <c r="AX13" s="900"/>
    </row>
    <row r="14" spans="1:50" ht="21" customHeight="1" x14ac:dyDescent="0.15">
      <c r="A14" s="598"/>
      <c r="B14" s="599"/>
      <c r="C14" s="599"/>
      <c r="D14" s="599"/>
      <c r="E14" s="599"/>
      <c r="F14" s="600"/>
      <c r="G14" s="709"/>
      <c r="H14" s="710"/>
      <c r="I14" s="695" t="s">
        <v>8</v>
      </c>
      <c r="J14" s="746"/>
      <c r="K14" s="746"/>
      <c r="L14" s="746"/>
      <c r="M14" s="746"/>
      <c r="N14" s="746"/>
      <c r="O14" s="747"/>
      <c r="P14" s="641" t="s">
        <v>639</v>
      </c>
      <c r="Q14" s="642"/>
      <c r="R14" s="642"/>
      <c r="S14" s="642"/>
      <c r="T14" s="642"/>
      <c r="U14" s="642"/>
      <c r="V14" s="643"/>
      <c r="W14" s="641" t="s">
        <v>639</v>
      </c>
      <c r="X14" s="642"/>
      <c r="Y14" s="642"/>
      <c r="Z14" s="642"/>
      <c r="AA14" s="642"/>
      <c r="AB14" s="642"/>
      <c r="AC14" s="643"/>
      <c r="AD14" s="641" t="s">
        <v>639</v>
      </c>
      <c r="AE14" s="642"/>
      <c r="AF14" s="642"/>
      <c r="AG14" s="642"/>
      <c r="AH14" s="642"/>
      <c r="AI14" s="642"/>
      <c r="AJ14" s="643"/>
      <c r="AK14" s="641" t="s">
        <v>639</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639</v>
      </c>
      <c r="Q15" s="642"/>
      <c r="R15" s="642"/>
      <c r="S15" s="642"/>
      <c r="T15" s="642"/>
      <c r="U15" s="642"/>
      <c r="V15" s="643"/>
      <c r="W15" s="641" t="s">
        <v>639</v>
      </c>
      <c r="X15" s="642"/>
      <c r="Y15" s="642"/>
      <c r="Z15" s="642"/>
      <c r="AA15" s="642"/>
      <c r="AB15" s="642"/>
      <c r="AC15" s="643"/>
      <c r="AD15" s="641" t="s">
        <v>639</v>
      </c>
      <c r="AE15" s="642"/>
      <c r="AF15" s="642"/>
      <c r="AG15" s="642"/>
      <c r="AH15" s="642"/>
      <c r="AI15" s="642"/>
      <c r="AJ15" s="643"/>
      <c r="AK15" s="641" t="s">
        <v>639</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639</v>
      </c>
      <c r="Q16" s="642"/>
      <c r="R16" s="642"/>
      <c r="S16" s="642"/>
      <c r="T16" s="642"/>
      <c r="U16" s="642"/>
      <c r="V16" s="643"/>
      <c r="W16" s="641" t="s">
        <v>639</v>
      </c>
      <c r="X16" s="642"/>
      <c r="Y16" s="642"/>
      <c r="Z16" s="642"/>
      <c r="AA16" s="642"/>
      <c r="AB16" s="642"/>
      <c r="AC16" s="643"/>
      <c r="AD16" s="641" t="s">
        <v>639</v>
      </c>
      <c r="AE16" s="642"/>
      <c r="AF16" s="642"/>
      <c r="AG16" s="642"/>
      <c r="AH16" s="642"/>
      <c r="AI16" s="642"/>
      <c r="AJ16" s="643"/>
      <c r="AK16" s="641" t="s">
        <v>639</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639</v>
      </c>
      <c r="Q17" s="642"/>
      <c r="R17" s="642"/>
      <c r="S17" s="642"/>
      <c r="T17" s="642"/>
      <c r="U17" s="642"/>
      <c r="V17" s="643"/>
      <c r="W17" s="641" t="s">
        <v>639</v>
      </c>
      <c r="X17" s="642"/>
      <c r="Y17" s="642"/>
      <c r="Z17" s="642"/>
      <c r="AA17" s="642"/>
      <c r="AB17" s="642"/>
      <c r="AC17" s="643"/>
      <c r="AD17" s="641">
        <v>-9</v>
      </c>
      <c r="AE17" s="642"/>
      <c r="AF17" s="642"/>
      <c r="AG17" s="642"/>
      <c r="AH17" s="642"/>
      <c r="AI17" s="642"/>
      <c r="AJ17" s="643"/>
      <c r="AK17" s="641" t="s">
        <v>639</v>
      </c>
      <c r="AL17" s="642"/>
      <c r="AM17" s="642"/>
      <c r="AN17" s="642"/>
      <c r="AO17" s="642"/>
      <c r="AP17" s="642"/>
      <c r="AQ17" s="643"/>
      <c r="AR17" s="896"/>
      <c r="AS17" s="896"/>
      <c r="AT17" s="896"/>
      <c r="AU17" s="896"/>
      <c r="AV17" s="896"/>
      <c r="AW17" s="896"/>
      <c r="AX17" s="897"/>
    </row>
    <row r="18" spans="1:50" ht="24.75" customHeight="1" x14ac:dyDescent="0.15">
      <c r="A18" s="598"/>
      <c r="B18" s="599"/>
      <c r="C18" s="599"/>
      <c r="D18" s="599"/>
      <c r="E18" s="599"/>
      <c r="F18" s="600"/>
      <c r="G18" s="711"/>
      <c r="H18" s="712"/>
      <c r="I18" s="700" t="s">
        <v>20</v>
      </c>
      <c r="J18" s="701"/>
      <c r="K18" s="701"/>
      <c r="L18" s="701"/>
      <c r="M18" s="701"/>
      <c r="N18" s="701"/>
      <c r="O18" s="702"/>
      <c r="P18" s="856">
        <f>SUM(P13:V17)</f>
        <v>79</v>
      </c>
      <c r="Q18" s="857"/>
      <c r="R18" s="857"/>
      <c r="S18" s="857"/>
      <c r="T18" s="857"/>
      <c r="U18" s="857"/>
      <c r="V18" s="858"/>
      <c r="W18" s="856">
        <f>SUM(W13:AC17)</f>
        <v>81</v>
      </c>
      <c r="X18" s="857"/>
      <c r="Y18" s="857"/>
      <c r="Z18" s="857"/>
      <c r="AA18" s="857"/>
      <c r="AB18" s="857"/>
      <c r="AC18" s="858"/>
      <c r="AD18" s="856">
        <f>SUM(AD13:AJ17)</f>
        <v>75</v>
      </c>
      <c r="AE18" s="857"/>
      <c r="AF18" s="857"/>
      <c r="AG18" s="857"/>
      <c r="AH18" s="857"/>
      <c r="AI18" s="857"/>
      <c r="AJ18" s="858"/>
      <c r="AK18" s="856">
        <f>SUM(AK13:AQ17)</f>
        <v>78</v>
      </c>
      <c r="AL18" s="857"/>
      <c r="AM18" s="857"/>
      <c r="AN18" s="857"/>
      <c r="AO18" s="857"/>
      <c r="AP18" s="857"/>
      <c r="AQ18" s="858"/>
      <c r="AR18" s="856">
        <f>SUM(AR13:AX17)</f>
        <v>0</v>
      </c>
      <c r="AS18" s="857"/>
      <c r="AT18" s="857"/>
      <c r="AU18" s="857"/>
      <c r="AV18" s="857"/>
      <c r="AW18" s="857"/>
      <c r="AX18" s="859"/>
    </row>
    <row r="19" spans="1:50" ht="24.75" customHeight="1" x14ac:dyDescent="0.15">
      <c r="A19" s="598"/>
      <c r="B19" s="599"/>
      <c r="C19" s="599"/>
      <c r="D19" s="599"/>
      <c r="E19" s="599"/>
      <c r="F19" s="600"/>
      <c r="G19" s="854" t="s">
        <v>9</v>
      </c>
      <c r="H19" s="855"/>
      <c r="I19" s="855"/>
      <c r="J19" s="855"/>
      <c r="K19" s="855"/>
      <c r="L19" s="855"/>
      <c r="M19" s="855"/>
      <c r="N19" s="855"/>
      <c r="O19" s="855"/>
      <c r="P19" s="641">
        <v>77</v>
      </c>
      <c r="Q19" s="642"/>
      <c r="R19" s="642"/>
      <c r="S19" s="642"/>
      <c r="T19" s="642"/>
      <c r="U19" s="642"/>
      <c r="V19" s="643"/>
      <c r="W19" s="641">
        <v>74</v>
      </c>
      <c r="X19" s="642"/>
      <c r="Y19" s="642"/>
      <c r="Z19" s="642"/>
      <c r="AA19" s="642"/>
      <c r="AB19" s="642"/>
      <c r="AC19" s="643"/>
      <c r="AD19" s="641">
        <v>75</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4" t="s">
        <v>10</v>
      </c>
      <c r="H20" s="855"/>
      <c r="I20" s="855"/>
      <c r="J20" s="855"/>
      <c r="K20" s="855"/>
      <c r="L20" s="855"/>
      <c r="M20" s="855"/>
      <c r="N20" s="855"/>
      <c r="O20" s="855"/>
      <c r="P20" s="301">
        <f>IF(P18=0, "-", SUM(P19)/P18)</f>
        <v>0.97468354430379744</v>
      </c>
      <c r="Q20" s="301"/>
      <c r="R20" s="301"/>
      <c r="S20" s="301"/>
      <c r="T20" s="301"/>
      <c r="U20" s="301"/>
      <c r="V20" s="301"/>
      <c r="W20" s="301">
        <f t="shared" ref="W20" si="0">IF(W18=0, "-", SUM(W19)/W18)</f>
        <v>0.9135802469135802</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7"/>
      <c r="B21" s="828"/>
      <c r="C21" s="828"/>
      <c r="D21" s="828"/>
      <c r="E21" s="828"/>
      <c r="F21" s="945"/>
      <c r="G21" s="299" t="s">
        <v>274</v>
      </c>
      <c r="H21" s="300"/>
      <c r="I21" s="300"/>
      <c r="J21" s="300"/>
      <c r="K21" s="300"/>
      <c r="L21" s="300"/>
      <c r="M21" s="300"/>
      <c r="N21" s="300"/>
      <c r="O21" s="300"/>
      <c r="P21" s="301">
        <f>IF(P19=0, "-", SUM(P19)/SUM(P13,P14))</f>
        <v>0.97468354430379744</v>
      </c>
      <c r="Q21" s="301"/>
      <c r="R21" s="301"/>
      <c r="S21" s="301"/>
      <c r="T21" s="301"/>
      <c r="U21" s="301"/>
      <c r="V21" s="301"/>
      <c r="W21" s="301">
        <f t="shared" ref="W21" si="2">IF(W19=0, "-", SUM(W19)/SUM(W13,W14))</f>
        <v>0.9135802469135802</v>
      </c>
      <c r="X21" s="301"/>
      <c r="Y21" s="301"/>
      <c r="Z21" s="301"/>
      <c r="AA21" s="301"/>
      <c r="AB21" s="301"/>
      <c r="AC21" s="301"/>
      <c r="AD21" s="301">
        <f t="shared" ref="AD21" si="3">IF(AD19=0, "-", SUM(AD19)/SUM(AD13,AD14))</f>
        <v>0.8928571428571429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1" t="s">
        <v>626</v>
      </c>
      <c r="B22" s="952"/>
      <c r="C22" s="952"/>
      <c r="D22" s="952"/>
      <c r="E22" s="952"/>
      <c r="F22" s="953"/>
      <c r="G22" s="947" t="s">
        <v>254</v>
      </c>
      <c r="H22" s="207"/>
      <c r="I22" s="207"/>
      <c r="J22" s="207"/>
      <c r="K22" s="207"/>
      <c r="L22" s="207"/>
      <c r="M22" s="207"/>
      <c r="N22" s="207"/>
      <c r="O22" s="208"/>
      <c r="P22" s="912" t="s">
        <v>624</v>
      </c>
      <c r="Q22" s="207"/>
      <c r="R22" s="207"/>
      <c r="S22" s="207"/>
      <c r="T22" s="207"/>
      <c r="U22" s="207"/>
      <c r="V22" s="208"/>
      <c r="W22" s="912" t="s">
        <v>625</v>
      </c>
      <c r="X22" s="207"/>
      <c r="Y22" s="207"/>
      <c r="Z22" s="207"/>
      <c r="AA22" s="207"/>
      <c r="AB22" s="207"/>
      <c r="AC22" s="208"/>
      <c r="AD22" s="912" t="s">
        <v>253</v>
      </c>
      <c r="AE22" s="207"/>
      <c r="AF22" s="207"/>
      <c r="AG22" s="207"/>
      <c r="AH22" s="207"/>
      <c r="AI22" s="207"/>
      <c r="AJ22" s="207"/>
      <c r="AK22" s="207"/>
      <c r="AL22" s="207"/>
      <c r="AM22" s="207"/>
      <c r="AN22" s="207"/>
      <c r="AO22" s="207"/>
      <c r="AP22" s="207"/>
      <c r="AQ22" s="207"/>
      <c r="AR22" s="207"/>
      <c r="AS22" s="207"/>
      <c r="AT22" s="207"/>
      <c r="AU22" s="207"/>
      <c r="AV22" s="207"/>
      <c r="AW22" s="207"/>
      <c r="AX22" s="960"/>
    </row>
    <row r="23" spans="1:50" ht="25.5" customHeight="1" x14ac:dyDescent="0.15">
      <c r="A23" s="954"/>
      <c r="B23" s="955"/>
      <c r="C23" s="955"/>
      <c r="D23" s="955"/>
      <c r="E23" s="955"/>
      <c r="F23" s="956"/>
      <c r="G23" s="948" t="s">
        <v>640</v>
      </c>
      <c r="H23" s="949"/>
      <c r="I23" s="949"/>
      <c r="J23" s="949"/>
      <c r="K23" s="949"/>
      <c r="L23" s="949"/>
      <c r="M23" s="949"/>
      <c r="N23" s="949"/>
      <c r="O23" s="950"/>
      <c r="P23" s="898">
        <v>43</v>
      </c>
      <c r="Q23" s="899"/>
      <c r="R23" s="899"/>
      <c r="S23" s="899"/>
      <c r="T23" s="899"/>
      <c r="U23" s="899"/>
      <c r="V23" s="913"/>
      <c r="W23" s="898"/>
      <c r="X23" s="899"/>
      <c r="Y23" s="899"/>
      <c r="Z23" s="899"/>
      <c r="AA23" s="899"/>
      <c r="AB23" s="899"/>
      <c r="AC23" s="913"/>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14" t="s">
        <v>641</v>
      </c>
      <c r="H24" s="915"/>
      <c r="I24" s="915"/>
      <c r="J24" s="915"/>
      <c r="K24" s="915"/>
      <c r="L24" s="915"/>
      <c r="M24" s="915"/>
      <c r="N24" s="915"/>
      <c r="O24" s="916"/>
      <c r="P24" s="641">
        <v>35</v>
      </c>
      <c r="Q24" s="642"/>
      <c r="R24" s="642"/>
      <c r="S24" s="642"/>
      <c r="T24" s="642"/>
      <c r="U24" s="642"/>
      <c r="V24" s="643"/>
      <c r="W24" s="641"/>
      <c r="X24" s="642"/>
      <c r="Y24" s="642"/>
      <c r="Z24" s="642"/>
      <c r="AA24" s="642"/>
      <c r="AB24" s="642"/>
      <c r="AC24" s="643"/>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14"/>
      <c r="H25" s="915"/>
      <c r="I25" s="915"/>
      <c r="J25" s="915"/>
      <c r="K25" s="915"/>
      <c r="L25" s="915"/>
      <c r="M25" s="915"/>
      <c r="N25" s="915"/>
      <c r="O25" s="916"/>
      <c r="P25" s="641"/>
      <c r="Q25" s="642"/>
      <c r="R25" s="642"/>
      <c r="S25" s="642"/>
      <c r="T25" s="642"/>
      <c r="U25" s="642"/>
      <c r="V25" s="643"/>
      <c r="W25" s="641"/>
      <c r="X25" s="642"/>
      <c r="Y25" s="642"/>
      <c r="Z25" s="642"/>
      <c r="AA25" s="642"/>
      <c r="AB25" s="642"/>
      <c r="AC25" s="643"/>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14"/>
      <c r="H26" s="915"/>
      <c r="I26" s="915"/>
      <c r="J26" s="915"/>
      <c r="K26" s="915"/>
      <c r="L26" s="915"/>
      <c r="M26" s="915"/>
      <c r="N26" s="915"/>
      <c r="O26" s="916"/>
      <c r="P26" s="641"/>
      <c r="Q26" s="642"/>
      <c r="R26" s="642"/>
      <c r="S26" s="642"/>
      <c r="T26" s="642"/>
      <c r="U26" s="642"/>
      <c r="V26" s="643"/>
      <c r="W26" s="641"/>
      <c r="X26" s="642"/>
      <c r="Y26" s="642"/>
      <c r="Z26" s="642"/>
      <c r="AA26" s="642"/>
      <c r="AB26" s="642"/>
      <c r="AC26" s="643"/>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14"/>
      <c r="H27" s="915"/>
      <c r="I27" s="915"/>
      <c r="J27" s="915"/>
      <c r="K27" s="915"/>
      <c r="L27" s="915"/>
      <c r="M27" s="915"/>
      <c r="N27" s="915"/>
      <c r="O27" s="916"/>
      <c r="P27" s="641"/>
      <c r="Q27" s="642"/>
      <c r="R27" s="642"/>
      <c r="S27" s="642"/>
      <c r="T27" s="642"/>
      <c r="U27" s="642"/>
      <c r="V27" s="643"/>
      <c r="W27" s="641"/>
      <c r="X27" s="642"/>
      <c r="Y27" s="642"/>
      <c r="Z27" s="642"/>
      <c r="AA27" s="642"/>
      <c r="AB27" s="642"/>
      <c r="AC27" s="643"/>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17" t="s">
        <v>258</v>
      </c>
      <c r="H28" s="918"/>
      <c r="I28" s="918"/>
      <c r="J28" s="918"/>
      <c r="K28" s="918"/>
      <c r="L28" s="918"/>
      <c r="M28" s="918"/>
      <c r="N28" s="918"/>
      <c r="O28" s="919"/>
      <c r="P28" s="856">
        <f>P29-SUM(P23:P27)</f>
        <v>0</v>
      </c>
      <c r="Q28" s="857"/>
      <c r="R28" s="857"/>
      <c r="S28" s="857"/>
      <c r="T28" s="857"/>
      <c r="U28" s="857"/>
      <c r="V28" s="858"/>
      <c r="W28" s="856">
        <f>W29-SUM(W23:W27)</f>
        <v>0</v>
      </c>
      <c r="X28" s="857"/>
      <c r="Y28" s="857"/>
      <c r="Z28" s="857"/>
      <c r="AA28" s="857"/>
      <c r="AB28" s="857"/>
      <c r="AC28" s="858"/>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20" t="s">
        <v>255</v>
      </c>
      <c r="H29" s="921"/>
      <c r="I29" s="921"/>
      <c r="J29" s="921"/>
      <c r="K29" s="921"/>
      <c r="L29" s="921"/>
      <c r="M29" s="921"/>
      <c r="N29" s="921"/>
      <c r="O29" s="922"/>
      <c r="P29" s="641">
        <f>AK13</f>
        <v>78</v>
      </c>
      <c r="Q29" s="642"/>
      <c r="R29" s="642"/>
      <c r="S29" s="642"/>
      <c r="T29" s="642"/>
      <c r="U29" s="642"/>
      <c r="V29" s="643"/>
      <c r="W29" s="930">
        <f>AR13</f>
        <v>0</v>
      </c>
      <c r="X29" s="931"/>
      <c r="Y29" s="931"/>
      <c r="Z29" s="931"/>
      <c r="AA29" s="931"/>
      <c r="AB29" s="931"/>
      <c r="AC29" s="93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39" t="s">
        <v>270</v>
      </c>
      <c r="B30" s="840"/>
      <c r="C30" s="840"/>
      <c r="D30" s="840"/>
      <c r="E30" s="840"/>
      <c r="F30" s="841"/>
      <c r="G30" s="757" t="s">
        <v>145</v>
      </c>
      <c r="H30" s="758"/>
      <c r="I30" s="758"/>
      <c r="J30" s="758"/>
      <c r="K30" s="758"/>
      <c r="L30" s="758"/>
      <c r="M30" s="758"/>
      <c r="N30" s="758"/>
      <c r="O30" s="759"/>
      <c r="P30" s="835" t="s">
        <v>58</v>
      </c>
      <c r="Q30" s="758"/>
      <c r="R30" s="758"/>
      <c r="S30" s="758"/>
      <c r="T30" s="758"/>
      <c r="U30" s="758"/>
      <c r="V30" s="758"/>
      <c r="W30" s="758"/>
      <c r="X30" s="759"/>
      <c r="Y30" s="832"/>
      <c r="Z30" s="833"/>
      <c r="AA30" s="834"/>
      <c r="AB30" s="836" t="s">
        <v>11</v>
      </c>
      <c r="AC30" s="837"/>
      <c r="AD30" s="838"/>
      <c r="AE30" s="836" t="s">
        <v>309</v>
      </c>
      <c r="AF30" s="837"/>
      <c r="AG30" s="837"/>
      <c r="AH30" s="838"/>
      <c r="AI30" s="893" t="s">
        <v>331</v>
      </c>
      <c r="AJ30" s="893"/>
      <c r="AK30" s="893"/>
      <c r="AL30" s="836"/>
      <c r="AM30" s="893" t="s">
        <v>428</v>
      </c>
      <c r="AN30" s="893"/>
      <c r="AO30" s="893"/>
      <c r="AP30" s="836"/>
      <c r="AQ30" s="751" t="s">
        <v>184</v>
      </c>
      <c r="AR30" s="752"/>
      <c r="AS30" s="752"/>
      <c r="AT30" s="753"/>
      <c r="AU30" s="758" t="s">
        <v>133</v>
      </c>
      <c r="AV30" s="758"/>
      <c r="AW30" s="758"/>
      <c r="AX30" s="895"/>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4"/>
      <c r="AJ31" s="894"/>
      <c r="AK31" s="894"/>
      <c r="AL31" s="392"/>
      <c r="AM31" s="894"/>
      <c r="AN31" s="894"/>
      <c r="AO31" s="894"/>
      <c r="AP31" s="392"/>
      <c r="AQ31" s="235" t="s">
        <v>639</v>
      </c>
      <c r="AR31" s="186"/>
      <c r="AS31" s="121" t="s">
        <v>185</v>
      </c>
      <c r="AT31" s="122"/>
      <c r="AU31" s="185">
        <v>3</v>
      </c>
      <c r="AV31" s="185"/>
      <c r="AW31" s="377" t="s">
        <v>175</v>
      </c>
      <c r="AX31" s="378"/>
    </row>
    <row r="32" spans="1:50" ht="23.25" customHeight="1" x14ac:dyDescent="0.15">
      <c r="A32" s="382"/>
      <c r="B32" s="380"/>
      <c r="C32" s="380"/>
      <c r="D32" s="380"/>
      <c r="E32" s="380"/>
      <c r="F32" s="381"/>
      <c r="G32" s="548" t="s">
        <v>642</v>
      </c>
      <c r="H32" s="549"/>
      <c r="I32" s="549"/>
      <c r="J32" s="549"/>
      <c r="K32" s="549"/>
      <c r="L32" s="549"/>
      <c r="M32" s="549"/>
      <c r="N32" s="549"/>
      <c r="O32" s="550"/>
      <c r="P32" s="93" t="s">
        <v>643</v>
      </c>
      <c r="Q32" s="93"/>
      <c r="R32" s="93"/>
      <c r="S32" s="93"/>
      <c r="T32" s="93"/>
      <c r="U32" s="93"/>
      <c r="V32" s="93"/>
      <c r="W32" s="93"/>
      <c r="X32" s="94"/>
      <c r="Y32" s="455" t="s">
        <v>12</v>
      </c>
      <c r="Z32" s="515"/>
      <c r="AA32" s="516"/>
      <c r="AB32" s="445" t="s">
        <v>290</v>
      </c>
      <c r="AC32" s="445"/>
      <c r="AD32" s="445"/>
      <c r="AE32" s="203">
        <v>97.5</v>
      </c>
      <c r="AF32" s="204"/>
      <c r="AG32" s="204"/>
      <c r="AH32" s="204"/>
      <c r="AI32" s="203">
        <v>95.8</v>
      </c>
      <c r="AJ32" s="204"/>
      <c r="AK32" s="204"/>
      <c r="AL32" s="204"/>
      <c r="AM32" s="203">
        <v>94.9</v>
      </c>
      <c r="AN32" s="204"/>
      <c r="AO32" s="204"/>
      <c r="AP32" s="204"/>
      <c r="AQ32" s="321" t="s">
        <v>639</v>
      </c>
      <c r="AR32" s="193"/>
      <c r="AS32" s="193"/>
      <c r="AT32" s="322"/>
      <c r="AU32" s="204" t="s">
        <v>639</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290</v>
      </c>
      <c r="AC33" s="507"/>
      <c r="AD33" s="507"/>
      <c r="AE33" s="203">
        <v>90</v>
      </c>
      <c r="AF33" s="204"/>
      <c r="AG33" s="204"/>
      <c r="AH33" s="204"/>
      <c r="AI33" s="203">
        <v>95</v>
      </c>
      <c r="AJ33" s="204"/>
      <c r="AK33" s="204"/>
      <c r="AL33" s="204"/>
      <c r="AM33" s="203">
        <v>95</v>
      </c>
      <c r="AN33" s="204"/>
      <c r="AO33" s="204"/>
      <c r="AP33" s="204"/>
      <c r="AQ33" s="321" t="s">
        <v>639</v>
      </c>
      <c r="AR33" s="193"/>
      <c r="AS33" s="193"/>
      <c r="AT33" s="322"/>
      <c r="AU33" s="204">
        <v>95</v>
      </c>
      <c r="AV33" s="204"/>
      <c r="AW33" s="204"/>
      <c r="AX33" s="206"/>
    </row>
    <row r="34" spans="1:51" ht="129"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108.3</v>
      </c>
      <c r="AF34" s="204"/>
      <c r="AG34" s="204"/>
      <c r="AH34" s="204"/>
      <c r="AI34" s="203">
        <v>100.8</v>
      </c>
      <c r="AJ34" s="204"/>
      <c r="AK34" s="204"/>
      <c r="AL34" s="204"/>
      <c r="AM34" s="203">
        <v>99.9</v>
      </c>
      <c r="AN34" s="204"/>
      <c r="AO34" s="204"/>
      <c r="AP34" s="204"/>
      <c r="AQ34" s="321" t="s">
        <v>639</v>
      </c>
      <c r="AR34" s="193"/>
      <c r="AS34" s="193"/>
      <c r="AT34" s="322"/>
      <c r="AU34" s="204" t="s">
        <v>639</v>
      </c>
      <c r="AV34" s="204"/>
      <c r="AW34" s="204"/>
      <c r="AX34" s="206"/>
    </row>
    <row r="35" spans="1:51" ht="23.25" customHeight="1" x14ac:dyDescent="0.15">
      <c r="A35" s="213" t="s">
        <v>299</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18.7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88"/>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639</v>
      </c>
      <c r="AR38" s="186"/>
      <c r="AS38" s="121" t="s">
        <v>185</v>
      </c>
      <c r="AT38" s="122"/>
      <c r="AU38" s="185">
        <v>3</v>
      </c>
      <c r="AV38" s="185"/>
      <c r="AW38" s="377" t="s">
        <v>175</v>
      </c>
      <c r="AX38" s="378"/>
      <c r="AY38">
        <f>$AY$37</f>
        <v>1</v>
      </c>
    </row>
    <row r="39" spans="1:51" ht="23.25" customHeight="1" x14ac:dyDescent="0.15">
      <c r="A39" s="382"/>
      <c r="B39" s="380"/>
      <c r="C39" s="380"/>
      <c r="D39" s="380"/>
      <c r="E39" s="380"/>
      <c r="F39" s="381"/>
      <c r="G39" s="548" t="s">
        <v>645</v>
      </c>
      <c r="H39" s="549"/>
      <c r="I39" s="549"/>
      <c r="J39" s="549"/>
      <c r="K39" s="549"/>
      <c r="L39" s="549"/>
      <c r="M39" s="549"/>
      <c r="N39" s="549"/>
      <c r="O39" s="550"/>
      <c r="P39" s="93" t="s">
        <v>646</v>
      </c>
      <c r="Q39" s="93"/>
      <c r="R39" s="93"/>
      <c r="S39" s="93"/>
      <c r="T39" s="93"/>
      <c r="U39" s="93"/>
      <c r="V39" s="93"/>
      <c r="W39" s="93"/>
      <c r="X39" s="94"/>
      <c r="Y39" s="455" t="s">
        <v>12</v>
      </c>
      <c r="Z39" s="515"/>
      <c r="AA39" s="516"/>
      <c r="AB39" s="445" t="s">
        <v>290</v>
      </c>
      <c r="AC39" s="445"/>
      <c r="AD39" s="445"/>
      <c r="AE39" s="203">
        <v>100</v>
      </c>
      <c r="AF39" s="204"/>
      <c r="AG39" s="204"/>
      <c r="AH39" s="204"/>
      <c r="AI39" s="203">
        <v>100</v>
      </c>
      <c r="AJ39" s="204"/>
      <c r="AK39" s="204"/>
      <c r="AL39" s="204"/>
      <c r="AM39" s="203">
        <v>100</v>
      </c>
      <c r="AN39" s="204"/>
      <c r="AO39" s="204"/>
      <c r="AP39" s="204"/>
      <c r="AQ39" s="321" t="s">
        <v>639</v>
      </c>
      <c r="AR39" s="193"/>
      <c r="AS39" s="193"/>
      <c r="AT39" s="322"/>
      <c r="AU39" s="204" t="s">
        <v>639</v>
      </c>
      <c r="AV39" s="204"/>
      <c r="AW39" s="204"/>
      <c r="AX39" s="206"/>
      <c r="AY39">
        <f t="shared" ref="AY39:AY43" si="4">$AY$37</f>
        <v>1</v>
      </c>
    </row>
    <row r="40" spans="1:51" ht="23.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290</v>
      </c>
      <c r="AC40" s="507"/>
      <c r="AD40" s="507"/>
      <c r="AE40" s="203">
        <v>90</v>
      </c>
      <c r="AF40" s="204"/>
      <c r="AG40" s="204"/>
      <c r="AH40" s="204"/>
      <c r="AI40" s="203">
        <v>90</v>
      </c>
      <c r="AJ40" s="204"/>
      <c r="AK40" s="204"/>
      <c r="AL40" s="204"/>
      <c r="AM40" s="203">
        <v>90</v>
      </c>
      <c r="AN40" s="204"/>
      <c r="AO40" s="204"/>
      <c r="AP40" s="204"/>
      <c r="AQ40" s="321" t="s">
        <v>639</v>
      </c>
      <c r="AR40" s="193"/>
      <c r="AS40" s="193"/>
      <c r="AT40" s="322"/>
      <c r="AU40" s="204">
        <v>90</v>
      </c>
      <c r="AV40" s="204"/>
      <c r="AW40" s="204"/>
      <c r="AX40" s="206"/>
      <c r="AY40">
        <f t="shared" si="4"/>
        <v>1</v>
      </c>
    </row>
    <row r="41" spans="1:51" ht="88.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111.1</v>
      </c>
      <c r="AF41" s="204"/>
      <c r="AG41" s="204"/>
      <c r="AH41" s="204"/>
      <c r="AI41" s="203">
        <v>111.1</v>
      </c>
      <c r="AJ41" s="204"/>
      <c r="AK41" s="204"/>
      <c r="AL41" s="204"/>
      <c r="AM41" s="203">
        <v>111.1</v>
      </c>
      <c r="AN41" s="204"/>
      <c r="AO41" s="204"/>
      <c r="AP41" s="204"/>
      <c r="AQ41" s="321" t="s">
        <v>639</v>
      </c>
      <c r="AR41" s="193"/>
      <c r="AS41" s="193"/>
      <c r="AT41" s="322"/>
      <c r="AU41" s="204" t="s">
        <v>639</v>
      </c>
      <c r="AV41" s="204"/>
      <c r="AW41" s="204"/>
      <c r="AX41" s="206"/>
      <c r="AY41">
        <f t="shared" si="4"/>
        <v>1</v>
      </c>
    </row>
    <row r="42" spans="1:51" ht="23.25" customHeight="1" x14ac:dyDescent="0.15">
      <c r="A42" s="213" t="s">
        <v>299</v>
      </c>
      <c r="B42" s="214"/>
      <c r="C42" s="214"/>
      <c r="D42" s="214"/>
      <c r="E42" s="214"/>
      <c r="F42" s="215"/>
      <c r="G42" s="219" t="s">
        <v>647</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88"/>
      <c r="AY44">
        <f>COUNTA($G$46)</f>
        <v>1</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639</v>
      </c>
      <c r="AR45" s="186"/>
      <c r="AS45" s="121" t="s">
        <v>185</v>
      </c>
      <c r="AT45" s="122"/>
      <c r="AU45" s="185">
        <v>3</v>
      </c>
      <c r="AV45" s="185"/>
      <c r="AW45" s="377" t="s">
        <v>175</v>
      </c>
      <c r="AX45" s="378"/>
      <c r="AY45">
        <f>$AY$44</f>
        <v>1</v>
      </c>
    </row>
    <row r="46" spans="1:51" ht="23.25" customHeight="1" x14ac:dyDescent="0.15">
      <c r="A46" s="382"/>
      <c r="B46" s="380"/>
      <c r="C46" s="380"/>
      <c r="D46" s="380"/>
      <c r="E46" s="380"/>
      <c r="F46" s="381"/>
      <c r="G46" s="548" t="s">
        <v>648</v>
      </c>
      <c r="H46" s="549"/>
      <c r="I46" s="549"/>
      <c r="J46" s="549"/>
      <c r="K46" s="549"/>
      <c r="L46" s="549"/>
      <c r="M46" s="549"/>
      <c r="N46" s="549"/>
      <c r="O46" s="550"/>
      <c r="P46" s="93" t="s">
        <v>649</v>
      </c>
      <c r="Q46" s="93"/>
      <c r="R46" s="93"/>
      <c r="S46" s="93"/>
      <c r="T46" s="93"/>
      <c r="U46" s="93"/>
      <c r="V46" s="93"/>
      <c r="W46" s="93"/>
      <c r="X46" s="94"/>
      <c r="Y46" s="455" t="s">
        <v>12</v>
      </c>
      <c r="Z46" s="515"/>
      <c r="AA46" s="516"/>
      <c r="AB46" s="445" t="s">
        <v>290</v>
      </c>
      <c r="AC46" s="445"/>
      <c r="AD46" s="445"/>
      <c r="AE46" s="267">
        <v>98.1</v>
      </c>
      <c r="AF46" s="267"/>
      <c r="AG46" s="267"/>
      <c r="AH46" s="267"/>
      <c r="AI46" s="267">
        <v>95.8</v>
      </c>
      <c r="AJ46" s="267"/>
      <c r="AK46" s="267"/>
      <c r="AL46" s="267"/>
      <c r="AM46" s="267">
        <v>94.1</v>
      </c>
      <c r="AN46" s="267"/>
      <c r="AO46" s="267"/>
      <c r="AP46" s="267"/>
      <c r="AQ46" s="321" t="s">
        <v>639</v>
      </c>
      <c r="AR46" s="193"/>
      <c r="AS46" s="193"/>
      <c r="AT46" s="322"/>
      <c r="AU46" s="204" t="s">
        <v>639</v>
      </c>
      <c r="AV46" s="204"/>
      <c r="AW46" s="204"/>
      <c r="AX46" s="206"/>
      <c r="AY46">
        <f t="shared" ref="AY46:AY50" si="5">$AY$44</f>
        <v>1</v>
      </c>
    </row>
    <row r="47" spans="1:51" ht="23.25"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290</v>
      </c>
      <c r="AC47" s="507"/>
      <c r="AD47" s="507"/>
      <c r="AE47" s="203">
        <v>93</v>
      </c>
      <c r="AF47" s="204"/>
      <c r="AG47" s="204"/>
      <c r="AH47" s="204"/>
      <c r="AI47" s="203">
        <v>93</v>
      </c>
      <c r="AJ47" s="204"/>
      <c r="AK47" s="204"/>
      <c r="AL47" s="204"/>
      <c r="AM47" s="203">
        <v>93</v>
      </c>
      <c r="AN47" s="204"/>
      <c r="AO47" s="204"/>
      <c r="AP47" s="204"/>
      <c r="AQ47" s="321" t="s">
        <v>639</v>
      </c>
      <c r="AR47" s="193"/>
      <c r="AS47" s="193"/>
      <c r="AT47" s="322"/>
      <c r="AU47" s="204">
        <v>93</v>
      </c>
      <c r="AV47" s="204"/>
      <c r="AW47" s="204"/>
      <c r="AX47" s="206"/>
      <c r="AY47">
        <f t="shared" si="5"/>
        <v>1</v>
      </c>
    </row>
    <row r="48" spans="1:51" ht="127.5"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v>105.5</v>
      </c>
      <c r="AF48" s="204"/>
      <c r="AG48" s="204"/>
      <c r="AH48" s="204"/>
      <c r="AI48" s="203">
        <v>103</v>
      </c>
      <c r="AJ48" s="204"/>
      <c r="AK48" s="204"/>
      <c r="AL48" s="204"/>
      <c r="AM48" s="203">
        <v>101.2</v>
      </c>
      <c r="AN48" s="204"/>
      <c r="AO48" s="204"/>
      <c r="AP48" s="204"/>
      <c r="AQ48" s="321" t="s">
        <v>639</v>
      </c>
      <c r="AR48" s="193"/>
      <c r="AS48" s="193"/>
      <c r="AT48" s="322"/>
      <c r="AU48" s="204" t="s">
        <v>639</v>
      </c>
      <c r="AV48" s="204"/>
      <c r="AW48" s="204"/>
      <c r="AX48" s="206"/>
      <c r="AY48">
        <f t="shared" si="5"/>
        <v>1</v>
      </c>
    </row>
    <row r="49" spans="1:51" ht="23.25" customHeight="1" x14ac:dyDescent="0.15">
      <c r="A49" s="213" t="s">
        <v>299</v>
      </c>
      <c r="B49" s="214"/>
      <c r="C49" s="214"/>
      <c r="D49" s="214"/>
      <c r="E49" s="214"/>
      <c r="F49" s="215"/>
      <c r="G49" s="219" t="s">
        <v>650</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3" t="s">
        <v>133</v>
      </c>
      <c r="AV51" s="903"/>
      <c r="AW51" s="903"/>
      <c r="AX51" s="904"/>
      <c r="AY51">
        <f>COUNTA($G$53)</f>
        <v>1</v>
      </c>
    </row>
    <row r="52" spans="1:51" ht="18.75"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t="s">
        <v>639</v>
      </c>
      <c r="AR52" s="186"/>
      <c r="AS52" s="121" t="s">
        <v>185</v>
      </c>
      <c r="AT52" s="122"/>
      <c r="AU52" s="185">
        <v>3</v>
      </c>
      <c r="AV52" s="185"/>
      <c r="AW52" s="377" t="s">
        <v>175</v>
      </c>
      <c r="AX52" s="378"/>
      <c r="AY52">
        <f>$AY$51</f>
        <v>1</v>
      </c>
    </row>
    <row r="53" spans="1:51" ht="23.25" customHeight="1" x14ac:dyDescent="0.15">
      <c r="A53" s="382"/>
      <c r="B53" s="380"/>
      <c r="C53" s="380"/>
      <c r="D53" s="380"/>
      <c r="E53" s="380"/>
      <c r="F53" s="381"/>
      <c r="G53" s="548" t="s">
        <v>651</v>
      </c>
      <c r="H53" s="549"/>
      <c r="I53" s="549"/>
      <c r="J53" s="549"/>
      <c r="K53" s="549"/>
      <c r="L53" s="549"/>
      <c r="M53" s="549"/>
      <c r="N53" s="549"/>
      <c r="O53" s="550"/>
      <c r="P53" s="93" t="s">
        <v>652</v>
      </c>
      <c r="Q53" s="93"/>
      <c r="R53" s="93"/>
      <c r="S53" s="93"/>
      <c r="T53" s="93"/>
      <c r="U53" s="93"/>
      <c r="V53" s="93"/>
      <c r="W53" s="93"/>
      <c r="X53" s="94"/>
      <c r="Y53" s="455" t="s">
        <v>12</v>
      </c>
      <c r="Z53" s="515"/>
      <c r="AA53" s="516"/>
      <c r="AB53" s="445" t="s">
        <v>290</v>
      </c>
      <c r="AC53" s="445"/>
      <c r="AD53" s="445"/>
      <c r="AE53" s="203">
        <v>96.8</v>
      </c>
      <c r="AF53" s="204"/>
      <c r="AG53" s="204"/>
      <c r="AH53" s="204"/>
      <c r="AI53" s="203">
        <v>100</v>
      </c>
      <c r="AJ53" s="204"/>
      <c r="AK53" s="204"/>
      <c r="AL53" s="204"/>
      <c r="AM53" s="203">
        <v>100</v>
      </c>
      <c r="AN53" s="204"/>
      <c r="AO53" s="204"/>
      <c r="AP53" s="204"/>
      <c r="AQ53" s="321" t="s">
        <v>639</v>
      </c>
      <c r="AR53" s="193"/>
      <c r="AS53" s="193"/>
      <c r="AT53" s="322"/>
      <c r="AU53" s="204" t="s">
        <v>639</v>
      </c>
      <c r="AV53" s="204"/>
      <c r="AW53" s="204"/>
      <c r="AX53" s="206"/>
      <c r="AY53">
        <f t="shared" ref="AY53:AY57" si="6">$AY$51</f>
        <v>1</v>
      </c>
    </row>
    <row r="54" spans="1:51" ht="23.25"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t="s">
        <v>290</v>
      </c>
      <c r="AC54" s="507"/>
      <c r="AD54" s="507"/>
      <c r="AE54" s="203">
        <v>93</v>
      </c>
      <c r="AF54" s="204"/>
      <c r="AG54" s="204"/>
      <c r="AH54" s="204"/>
      <c r="AI54" s="203">
        <v>93</v>
      </c>
      <c r="AJ54" s="204"/>
      <c r="AK54" s="204"/>
      <c r="AL54" s="204"/>
      <c r="AM54" s="203">
        <v>93</v>
      </c>
      <c r="AN54" s="204"/>
      <c r="AO54" s="204"/>
      <c r="AP54" s="204"/>
      <c r="AQ54" s="321" t="s">
        <v>639</v>
      </c>
      <c r="AR54" s="193"/>
      <c r="AS54" s="193"/>
      <c r="AT54" s="322"/>
      <c r="AU54" s="204">
        <v>93</v>
      </c>
      <c r="AV54" s="204"/>
      <c r="AW54" s="204"/>
      <c r="AX54" s="206"/>
      <c r="AY54">
        <f t="shared" si="6"/>
        <v>1</v>
      </c>
    </row>
    <row r="55" spans="1:51" ht="135"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v>104.1</v>
      </c>
      <c r="AF55" s="204"/>
      <c r="AG55" s="204"/>
      <c r="AH55" s="204"/>
      <c r="AI55" s="203">
        <v>107.5</v>
      </c>
      <c r="AJ55" s="204"/>
      <c r="AK55" s="204"/>
      <c r="AL55" s="204"/>
      <c r="AM55" s="203">
        <v>107.5</v>
      </c>
      <c r="AN55" s="204"/>
      <c r="AO55" s="204"/>
      <c r="AP55" s="204"/>
      <c r="AQ55" s="321" t="s">
        <v>639</v>
      </c>
      <c r="AR55" s="193"/>
      <c r="AS55" s="193"/>
      <c r="AT55" s="322"/>
      <c r="AU55" s="204" t="s">
        <v>639</v>
      </c>
      <c r="AV55" s="204"/>
      <c r="AW55" s="204"/>
      <c r="AX55" s="206"/>
      <c r="AY55">
        <f t="shared" si="6"/>
        <v>1</v>
      </c>
    </row>
    <row r="56" spans="1:51" ht="23.25" customHeight="1" x14ac:dyDescent="0.15">
      <c r="A56" s="213" t="s">
        <v>299</v>
      </c>
      <c r="B56" s="214"/>
      <c r="C56" s="214"/>
      <c r="D56" s="214"/>
      <c r="E56" s="214"/>
      <c r="F56" s="215"/>
      <c r="G56" s="219" t="s">
        <v>653</v>
      </c>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1</v>
      </c>
    </row>
    <row r="57" spans="1:51" ht="23.25" customHeight="1" thickBo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1</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3" t="s">
        <v>133</v>
      </c>
      <c r="AV58" s="903"/>
      <c r="AW58" s="903"/>
      <c r="AX58" s="904"/>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68"/>
      <c r="AF77" s="869"/>
      <c r="AG77" s="869"/>
      <c r="AH77" s="869"/>
      <c r="AI77" s="868"/>
      <c r="AJ77" s="869"/>
      <c r="AK77" s="869"/>
      <c r="AL77" s="869"/>
      <c r="AM77" s="868"/>
      <c r="AN77" s="869"/>
      <c r="AO77" s="869"/>
      <c r="AP77" s="869"/>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1"/>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6"/>
      <c r="AY79">
        <f>COUNTIF($AR$79,"☑")</f>
        <v>0</v>
      </c>
    </row>
    <row r="80" spans="1:51" ht="18.75" hidden="1" customHeight="1" x14ac:dyDescent="0.15">
      <c r="A80" s="842"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3"/>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3"/>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2"/>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3"/>
      <c r="AY82">
        <f t="shared" ref="AY82:AY89" si="10">$AY$80</f>
        <v>0</v>
      </c>
    </row>
    <row r="83" spans="1:60" ht="22.5" hidden="1" customHeight="1" x14ac:dyDescent="0.15">
      <c r="A83" s="843"/>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4"/>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5"/>
      <c r="AY83">
        <f t="shared" si="10"/>
        <v>0</v>
      </c>
    </row>
    <row r="84" spans="1:60" ht="19.5" hidden="1" customHeight="1" x14ac:dyDescent="0.15">
      <c r="A84" s="843"/>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6"/>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67"/>
      <c r="AY84">
        <f t="shared" si="10"/>
        <v>0</v>
      </c>
    </row>
    <row r="85" spans="1:60" ht="18.75" hidden="1" customHeight="1" x14ac:dyDescent="0.15">
      <c r="A85" s="843"/>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3"/>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3"/>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3"/>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3"/>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3"/>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3"/>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3"/>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3"/>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3"/>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3"/>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3"/>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3"/>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3"/>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4"/>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3" t="s">
        <v>13</v>
      </c>
      <c r="Z99" s="874"/>
      <c r="AA99" s="875"/>
      <c r="AB99" s="870" t="s">
        <v>14</v>
      </c>
      <c r="AC99" s="871"/>
      <c r="AD99" s="872"/>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2"/>
      <c r="Z100" s="833"/>
      <c r="AA100" s="834"/>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654</v>
      </c>
      <c r="H101" s="93"/>
      <c r="I101" s="93"/>
      <c r="J101" s="93"/>
      <c r="K101" s="93"/>
      <c r="L101" s="93"/>
      <c r="M101" s="93"/>
      <c r="N101" s="93"/>
      <c r="O101" s="93"/>
      <c r="P101" s="93"/>
      <c r="Q101" s="93"/>
      <c r="R101" s="93"/>
      <c r="S101" s="93"/>
      <c r="T101" s="93"/>
      <c r="U101" s="93"/>
      <c r="V101" s="93"/>
      <c r="W101" s="93"/>
      <c r="X101" s="94"/>
      <c r="Y101" s="526" t="s">
        <v>54</v>
      </c>
      <c r="Z101" s="527"/>
      <c r="AA101" s="528"/>
      <c r="AB101" s="445" t="s">
        <v>655</v>
      </c>
      <c r="AC101" s="445"/>
      <c r="AD101" s="445"/>
      <c r="AE101" s="267">
        <v>639</v>
      </c>
      <c r="AF101" s="267"/>
      <c r="AG101" s="267"/>
      <c r="AH101" s="267"/>
      <c r="AI101" s="267">
        <v>646</v>
      </c>
      <c r="AJ101" s="267"/>
      <c r="AK101" s="267"/>
      <c r="AL101" s="267"/>
      <c r="AM101" s="267">
        <v>576</v>
      </c>
      <c r="AN101" s="267"/>
      <c r="AO101" s="267"/>
      <c r="AP101" s="267"/>
      <c r="AQ101" s="267"/>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655</v>
      </c>
      <c r="AC102" s="445"/>
      <c r="AD102" s="445"/>
      <c r="AE102" s="267">
        <v>600</v>
      </c>
      <c r="AF102" s="267"/>
      <c r="AG102" s="267"/>
      <c r="AH102" s="267"/>
      <c r="AI102" s="267">
        <v>600</v>
      </c>
      <c r="AJ102" s="267"/>
      <c r="AK102" s="267"/>
      <c r="AL102" s="267"/>
      <c r="AM102" s="267">
        <v>600</v>
      </c>
      <c r="AN102" s="267"/>
      <c r="AO102" s="267"/>
      <c r="AP102" s="267"/>
      <c r="AQ102" s="267">
        <v>600</v>
      </c>
      <c r="AR102" s="267"/>
      <c r="AS102" s="267"/>
      <c r="AT102" s="267"/>
      <c r="AU102" s="210"/>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1</v>
      </c>
    </row>
    <row r="104" spans="1:60" ht="23.25" customHeight="1" x14ac:dyDescent="0.15">
      <c r="A104" s="403"/>
      <c r="B104" s="404"/>
      <c r="C104" s="404"/>
      <c r="D104" s="404"/>
      <c r="E104" s="404"/>
      <c r="F104" s="405"/>
      <c r="G104" s="93" t="s">
        <v>656</v>
      </c>
      <c r="H104" s="93"/>
      <c r="I104" s="93"/>
      <c r="J104" s="93"/>
      <c r="K104" s="93"/>
      <c r="L104" s="93"/>
      <c r="M104" s="93"/>
      <c r="N104" s="93"/>
      <c r="O104" s="93"/>
      <c r="P104" s="93"/>
      <c r="Q104" s="93"/>
      <c r="R104" s="93"/>
      <c r="S104" s="93"/>
      <c r="T104" s="93"/>
      <c r="U104" s="93"/>
      <c r="V104" s="93"/>
      <c r="W104" s="93"/>
      <c r="X104" s="94"/>
      <c r="Y104" s="449" t="s">
        <v>54</v>
      </c>
      <c r="Z104" s="450"/>
      <c r="AA104" s="451"/>
      <c r="AB104" s="529" t="s">
        <v>657</v>
      </c>
      <c r="AC104" s="530"/>
      <c r="AD104" s="531"/>
      <c r="AE104" s="267">
        <v>59</v>
      </c>
      <c r="AF104" s="267"/>
      <c r="AG104" s="267"/>
      <c r="AH104" s="267"/>
      <c r="AI104" s="267">
        <v>50</v>
      </c>
      <c r="AJ104" s="267"/>
      <c r="AK104" s="267"/>
      <c r="AL104" s="267"/>
      <c r="AM104" s="267">
        <v>21</v>
      </c>
      <c r="AN104" s="267"/>
      <c r="AO104" s="267"/>
      <c r="AP104" s="267"/>
      <c r="AQ104" s="267"/>
      <c r="AR104" s="267"/>
      <c r="AS104" s="267"/>
      <c r="AT104" s="267"/>
      <c r="AU104" s="267"/>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657</v>
      </c>
      <c r="AC105" s="453"/>
      <c r="AD105" s="454"/>
      <c r="AE105" s="267">
        <v>47</v>
      </c>
      <c r="AF105" s="267"/>
      <c r="AG105" s="267"/>
      <c r="AH105" s="267"/>
      <c r="AI105" s="267">
        <v>47</v>
      </c>
      <c r="AJ105" s="267"/>
      <c r="AK105" s="267"/>
      <c r="AL105" s="267"/>
      <c r="AM105" s="267">
        <v>47</v>
      </c>
      <c r="AN105" s="267"/>
      <c r="AO105" s="267"/>
      <c r="AP105" s="267"/>
      <c r="AQ105" s="267">
        <v>47</v>
      </c>
      <c r="AR105" s="267"/>
      <c r="AS105" s="267"/>
      <c r="AT105" s="267"/>
      <c r="AU105" s="267"/>
      <c r="AV105" s="267"/>
      <c r="AW105" s="267"/>
      <c r="AX105" s="268"/>
      <c r="AY105">
        <f>$AY$103</f>
        <v>1</v>
      </c>
    </row>
    <row r="106" spans="1:60" ht="31.5"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1</v>
      </c>
    </row>
    <row r="107" spans="1:60" ht="23.25" customHeight="1" x14ac:dyDescent="0.15">
      <c r="A107" s="403"/>
      <c r="B107" s="404"/>
      <c r="C107" s="404"/>
      <c r="D107" s="404"/>
      <c r="E107" s="404"/>
      <c r="F107" s="405"/>
      <c r="G107" s="93" t="s">
        <v>658</v>
      </c>
      <c r="H107" s="93"/>
      <c r="I107" s="93"/>
      <c r="J107" s="93"/>
      <c r="K107" s="93"/>
      <c r="L107" s="93"/>
      <c r="M107" s="93"/>
      <c r="N107" s="93"/>
      <c r="O107" s="93"/>
      <c r="P107" s="93"/>
      <c r="Q107" s="93"/>
      <c r="R107" s="93"/>
      <c r="S107" s="93"/>
      <c r="T107" s="93"/>
      <c r="U107" s="93"/>
      <c r="V107" s="93"/>
      <c r="W107" s="93"/>
      <c r="X107" s="94"/>
      <c r="Y107" s="449" t="s">
        <v>54</v>
      </c>
      <c r="Z107" s="450"/>
      <c r="AA107" s="451"/>
      <c r="AB107" s="529" t="s">
        <v>655</v>
      </c>
      <c r="AC107" s="530"/>
      <c r="AD107" s="531"/>
      <c r="AE107" s="267">
        <v>749</v>
      </c>
      <c r="AF107" s="267"/>
      <c r="AG107" s="267"/>
      <c r="AH107" s="267"/>
      <c r="AI107" s="267">
        <v>712</v>
      </c>
      <c r="AJ107" s="267"/>
      <c r="AK107" s="267"/>
      <c r="AL107" s="267"/>
      <c r="AM107" s="267">
        <v>562</v>
      </c>
      <c r="AN107" s="267"/>
      <c r="AO107" s="267"/>
      <c r="AP107" s="267"/>
      <c r="AQ107" s="267"/>
      <c r="AR107" s="267"/>
      <c r="AS107" s="267"/>
      <c r="AT107" s="267"/>
      <c r="AU107" s="267"/>
      <c r="AV107" s="267"/>
      <c r="AW107" s="267"/>
      <c r="AX107" s="268"/>
      <c r="AY107">
        <f>$AY$106</f>
        <v>1</v>
      </c>
    </row>
    <row r="108" spans="1:60" ht="23.25"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t="s">
        <v>655</v>
      </c>
      <c r="AC108" s="453"/>
      <c r="AD108" s="454"/>
      <c r="AE108" s="267">
        <v>600</v>
      </c>
      <c r="AF108" s="267"/>
      <c r="AG108" s="267"/>
      <c r="AH108" s="267"/>
      <c r="AI108" s="267">
        <v>600</v>
      </c>
      <c r="AJ108" s="267"/>
      <c r="AK108" s="267"/>
      <c r="AL108" s="267"/>
      <c r="AM108" s="267">
        <v>600</v>
      </c>
      <c r="AN108" s="267"/>
      <c r="AO108" s="267"/>
      <c r="AP108" s="267"/>
      <c r="AQ108" s="267">
        <v>580</v>
      </c>
      <c r="AR108" s="267"/>
      <c r="AS108" s="267"/>
      <c r="AT108" s="267"/>
      <c r="AU108" s="267"/>
      <c r="AV108" s="267"/>
      <c r="AW108" s="267"/>
      <c r="AX108" s="268"/>
      <c r="AY108">
        <f>$AY$106</f>
        <v>1</v>
      </c>
    </row>
    <row r="109" spans="1:60" ht="31.5"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1</v>
      </c>
    </row>
    <row r="110" spans="1:60" ht="23.25" customHeight="1" x14ac:dyDescent="0.15">
      <c r="A110" s="403"/>
      <c r="B110" s="404"/>
      <c r="C110" s="404"/>
      <c r="D110" s="404"/>
      <c r="E110" s="404"/>
      <c r="F110" s="405"/>
      <c r="G110" s="93" t="s">
        <v>659</v>
      </c>
      <c r="H110" s="93"/>
      <c r="I110" s="93"/>
      <c r="J110" s="93"/>
      <c r="K110" s="93"/>
      <c r="L110" s="93"/>
      <c r="M110" s="93"/>
      <c r="N110" s="93"/>
      <c r="O110" s="93"/>
      <c r="P110" s="93"/>
      <c r="Q110" s="93"/>
      <c r="R110" s="93"/>
      <c r="S110" s="93"/>
      <c r="T110" s="93"/>
      <c r="U110" s="93"/>
      <c r="V110" s="93"/>
      <c r="W110" s="93"/>
      <c r="X110" s="94"/>
      <c r="Y110" s="449" t="s">
        <v>54</v>
      </c>
      <c r="Z110" s="450"/>
      <c r="AA110" s="451"/>
      <c r="AB110" s="529" t="s">
        <v>657</v>
      </c>
      <c r="AC110" s="530"/>
      <c r="AD110" s="531"/>
      <c r="AE110" s="267">
        <v>63</v>
      </c>
      <c r="AF110" s="267"/>
      <c r="AG110" s="267"/>
      <c r="AH110" s="267"/>
      <c r="AI110" s="267">
        <v>64</v>
      </c>
      <c r="AJ110" s="267"/>
      <c r="AK110" s="267"/>
      <c r="AL110" s="267"/>
      <c r="AM110" s="267">
        <v>23</v>
      </c>
      <c r="AN110" s="267"/>
      <c r="AO110" s="267"/>
      <c r="AP110" s="267"/>
      <c r="AQ110" s="267"/>
      <c r="AR110" s="267"/>
      <c r="AS110" s="267"/>
      <c r="AT110" s="267"/>
      <c r="AU110" s="267"/>
      <c r="AV110" s="267"/>
      <c r="AW110" s="267"/>
      <c r="AX110" s="268"/>
      <c r="AY110">
        <f>$AY$109</f>
        <v>1</v>
      </c>
    </row>
    <row r="111" spans="1:60" ht="23.25"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t="s">
        <v>657</v>
      </c>
      <c r="AC111" s="453"/>
      <c r="AD111" s="454"/>
      <c r="AE111" s="267">
        <v>60</v>
      </c>
      <c r="AF111" s="267"/>
      <c r="AG111" s="267"/>
      <c r="AH111" s="267"/>
      <c r="AI111" s="267">
        <v>60</v>
      </c>
      <c r="AJ111" s="267"/>
      <c r="AK111" s="267"/>
      <c r="AL111" s="267"/>
      <c r="AM111" s="267">
        <v>60</v>
      </c>
      <c r="AN111" s="267"/>
      <c r="AO111" s="267"/>
      <c r="AP111" s="267"/>
      <c r="AQ111" s="267">
        <v>60</v>
      </c>
      <c r="AR111" s="267"/>
      <c r="AS111" s="267"/>
      <c r="AT111" s="267"/>
      <c r="AU111" s="267"/>
      <c r="AV111" s="267"/>
      <c r="AW111" s="267"/>
      <c r="AX111" s="268"/>
      <c r="AY111">
        <f>$AY$109</f>
        <v>1</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5" t="s">
        <v>461</v>
      </c>
      <c r="AR115" s="576"/>
      <c r="AS115" s="576"/>
      <c r="AT115" s="576"/>
      <c r="AU115" s="576"/>
      <c r="AV115" s="576"/>
      <c r="AW115" s="576"/>
      <c r="AX115" s="577"/>
    </row>
    <row r="116" spans="1:51" ht="23.25" customHeight="1" x14ac:dyDescent="0.15">
      <c r="A116" s="420"/>
      <c r="B116" s="421"/>
      <c r="C116" s="421"/>
      <c r="D116" s="421"/>
      <c r="E116" s="421"/>
      <c r="F116" s="422"/>
      <c r="G116" s="372" t="s">
        <v>660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661</v>
      </c>
      <c r="AC116" s="447"/>
      <c r="AD116" s="448"/>
      <c r="AE116" s="267">
        <v>552</v>
      </c>
      <c r="AF116" s="267"/>
      <c r="AG116" s="267"/>
      <c r="AH116" s="267"/>
      <c r="AI116" s="267">
        <v>422</v>
      </c>
      <c r="AJ116" s="267"/>
      <c r="AK116" s="267"/>
      <c r="AL116" s="267"/>
      <c r="AM116" s="267">
        <v>255</v>
      </c>
      <c r="AN116" s="267"/>
      <c r="AO116" s="267"/>
      <c r="AP116" s="267"/>
      <c r="AQ116" s="203">
        <v>261</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662</v>
      </c>
      <c r="AC117" s="457"/>
      <c r="AD117" s="458"/>
      <c r="AE117" s="574" t="s">
        <v>663</v>
      </c>
      <c r="AF117" s="535"/>
      <c r="AG117" s="535"/>
      <c r="AH117" s="535"/>
      <c r="AI117" s="574" t="s">
        <v>664</v>
      </c>
      <c r="AJ117" s="535"/>
      <c r="AK117" s="535"/>
      <c r="AL117" s="535"/>
      <c r="AM117" s="574" t="s">
        <v>711</v>
      </c>
      <c r="AN117" s="535"/>
      <c r="AO117" s="535"/>
      <c r="AP117" s="535"/>
      <c r="AQ117" s="535" t="s">
        <v>721</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5" t="s">
        <v>461</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5" t="s">
        <v>461</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5" t="s">
        <v>461</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08"/>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09"/>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5"/>
      <c r="Z127" s="906"/>
      <c r="AA127" s="907"/>
      <c r="AB127" s="392" t="s">
        <v>11</v>
      </c>
      <c r="AC127" s="393"/>
      <c r="AD127" s="394"/>
      <c r="AE127" s="232" t="s">
        <v>309</v>
      </c>
      <c r="AF127" s="232"/>
      <c r="AG127" s="232"/>
      <c r="AH127" s="232"/>
      <c r="AI127" s="232" t="s">
        <v>331</v>
      </c>
      <c r="AJ127" s="232"/>
      <c r="AK127" s="232"/>
      <c r="AL127" s="232"/>
      <c r="AM127" s="232" t="s">
        <v>428</v>
      </c>
      <c r="AN127" s="232"/>
      <c r="AO127" s="232"/>
      <c r="AP127" s="232"/>
      <c r="AQ127" s="575" t="s">
        <v>461</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665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639</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667</v>
      </c>
      <c r="H134" s="93"/>
      <c r="I134" s="93"/>
      <c r="J134" s="93"/>
      <c r="K134" s="93"/>
      <c r="L134" s="93"/>
      <c r="M134" s="93"/>
      <c r="N134" s="93"/>
      <c r="O134" s="93"/>
      <c r="P134" s="93"/>
      <c r="Q134" s="93"/>
      <c r="R134" s="93"/>
      <c r="S134" s="93"/>
      <c r="T134" s="93"/>
      <c r="U134" s="93"/>
      <c r="V134" s="93"/>
      <c r="W134" s="93"/>
      <c r="X134" s="94"/>
      <c r="Y134" s="187" t="s">
        <v>199</v>
      </c>
      <c r="Z134" s="188"/>
      <c r="AA134" s="189"/>
      <c r="AB134" s="190" t="s">
        <v>668</v>
      </c>
      <c r="AC134" s="191"/>
      <c r="AD134" s="191"/>
      <c r="AE134" s="192">
        <v>909</v>
      </c>
      <c r="AF134" s="193"/>
      <c r="AG134" s="193"/>
      <c r="AH134" s="193"/>
      <c r="AI134" s="192">
        <v>845</v>
      </c>
      <c r="AJ134" s="193"/>
      <c r="AK134" s="193"/>
      <c r="AL134" s="193"/>
      <c r="AM134" s="192">
        <v>802</v>
      </c>
      <c r="AN134" s="193"/>
      <c r="AO134" s="193"/>
      <c r="AP134" s="193"/>
      <c r="AQ134" s="192" t="s">
        <v>639</v>
      </c>
      <c r="AR134" s="193"/>
      <c r="AS134" s="193"/>
      <c r="AT134" s="193"/>
      <c r="AU134" s="192" t="s">
        <v>639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668</v>
      </c>
      <c r="AC135" s="199"/>
      <c r="AD135" s="199"/>
      <c r="AE135" s="192">
        <v>948</v>
      </c>
      <c r="AF135" s="193"/>
      <c r="AG135" s="193"/>
      <c r="AH135" s="193"/>
      <c r="AI135" s="192">
        <v>882</v>
      </c>
      <c r="AJ135" s="193"/>
      <c r="AK135" s="193"/>
      <c r="AL135" s="193"/>
      <c r="AM135" s="192">
        <v>838</v>
      </c>
      <c r="AN135" s="193"/>
      <c r="AO135" s="193"/>
      <c r="AP135" s="193"/>
      <c r="AQ135" s="192" t="s">
        <v>639</v>
      </c>
      <c r="AR135" s="193"/>
      <c r="AS135" s="193"/>
      <c r="AT135" s="193"/>
      <c r="AU135" s="192">
        <v>831</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639</v>
      </c>
      <c r="AR137" s="185"/>
      <c r="AS137" s="121" t="s">
        <v>185</v>
      </c>
      <c r="AT137" s="122"/>
      <c r="AU137" s="186">
        <v>4</v>
      </c>
      <c r="AV137" s="186"/>
      <c r="AW137" s="121" t="s">
        <v>175</v>
      </c>
      <c r="AX137" s="181"/>
      <c r="AY137">
        <f>$AY$136</f>
        <v>1</v>
      </c>
    </row>
    <row r="138" spans="1:51" ht="39.75" customHeight="1" x14ac:dyDescent="0.15">
      <c r="A138" s="175"/>
      <c r="B138" s="172"/>
      <c r="C138" s="166"/>
      <c r="D138" s="172"/>
      <c r="E138" s="166"/>
      <c r="F138" s="167"/>
      <c r="G138" s="92" t="s">
        <v>669</v>
      </c>
      <c r="H138" s="93"/>
      <c r="I138" s="93"/>
      <c r="J138" s="93"/>
      <c r="K138" s="93"/>
      <c r="L138" s="93"/>
      <c r="M138" s="93"/>
      <c r="N138" s="93"/>
      <c r="O138" s="93"/>
      <c r="P138" s="93"/>
      <c r="Q138" s="93"/>
      <c r="R138" s="93"/>
      <c r="S138" s="93"/>
      <c r="T138" s="93"/>
      <c r="U138" s="93"/>
      <c r="V138" s="93"/>
      <c r="W138" s="93"/>
      <c r="X138" s="94"/>
      <c r="Y138" s="187" t="s">
        <v>199</v>
      </c>
      <c r="Z138" s="188"/>
      <c r="AA138" s="189"/>
      <c r="AB138" s="190" t="s">
        <v>668</v>
      </c>
      <c r="AC138" s="191"/>
      <c r="AD138" s="191"/>
      <c r="AE138" s="192">
        <v>127329</v>
      </c>
      <c r="AF138" s="193"/>
      <c r="AG138" s="193"/>
      <c r="AH138" s="193"/>
      <c r="AI138" s="192">
        <v>125611</v>
      </c>
      <c r="AJ138" s="193"/>
      <c r="AK138" s="193"/>
      <c r="AL138" s="193"/>
      <c r="AM138" s="192">
        <v>131156</v>
      </c>
      <c r="AN138" s="193"/>
      <c r="AO138" s="193"/>
      <c r="AP138" s="193"/>
      <c r="AQ138" s="192" t="s">
        <v>639</v>
      </c>
      <c r="AR138" s="193"/>
      <c r="AS138" s="193"/>
      <c r="AT138" s="193"/>
      <c r="AU138" s="192" t="s">
        <v>639</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668</v>
      </c>
      <c r="AC139" s="199"/>
      <c r="AD139" s="199"/>
      <c r="AE139" s="192">
        <v>119255</v>
      </c>
      <c r="AF139" s="193"/>
      <c r="AG139" s="193"/>
      <c r="AH139" s="193"/>
      <c r="AI139" s="192">
        <v>126056</v>
      </c>
      <c r="AJ139" s="193"/>
      <c r="AK139" s="193"/>
      <c r="AL139" s="193"/>
      <c r="AM139" s="192">
        <v>120024</v>
      </c>
      <c r="AN139" s="193"/>
      <c r="AO139" s="193"/>
      <c r="AP139" s="193"/>
      <c r="AQ139" s="192" t="s">
        <v>639</v>
      </c>
      <c r="AR139" s="193"/>
      <c r="AS139" s="193"/>
      <c r="AT139" s="193"/>
      <c r="AU139" s="192">
        <v>114437</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0"/>
      <c r="E430" s="160" t="s">
        <v>318</v>
      </c>
      <c r="F430" s="876"/>
      <c r="G430" s="877" t="s">
        <v>204</v>
      </c>
      <c r="H430" s="111"/>
      <c r="I430" s="111"/>
      <c r="J430" s="878" t="s">
        <v>639</v>
      </c>
      <c r="K430" s="879"/>
      <c r="L430" s="879"/>
      <c r="M430" s="879"/>
      <c r="N430" s="879"/>
      <c r="O430" s="879"/>
      <c r="P430" s="879"/>
      <c r="Q430" s="879"/>
      <c r="R430" s="879"/>
      <c r="S430" s="879"/>
      <c r="T430" s="880"/>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1"/>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23.25" customHeight="1" x14ac:dyDescent="0.15">
      <c r="A433" s="175"/>
      <c r="B433" s="172"/>
      <c r="C433" s="166"/>
      <c r="D433" s="172"/>
      <c r="E433" s="323"/>
      <c r="F433" s="324"/>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t="s">
        <v>713</v>
      </c>
      <c r="AN433" s="193"/>
      <c r="AO433" s="193"/>
      <c r="AP433" s="322"/>
      <c r="AQ433" s="321" t="s">
        <v>639</v>
      </c>
      <c r="AR433" s="193"/>
      <c r="AS433" s="193"/>
      <c r="AT433" s="322"/>
      <c r="AU433" s="193" t="s">
        <v>639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t="s">
        <v>713</v>
      </c>
      <c r="AN434" s="193"/>
      <c r="AO434" s="193"/>
      <c r="AP434" s="322"/>
      <c r="AQ434" s="321" t="s">
        <v>639</v>
      </c>
      <c r="AR434" s="193"/>
      <c r="AS434" s="193"/>
      <c r="AT434" s="322"/>
      <c r="AU434" s="193" t="s">
        <v>639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639</v>
      </c>
      <c r="AF435" s="193"/>
      <c r="AG435" s="193"/>
      <c r="AH435" s="322"/>
      <c r="AI435" s="321" t="s">
        <v>639</v>
      </c>
      <c r="AJ435" s="193"/>
      <c r="AK435" s="193"/>
      <c r="AL435" s="193"/>
      <c r="AM435" s="321" t="s">
        <v>639</v>
      </c>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20"/>
      <c r="AJ457" s="320"/>
      <c r="AK457" s="320"/>
      <c r="AL457" s="142"/>
      <c r="AM457" s="320"/>
      <c r="AN457" s="320"/>
      <c r="AO457" s="320"/>
      <c r="AP457" s="142"/>
      <c r="AQ457" s="235" t="s">
        <v>639</v>
      </c>
      <c r="AR457" s="186"/>
      <c r="AS457" s="121" t="s">
        <v>185</v>
      </c>
      <c r="AT457" s="122"/>
      <c r="AU457" s="186" t="s">
        <v>639</v>
      </c>
      <c r="AV457" s="186"/>
      <c r="AW457" s="121" t="s">
        <v>175</v>
      </c>
      <c r="AX457" s="181"/>
      <c r="AY457">
        <f>$AY$456</f>
        <v>1</v>
      </c>
    </row>
    <row r="458" spans="1:51" ht="23.25" customHeight="1" x14ac:dyDescent="0.15">
      <c r="A458" s="175"/>
      <c r="B458" s="172"/>
      <c r="C458" s="166"/>
      <c r="D458" s="172"/>
      <c r="E458" s="323"/>
      <c r="F458" s="324"/>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21" t="s">
        <v>639</v>
      </c>
      <c r="AF458" s="193"/>
      <c r="AG458" s="193"/>
      <c r="AH458" s="193"/>
      <c r="AI458" s="321" t="s">
        <v>639</v>
      </c>
      <c r="AJ458" s="193"/>
      <c r="AK458" s="193"/>
      <c r="AL458" s="193"/>
      <c r="AM458" s="321" t="s">
        <v>713</v>
      </c>
      <c r="AN458" s="193"/>
      <c r="AO458" s="193"/>
      <c r="AP458" s="322"/>
      <c r="AQ458" s="321" t="s">
        <v>639</v>
      </c>
      <c r="AR458" s="193"/>
      <c r="AS458" s="193"/>
      <c r="AT458" s="322"/>
      <c r="AU458" s="193" t="s">
        <v>639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21" t="s">
        <v>639</v>
      </c>
      <c r="AF459" s="193"/>
      <c r="AG459" s="193"/>
      <c r="AH459" s="322"/>
      <c r="AI459" s="321" t="s">
        <v>639</v>
      </c>
      <c r="AJ459" s="193"/>
      <c r="AK459" s="193"/>
      <c r="AL459" s="193"/>
      <c r="AM459" s="321" t="s">
        <v>713</v>
      </c>
      <c r="AN459" s="193"/>
      <c r="AO459" s="193"/>
      <c r="AP459" s="322"/>
      <c r="AQ459" s="321" t="s">
        <v>639</v>
      </c>
      <c r="AR459" s="193"/>
      <c r="AS459" s="193"/>
      <c r="AT459" s="322"/>
      <c r="AU459" s="193" t="s">
        <v>639</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639</v>
      </c>
      <c r="AF460" s="193"/>
      <c r="AG460" s="193"/>
      <c r="AH460" s="322"/>
      <c r="AI460" s="321" t="s">
        <v>639</v>
      </c>
      <c r="AJ460" s="193"/>
      <c r="AK460" s="193"/>
      <c r="AL460" s="193"/>
      <c r="AM460" s="321" t="s">
        <v>639</v>
      </c>
      <c r="AN460" s="193"/>
      <c r="AO460" s="193"/>
      <c r="AP460" s="322"/>
      <c r="AQ460" s="321" t="s">
        <v>639</v>
      </c>
      <c r="AR460" s="193"/>
      <c r="AS460" s="193"/>
      <c r="AT460" s="322"/>
      <c r="AU460" s="193" t="s">
        <v>639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682</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3.2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77" t="s">
        <v>204</v>
      </c>
      <c r="H484" s="111"/>
      <c r="I484" s="111"/>
      <c r="J484" s="878"/>
      <c r="K484" s="879"/>
      <c r="L484" s="879"/>
      <c r="M484" s="879"/>
      <c r="N484" s="879"/>
      <c r="O484" s="879"/>
      <c r="P484" s="879"/>
      <c r="Q484" s="879"/>
      <c r="R484" s="879"/>
      <c r="S484" s="879"/>
      <c r="T484" s="880"/>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1"/>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7" t="s">
        <v>204</v>
      </c>
      <c r="H538" s="111"/>
      <c r="I538" s="111"/>
      <c r="J538" s="878"/>
      <c r="K538" s="879"/>
      <c r="L538" s="879"/>
      <c r="M538" s="879"/>
      <c r="N538" s="879"/>
      <c r="O538" s="879"/>
      <c r="P538" s="879"/>
      <c r="Q538" s="879"/>
      <c r="R538" s="879"/>
      <c r="S538" s="879"/>
      <c r="T538" s="880"/>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1"/>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7" t="s">
        <v>204</v>
      </c>
      <c r="H592" s="111"/>
      <c r="I592" s="111"/>
      <c r="J592" s="878"/>
      <c r="K592" s="879"/>
      <c r="L592" s="879"/>
      <c r="M592" s="879"/>
      <c r="N592" s="879"/>
      <c r="O592" s="879"/>
      <c r="P592" s="879"/>
      <c r="Q592" s="879"/>
      <c r="R592" s="879"/>
      <c r="S592" s="879"/>
      <c r="T592" s="880"/>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1"/>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7" t="s">
        <v>204</v>
      </c>
      <c r="H646" s="111"/>
      <c r="I646" s="111"/>
      <c r="J646" s="878"/>
      <c r="K646" s="879"/>
      <c r="L646" s="879"/>
      <c r="M646" s="879"/>
      <c r="N646" s="879"/>
      <c r="O646" s="879"/>
      <c r="P646" s="879"/>
      <c r="Q646" s="879"/>
      <c r="R646" s="879"/>
      <c r="S646" s="879"/>
      <c r="T646" s="880"/>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1"/>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5" t="s">
        <v>46</v>
      </c>
      <c r="B700" s="886"/>
      <c r="C700" s="886"/>
      <c r="D700" s="886"/>
      <c r="E700" s="886"/>
      <c r="F700" s="886"/>
      <c r="G700" s="886"/>
      <c r="H700" s="886"/>
      <c r="I700" s="886"/>
      <c r="J700" s="886"/>
      <c r="K700" s="886"/>
      <c r="L700" s="886"/>
      <c r="M700" s="886"/>
      <c r="N700" s="886"/>
      <c r="O700" s="886"/>
      <c r="P700" s="886"/>
      <c r="Q700" s="886"/>
      <c r="R700" s="886"/>
      <c r="S700" s="886"/>
      <c r="T700" s="886"/>
      <c r="U700" s="886"/>
      <c r="V700" s="886"/>
      <c r="W700" s="886"/>
      <c r="X700" s="886"/>
      <c r="Y700" s="886"/>
      <c r="Z700" s="886"/>
      <c r="AA700" s="886"/>
      <c r="AB700" s="886"/>
      <c r="AC700" s="886"/>
      <c r="AD700" s="886"/>
      <c r="AE700" s="886"/>
      <c r="AF700" s="886"/>
      <c r="AG700" s="886"/>
      <c r="AH700" s="886"/>
      <c r="AI700" s="886"/>
      <c r="AJ700" s="886"/>
      <c r="AK700" s="886"/>
      <c r="AL700" s="886"/>
      <c r="AM700" s="886"/>
      <c r="AN700" s="886"/>
      <c r="AO700" s="886"/>
      <c r="AP700" s="886"/>
      <c r="AQ700" s="886"/>
      <c r="AR700" s="886"/>
      <c r="AS700" s="886"/>
      <c r="AT700" s="886"/>
      <c r="AU700" s="886"/>
      <c r="AV700" s="886"/>
      <c r="AW700" s="886"/>
      <c r="AX700" s="887"/>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2" t="s">
        <v>30</v>
      </c>
      <c r="AH701" s="361"/>
      <c r="AI701" s="361"/>
      <c r="AJ701" s="361"/>
      <c r="AK701" s="361"/>
      <c r="AL701" s="361"/>
      <c r="AM701" s="361"/>
      <c r="AN701" s="361"/>
      <c r="AO701" s="361"/>
      <c r="AP701" s="361"/>
      <c r="AQ701" s="361"/>
      <c r="AR701" s="361"/>
      <c r="AS701" s="361"/>
      <c r="AT701" s="361"/>
      <c r="AU701" s="361"/>
      <c r="AV701" s="361"/>
      <c r="AW701" s="361"/>
      <c r="AX701" s="803"/>
    </row>
    <row r="702" spans="1:51" ht="140.25" customHeight="1" x14ac:dyDescent="0.15">
      <c r="A702" s="848" t="s">
        <v>139</v>
      </c>
      <c r="B702" s="849"/>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679</v>
      </c>
      <c r="AE702" s="327"/>
      <c r="AF702" s="327"/>
      <c r="AG702" s="364" t="s">
        <v>683</v>
      </c>
      <c r="AH702" s="365"/>
      <c r="AI702" s="365"/>
      <c r="AJ702" s="365"/>
      <c r="AK702" s="365"/>
      <c r="AL702" s="365"/>
      <c r="AM702" s="365"/>
      <c r="AN702" s="365"/>
      <c r="AO702" s="365"/>
      <c r="AP702" s="365"/>
      <c r="AQ702" s="365"/>
      <c r="AR702" s="365"/>
      <c r="AS702" s="365"/>
      <c r="AT702" s="365"/>
      <c r="AU702" s="365"/>
      <c r="AV702" s="365"/>
      <c r="AW702" s="365"/>
      <c r="AX702" s="366"/>
    </row>
    <row r="703" spans="1:51" ht="94.5" customHeight="1" x14ac:dyDescent="0.15">
      <c r="A703" s="850"/>
      <c r="B703" s="851"/>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71"/>
      <c r="AD703" s="307" t="s">
        <v>679</v>
      </c>
      <c r="AE703" s="308"/>
      <c r="AF703" s="308"/>
      <c r="AG703" s="89" t="s">
        <v>719</v>
      </c>
      <c r="AH703" s="90"/>
      <c r="AI703" s="90"/>
      <c r="AJ703" s="90"/>
      <c r="AK703" s="90"/>
      <c r="AL703" s="90"/>
      <c r="AM703" s="90"/>
      <c r="AN703" s="90"/>
      <c r="AO703" s="90"/>
      <c r="AP703" s="90"/>
      <c r="AQ703" s="90"/>
      <c r="AR703" s="90"/>
      <c r="AS703" s="90"/>
      <c r="AT703" s="90"/>
      <c r="AU703" s="90"/>
      <c r="AV703" s="90"/>
      <c r="AW703" s="90"/>
      <c r="AX703" s="91"/>
    </row>
    <row r="704" spans="1:51" ht="110.25" customHeight="1" x14ac:dyDescent="0.15">
      <c r="A704" s="852"/>
      <c r="B704" s="853"/>
      <c r="C704" s="796" t="s">
        <v>141</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766" t="s">
        <v>679</v>
      </c>
      <c r="AE704" s="767"/>
      <c r="AF704" s="767"/>
      <c r="AG704" s="153" t="s">
        <v>684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799" t="s">
        <v>40</v>
      </c>
      <c r="D705" s="800"/>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1"/>
      <c r="AD705" s="698" t="s">
        <v>679</v>
      </c>
      <c r="AE705" s="699"/>
      <c r="AF705" s="699"/>
      <c r="AG705" s="113" t="s">
        <v>720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300</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685</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3" t="s">
        <v>686</v>
      </c>
      <c r="AE707" s="814"/>
      <c r="AF707" s="814"/>
      <c r="AG707" s="153"/>
      <c r="AH707" s="96"/>
      <c r="AI707" s="96"/>
      <c r="AJ707" s="96"/>
      <c r="AK707" s="96"/>
      <c r="AL707" s="96"/>
      <c r="AM707" s="96"/>
      <c r="AN707" s="96"/>
      <c r="AO707" s="96"/>
      <c r="AP707" s="96"/>
      <c r="AQ707" s="96"/>
      <c r="AR707" s="96"/>
      <c r="AS707" s="96"/>
      <c r="AT707" s="96"/>
      <c r="AU707" s="96"/>
      <c r="AV707" s="96"/>
      <c r="AW707" s="96"/>
      <c r="AX707" s="154"/>
    </row>
    <row r="708" spans="1:50" ht="54.75" customHeight="1" x14ac:dyDescent="0.15">
      <c r="A708" s="626"/>
      <c r="B708" s="628"/>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88" t="s">
        <v>679</v>
      </c>
      <c r="AE708" s="589"/>
      <c r="AF708" s="589"/>
      <c r="AG708" s="726" t="s">
        <v>687</v>
      </c>
      <c r="AH708" s="727"/>
      <c r="AI708" s="727"/>
      <c r="AJ708" s="727"/>
      <c r="AK708" s="727"/>
      <c r="AL708" s="727"/>
      <c r="AM708" s="727"/>
      <c r="AN708" s="727"/>
      <c r="AO708" s="727"/>
      <c r="AP708" s="727"/>
      <c r="AQ708" s="727"/>
      <c r="AR708" s="727"/>
      <c r="AS708" s="727"/>
      <c r="AT708" s="727"/>
      <c r="AU708" s="727"/>
      <c r="AV708" s="727"/>
      <c r="AW708" s="727"/>
      <c r="AX708" s="728"/>
    </row>
    <row r="709" spans="1:50" ht="46.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679</v>
      </c>
      <c r="AE709" s="308"/>
      <c r="AF709" s="308"/>
      <c r="AG709" s="89" t="s">
        <v>688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689</v>
      </c>
      <c r="AE710" s="308"/>
      <c r="AF710" s="308"/>
      <c r="AG710" s="89" t="s">
        <v>682</v>
      </c>
      <c r="AH710" s="90"/>
      <c r="AI710" s="90"/>
      <c r="AJ710" s="90"/>
      <c r="AK710" s="90"/>
      <c r="AL710" s="90"/>
      <c r="AM710" s="90"/>
      <c r="AN710" s="90"/>
      <c r="AO710" s="90"/>
      <c r="AP710" s="90"/>
      <c r="AQ710" s="90"/>
      <c r="AR710" s="90"/>
      <c r="AS710" s="90"/>
      <c r="AT710" s="90"/>
      <c r="AU710" s="90"/>
      <c r="AV710" s="90"/>
      <c r="AW710" s="90"/>
      <c r="AX710" s="91"/>
    </row>
    <row r="711" spans="1:50" ht="36"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679</v>
      </c>
      <c r="AE711" s="308"/>
      <c r="AF711" s="308"/>
      <c r="AG711" s="89" t="s">
        <v>690</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6" t="s">
        <v>693</v>
      </c>
      <c r="AE712" s="767"/>
      <c r="AF712" s="767"/>
      <c r="AG712" s="89" t="s">
        <v>714</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6"/>
      <c r="B713" s="628"/>
      <c r="C713" s="926" t="s">
        <v>268</v>
      </c>
      <c r="D713" s="927"/>
      <c r="E713" s="927"/>
      <c r="F713" s="927"/>
      <c r="G713" s="927"/>
      <c r="H713" s="927"/>
      <c r="I713" s="927"/>
      <c r="J713" s="927"/>
      <c r="K713" s="927"/>
      <c r="L713" s="927"/>
      <c r="M713" s="927"/>
      <c r="N713" s="927"/>
      <c r="O713" s="927"/>
      <c r="P713" s="927"/>
      <c r="Q713" s="927"/>
      <c r="R713" s="927"/>
      <c r="S713" s="927"/>
      <c r="T713" s="927"/>
      <c r="U713" s="927"/>
      <c r="V713" s="927"/>
      <c r="W713" s="927"/>
      <c r="X713" s="927"/>
      <c r="Y713" s="927"/>
      <c r="Z713" s="927"/>
      <c r="AA713" s="927"/>
      <c r="AB713" s="927"/>
      <c r="AC713" s="928"/>
      <c r="AD713" s="307" t="s">
        <v>689</v>
      </c>
      <c r="AE713" s="308"/>
      <c r="AF713" s="647"/>
      <c r="AG713" s="89" t="s">
        <v>682</v>
      </c>
      <c r="AH713" s="90"/>
      <c r="AI713" s="90"/>
      <c r="AJ713" s="90"/>
      <c r="AK713" s="90"/>
      <c r="AL713" s="90"/>
      <c r="AM713" s="90"/>
      <c r="AN713" s="90"/>
      <c r="AO713" s="90"/>
      <c r="AP713" s="90"/>
      <c r="AQ713" s="90"/>
      <c r="AR713" s="90"/>
      <c r="AS713" s="90"/>
      <c r="AT713" s="90"/>
      <c r="AU713" s="90"/>
      <c r="AV713" s="90"/>
      <c r="AW713" s="90"/>
      <c r="AX713" s="91"/>
    </row>
    <row r="714" spans="1:50" ht="51.7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679</v>
      </c>
      <c r="AE714" s="789"/>
      <c r="AF714" s="790"/>
      <c r="AG714" s="720" t="s">
        <v>691</v>
      </c>
      <c r="AH714" s="721"/>
      <c r="AI714" s="721"/>
      <c r="AJ714" s="721"/>
      <c r="AK714" s="721"/>
      <c r="AL714" s="721"/>
      <c r="AM714" s="721"/>
      <c r="AN714" s="721"/>
      <c r="AO714" s="721"/>
      <c r="AP714" s="721"/>
      <c r="AQ714" s="721"/>
      <c r="AR714" s="721"/>
      <c r="AS714" s="721"/>
      <c r="AT714" s="721"/>
      <c r="AU714" s="721"/>
      <c r="AV714" s="721"/>
      <c r="AW714" s="721"/>
      <c r="AX714" s="722"/>
    </row>
    <row r="715" spans="1:50" ht="35.25"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693</v>
      </c>
      <c r="AE715" s="589"/>
      <c r="AF715" s="640"/>
      <c r="AG715" s="726" t="s">
        <v>692</v>
      </c>
      <c r="AH715" s="727"/>
      <c r="AI715" s="727"/>
      <c r="AJ715" s="727"/>
      <c r="AK715" s="727"/>
      <c r="AL715" s="727"/>
      <c r="AM715" s="727"/>
      <c r="AN715" s="727"/>
      <c r="AO715" s="727"/>
      <c r="AP715" s="727"/>
      <c r="AQ715" s="727"/>
      <c r="AR715" s="727"/>
      <c r="AS715" s="727"/>
      <c r="AT715" s="727"/>
      <c r="AU715" s="727"/>
      <c r="AV715" s="727"/>
      <c r="AW715" s="727"/>
      <c r="AX715" s="728"/>
    </row>
    <row r="716" spans="1:50" ht="88.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693</v>
      </c>
      <c r="AE716" s="611"/>
      <c r="AF716" s="611"/>
      <c r="AG716" s="89" t="s">
        <v>710</v>
      </c>
      <c r="AH716" s="90"/>
      <c r="AI716" s="90"/>
      <c r="AJ716" s="90"/>
      <c r="AK716" s="90"/>
      <c r="AL716" s="90"/>
      <c r="AM716" s="90"/>
      <c r="AN716" s="90"/>
      <c r="AO716" s="90"/>
      <c r="AP716" s="90"/>
      <c r="AQ716" s="90"/>
      <c r="AR716" s="90"/>
      <c r="AS716" s="90"/>
      <c r="AT716" s="90"/>
      <c r="AU716" s="90"/>
      <c r="AV716" s="90"/>
      <c r="AW716" s="90"/>
      <c r="AX716" s="91"/>
    </row>
    <row r="717" spans="1:50" ht="35.25"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693</v>
      </c>
      <c r="AE717" s="308"/>
      <c r="AF717" s="308"/>
      <c r="AG717" s="89" t="s">
        <v>694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679</v>
      </c>
      <c r="AE718" s="308"/>
      <c r="AF718" s="308"/>
      <c r="AG718" s="115" t="s">
        <v>695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679</v>
      </c>
      <c r="AE719" s="589"/>
      <c r="AF719" s="589"/>
      <c r="AG719" s="113" t="s">
        <v>696</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t="s">
        <v>629</v>
      </c>
      <c r="D721" s="279"/>
      <c r="E721" s="279"/>
      <c r="F721" s="280"/>
      <c r="G721" s="269">
        <v>20</v>
      </c>
      <c r="H721" s="270"/>
      <c r="I721" s="63" t="str">
        <f>IF(OR(G721="　", G721=""), "", "-")</f>
        <v>-</v>
      </c>
      <c r="J721" s="273">
        <v>492</v>
      </c>
      <c r="K721" s="273"/>
      <c r="L721" s="63" t="str">
        <f>IF(M721="","","-")</f>
        <v/>
      </c>
      <c r="M721" s="64"/>
      <c r="N721" s="286" t="s">
        <v>670</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3"/>
      <c r="C726" s="793" t="s">
        <v>52</v>
      </c>
      <c r="D726" s="815"/>
      <c r="E726" s="815"/>
      <c r="F726" s="816"/>
      <c r="G726" s="561" t="s">
        <v>697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4"/>
      <c r="B727" s="785"/>
      <c r="C727" s="732" t="s">
        <v>56</v>
      </c>
      <c r="D727" s="733"/>
      <c r="E727" s="733"/>
      <c r="F727" s="734"/>
      <c r="G727" s="559" t="s">
        <v>698</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t="s">
        <v>716</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69" t="s">
        <v>591</v>
      </c>
      <c r="B737" s="196"/>
      <c r="C737" s="196"/>
      <c r="D737" s="197"/>
      <c r="E737" s="933" t="s">
        <v>718</v>
      </c>
      <c r="F737" s="934"/>
      <c r="G737" s="934"/>
      <c r="H737" s="934"/>
      <c r="I737" s="934"/>
      <c r="J737" s="934"/>
      <c r="K737" s="934"/>
      <c r="L737" s="934"/>
      <c r="M737" s="934"/>
      <c r="N737" s="934"/>
      <c r="O737" s="934"/>
      <c r="P737" s="936"/>
      <c r="Q737" s="933"/>
      <c r="R737" s="934"/>
      <c r="S737" s="934"/>
      <c r="T737" s="934"/>
      <c r="U737" s="934"/>
      <c r="V737" s="934"/>
      <c r="W737" s="934"/>
      <c r="X737" s="934"/>
      <c r="Y737" s="934"/>
      <c r="Z737" s="934"/>
      <c r="AA737" s="934"/>
      <c r="AB737" s="936"/>
      <c r="AC737" s="933"/>
      <c r="AD737" s="934"/>
      <c r="AE737" s="934"/>
      <c r="AF737" s="934"/>
      <c r="AG737" s="934"/>
      <c r="AH737" s="934"/>
      <c r="AI737" s="934"/>
      <c r="AJ737" s="934"/>
      <c r="AK737" s="934"/>
      <c r="AL737" s="934"/>
      <c r="AM737" s="934"/>
      <c r="AN737" s="936"/>
      <c r="AO737" s="933"/>
      <c r="AP737" s="934"/>
      <c r="AQ737" s="934"/>
      <c r="AR737" s="934"/>
      <c r="AS737" s="934"/>
      <c r="AT737" s="934"/>
      <c r="AU737" s="934"/>
      <c r="AV737" s="934"/>
      <c r="AW737" s="934"/>
      <c r="AX737" s="935"/>
      <c r="AY737" s="82"/>
    </row>
    <row r="738" spans="1:51" ht="24.75" customHeight="1" x14ac:dyDescent="0.15">
      <c r="A738" s="346" t="s">
        <v>316</v>
      </c>
      <c r="B738" s="346"/>
      <c r="C738" s="346"/>
      <c r="D738" s="346"/>
      <c r="E738" s="933" t="s">
        <v>671</v>
      </c>
      <c r="F738" s="934"/>
      <c r="G738" s="934"/>
      <c r="H738" s="934"/>
      <c r="I738" s="934"/>
      <c r="J738" s="934"/>
      <c r="K738" s="934"/>
      <c r="L738" s="934"/>
      <c r="M738" s="934"/>
      <c r="N738" s="934"/>
      <c r="O738" s="934"/>
      <c r="P738" s="936"/>
      <c r="Q738" s="933"/>
      <c r="R738" s="934"/>
      <c r="S738" s="934"/>
      <c r="T738" s="934"/>
      <c r="U738" s="934"/>
      <c r="V738" s="934"/>
      <c r="W738" s="934"/>
      <c r="X738" s="934"/>
      <c r="Y738" s="934"/>
      <c r="Z738" s="934"/>
      <c r="AA738" s="934"/>
      <c r="AB738" s="936"/>
      <c r="AC738" s="933"/>
      <c r="AD738" s="934"/>
      <c r="AE738" s="934"/>
      <c r="AF738" s="934"/>
      <c r="AG738" s="934"/>
      <c r="AH738" s="934"/>
      <c r="AI738" s="934"/>
      <c r="AJ738" s="934"/>
      <c r="AK738" s="934"/>
      <c r="AL738" s="934"/>
      <c r="AM738" s="934"/>
      <c r="AN738" s="936"/>
      <c r="AO738" s="933"/>
      <c r="AP738" s="934"/>
      <c r="AQ738" s="934"/>
      <c r="AR738" s="934"/>
      <c r="AS738" s="934"/>
      <c r="AT738" s="934"/>
      <c r="AU738" s="934"/>
      <c r="AV738" s="934"/>
      <c r="AW738" s="934"/>
      <c r="AX738" s="935"/>
    </row>
    <row r="739" spans="1:51" ht="24.75" customHeight="1" x14ac:dyDescent="0.15">
      <c r="A739" s="346" t="s">
        <v>315</v>
      </c>
      <c r="B739" s="346"/>
      <c r="C739" s="346"/>
      <c r="D739" s="346"/>
      <c r="E739" s="933" t="s">
        <v>672</v>
      </c>
      <c r="F739" s="934"/>
      <c r="G739" s="934"/>
      <c r="H739" s="934"/>
      <c r="I739" s="934"/>
      <c r="J739" s="934"/>
      <c r="K739" s="934"/>
      <c r="L739" s="934"/>
      <c r="M739" s="934"/>
      <c r="N739" s="934"/>
      <c r="O739" s="934"/>
      <c r="P739" s="936"/>
      <c r="Q739" s="933"/>
      <c r="R739" s="934"/>
      <c r="S739" s="934"/>
      <c r="T739" s="934"/>
      <c r="U739" s="934"/>
      <c r="V739" s="934"/>
      <c r="W739" s="934"/>
      <c r="X739" s="934"/>
      <c r="Y739" s="934"/>
      <c r="Z739" s="934"/>
      <c r="AA739" s="934"/>
      <c r="AB739" s="936"/>
      <c r="AC739" s="933"/>
      <c r="AD739" s="934"/>
      <c r="AE739" s="934"/>
      <c r="AF739" s="934"/>
      <c r="AG739" s="934"/>
      <c r="AH739" s="934"/>
      <c r="AI739" s="934"/>
      <c r="AJ739" s="934"/>
      <c r="AK739" s="934"/>
      <c r="AL739" s="934"/>
      <c r="AM739" s="934"/>
      <c r="AN739" s="936"/>
      <c r="AO739" s="933"/>
      <c r="AP739" s="934"/>
      <c r="AQ739" s="934"/>
      <c r="AR739" s="934"/>
      <c r="AS739" s="934"/>
      <c r="AT739" s="934"/>
      <c r="AU739" s="934"/>
      <c r="AV739" s="934"/>
      <c r="AW739" s="934"/>
      <c r="AX739" s="935"/>
    </row>
    <row r="740" spans="1:51" ht="24.75" customHeight="1" x14ac:dyDescent="0.15">
      <c r="A740" s="346" t="s">
        <v>314</v>
      </c>
      <c r="B740" s="346"/>
      <c r="C740" s="346"/>
      <c r="D740" s="346"/>
      <c r="E740" s="933" t="s">
        <v>673</v>
      </c>
      <c r="F740" s="934"/>
      <c r="G740" s="934"/>
      <c r="H740" s="934"/>
      <c r="I740" s="934"/>
      <c r="J740" s="934"/>
      <c r="K740" s="934"/>
      <c r="L740" s="934"/>
      <c r="M740" s="934"/>
      <c r="N740" s="934"/>
      <c r="O740" s="934"/>
      <c r="P740" s="936"/>
      <c r="Q740" s="933"/>
      <c r="R740" s="934"/>
      <c r="S740" s="934"/>
      <c r="T740" s="934"/>
      <c r="U740" s="934"/>
      <c r="V740" s="934"/>
      <c r="W740" s="934"/>
      <c r="X740" s="934"/>
      <c r="Y740" s="934"/>
      <c r="Z740" s="934"/>
      <c r="AA740" s="934"/>
      <c r="AB740" s="936"/>
      <c r="AC740" s="933"/>
      <c r="AD740" s="934"/>
      <c r="AE740" s="934"/>
      <c r="AF740" s="934"/>
      <c r="AG740" s="934"/>
      <c r="AH740" s="934"/>
      <c r="AI740" s="934"/>
      <c r="AJ740" s="934"/>
      <c r="AK740" s="934"/>
      <c r="AL740" s="934"/>
      <c r="AM740" s="934"/>
      <c r="AN740" s="936"/>
      <c r="AO740" s="933"/>
      <c r="AP740" s="934"/>
      <c r="AQ740" s="934"/>
      <c r="AR740" s="934"/>
      <c r="AS740" s="934"/>
      <c r="AT740" s="934"/>
      <c r="AU740" s="934"/>
      <c r="AV740" s="934"/>
      <c r="AW740" s="934"/>
      <c r="AX740" s="935"/>
    </row>
    <row r="741" spans="1:51" ht="24.75" customHeight="1" x14ac:dyDescent="0.15">
      <c r="A741" s="346" t="s">
        <v>313</v>
      </c>
      <c r="B741" s="346"/>
      <c r="C741" s="346"/>
      <c r="D741" s="346"/>
      <c r="E741" s="933" t="s">
        <v>674</v>
      </c>
      <c r="F741" s="934"/>
      <c r="G741" s="934"/>
      <c r="H741" s="934"/>
      <c r="I741" s="934"/>
      <c r="J741" s="934"/>
      <c r="K741" s="934"/>
      <c r="L741" s="934"/>
      <c r="M741" s="934"/>
      <c r="N741" s="934"/>
      <c r="O741" s="934"/>
      <c r="P741" s="936"/>
      <c r="Q741" s="933"/>
      <c r="R741" s="934"/>
      <c r="S741" s="934"/>
      <c r="T741" s="934"/>
      <c r="U741" s="934"/>
      <c r="V741" s="934"/>
      <c r="W741" s="934"/>
      <c r="X741" s="934"/>
      <c r="Y741" s="934"/>
      <c r="Z741" s="934"/>
      <c r="AA741" s="934"/>
      <c r="AB741" s="936"/>
      <c r="AC741" s="933"/>
      <c r="AD741" s="934"/>
      <c r="AE741" s="934"/>
      <c r="AF741" s="934"/>
      <c r="AG741" s="934"/>
      <c r="AH741" s="934"/>
      <c r="AI741" s="934"/>
      <c r="AJ741" s="934"/>
      <c r="AK741" s="934"/>
      <c r="AL741" s="934"/>
      <c r="AM741" s="934"/>
      <c r="AN741" s="936"/>
      <c r="AO741" s="933"/>
      <c r="AP741" s="934"/>
      <c r="AQ741" s="934"/>
      <c r="AR741" s="934"/>
      <c r="AS741" s="934"/>
      <c r="AT741" s="934"/>
      <c r="AU741" s="934"/>
      <c r="AV741" s="934"/>
      <c r="AW741" s="934"/>
      <c r="AX741" s="935"/>
    </row>
    <row r="742" spans="1:51" ht="24.75" customHeight="1" x14ac:dyDescent="0.15">
      <c r="A742" s="346" t="s">
        <v>312</v>
      </c>
      <c r="B742" s="346"/>
      <c r="C742" s="346"/>
      <c r="D742" s="346"/>
      <c r="E742" s="933" t="s">
        <v>675</v>
      </c>
      <c r="F742" s="934"/>
      <c r="G742" s="934"/>
      <c r="H742" s="934"/>
      <c r="I742" s="934"/>
      <c r="J742" s="934"/>
      <c r="K742" s="934"/>
      <c r="L742" s="934"/>
      <c r="M742" s="934"/>
      <c r="N742" s="934"/>
      <c r="O742" s="934"/>
      <c r="P742" s="936"/>
      <c r="Q742" s="933"/>
      <c r="R742" s="934"/>
      <c r="S742" s="934"/>
      <c r="T742" s="934"/>
      <c r="U742" s="934"/>
      <c r="V742" s="934"/>
      <c r="W742" s="934"/>
      <c r="X742" s="934"/>
      <c r="Y742" s="934"/>
      <c r="Z742" s="934"/>
      <c r="AA742" s="934"/>
      <c r="AB742" s="936"/>
      <c r="AC742" s="933"/>
      <c r="AD742" s="934"/>
      <c r="AE742" s="934"/>
      <c r="AF742" s="934"/>
      <c r="AG742" s="934"/>
      <c r="AH742" s="934"/>
      <c r="AI742" s="934"/>
      <c r="AJ742" s="934"/>
      <c r="AK742" s="934"/>
      <c r="AL742" s="934"/>
      <c r="AM742" s="934"/>
      <c r="AN742" s="936"/>
      <c r="AO742" s="933"/>
      <c r="AP742" s="934"/>
      <c r="AQ742" s="934"/>
      <c r="AR742" s="934"/>
      <c r="AS742" s="934"/>
      <c r="AT742" s="934"/>
      <c r="AU742" s="934"/>
      <c r="AV742" s="934"/>
      <c r="AW742" s="934"/>
      <c r="AX742" s="935"/>
    </row>
    <row r="743" spans="1:51" ht="24.75" customHeight="1" x14ac:dyDescent="0.15">
      <c r="A743" s="346" t="s">
        <v>311</v>
      </c>
      <c r="B743" s="346"/>
      <c r="C743" s="346"/>
      <c r="D743" s="346"/>
      <c r="E743" s="933" t="s">
        <v>676</v>
      </c>
      <c r="F743" s="934"/>
      <c r="G743" s="934"/>
      <c r="H743" s="934"/>
      <c r="I743" s="934"/>
      <c r="J743" s="934"/>
      <c r="K743" s="934"/>
      <c r="L743" s="934"/>
      <c r="M743" s="934"/>
      <c r="N743" s="934"/>
      <c r="O743" s="934"/>
      <c r="P743" s="936"/>
      <c r="Q743" s="933"/>
      <c r="R743" s="934"/>
      <c r="S743" s="934"/>
      <c r="T743" s="934"/>
      <c r="U743" s="934"/>
      <c r="V743" s="934"/>
      <c r="W743" s="934"/>
      <c r="X743" s="934"/>
      <c r="Y743" s="934"/>
      <c r="Z743" s="934"/>
      <c r="AA743" s="934"/>
      <c r="AB743" s="936"/>
      <c r="AC743" s="933"/>
      <c r="AD743" s="934"/>
      <c r="AE743" s="934"/>
      <c r="AF743" s="934"/>
      <c r="AG743" s="934"/>
      <c r="AH743" s="934"/>
      <c r="AI743" s="934"/>
      <c r="AJ743" s="934"/>
      <c r="AK743" s="934"/>
      <c r="AL743" s="934"/>
      <c r="AM743" s="934"/>
      <c r="AN743" s="936"/>
      <c r="AO743" s="933"/>
      <c r="AP743" s="934"/>
      <c r="AQ743" s="934"/>
      <c r="AR743" s="934"/>
      <c r="AS743" s="934"/>
      <c r="AT743" s="934"/>
      <c r="AU743" s="934"/>
      <c r="AV743" s="934"/>
      <c r="AW743" s="934"/>
      <c r="AX743" s="935"/>
    </row>
    <row r="744" spans="1:51" ht="24.75" customHeight="1" x14ac:dyDescent="0.15">
      <c r="A744" s="346" t="s">
        <v>310</v>
      </c>
      <c r="B744" s="346"/>
      <c r="C744" s="346"/>
      <c r="D744" s="346"/>
      <c r="E744" s="933" t="s">
        <v>677</v>
      </c>
      <c r="F744" s="934"/>
      <c r="G744" s="934"/>
      <c r="H744" s="934"/>
      <c r="I744" s="934"/>
      <c r="J744" s="934"/>
      <c r="K744" s="934"/>
      <c r="L744" s="934"/>
      <c r="M744" s="934"/>
      <c r="N744" s="934"/>
      <c r="O744" s="934"/>
      <c r="P744" s="936"/>
      <c r="Q744" s="933"/>
      <c r="R744" s="934"/>
      <c r="S744" s="934"/>
      <c r="T744" s="934"/>
      <c r="U744" s="934"/>
      <c r="V744" s="934"/>
      <c r="W744" s="934"/>
      <c r="X744" s="934"/>
      <c r="Y744" s="934"/>
      <c r="Z744" s="934"/>
      <c r="AA744" s="934"/>
      <c r="AB744" s="936"/>
      <c r="AC744" s="933"/>
      <c r="AD744" s="934"/>
      <c r="AE744" s="934"/>
      <c r="AF744" s="934"/>
      <c r="AG744" s="934"/>
      <c r="AH744" s="934"/>
      <c r="AI744" s="934"/>
      <c r="AJ744" s="934"/>
      <c r="AK744" s="934"/>
      <c r="AL744" s="934"/>
      <c r="AM744" s="934"/>
      <c r="AN744" s="936"/>
      <c r="AO744" s="933"/>
      <c r="AP744" s="934"/>
      <c r="AQ744" s="934"/>
      <c r="AR744" s="934"/>
      <c r="AS744" s="934"/>
      <c r="AT744" s="934"/>
      <c r="AU744" s="934"/>
      <c r="AV744" s="934"/>
      <c r="AW744" s="934"/>
      <c r="AX744" s="935"/>
    </row>
    <row r="745" spans="1:51" ht="24.75" customHeight="1" x14ac:dyDescent="0.15">
      <c r="A745" s="346" t="s">
        <v>309</v>
      </c>
      <c r="B745" s="346"/>
      <c r="C745" s="346"/>
      <c r="D745" s="346"/>
      <c r="E745" s="970" t="s">
        <v>678</v>
      </c>
      <c r="F745" s="971"/>
      <c r="G745" s="971"/>
      <c r="H745" s="971"/>
      <c r="I745" s="971"/>
      <c r="J745" s="971"/>
      <c r="K745" s="971"/>
      <c r="L745" s="971"/>
      <c r="M745" s="971"/>
      <c r="N745" s="971"/>
      <c r="O745" s="971"/>
      <c r="P745" s="972"/>
      <c r="Q745" s="970"/>
      <c r="R745" s="971"/>
      <c r="S745" s="971"/>
      <c r="T745" s="971"/>
      <c r="U745" s="971"/>
      <c r="V745" s="971"/>
      <c r="W745" s="971"/>
      <c r="X745" s="971"/>
      <c r="Y745" s="971"/>
      <c r="Z745" s="971"/>
      <c r="AA745" s="971"/>
      <c r="AB745" s="972"/>
      <c r="AC745" s="970"/>
      <c r="AD745" s="971"/>
      <c r="AE745" s="971"/>
      <c r="AF745" s="971"/>
      <c r="AG745" s="971"/>
      <c r="AH745" s="971"/>
      <c r="AI745" s="971"/>
      <c r="AJ745" s="971"/>
      <c r="AK745" s="971"/>
      <c r="AL745" s="971"/>
      <c r="AM745" s="971"/>
      <c r="AN745" s="972"/>
      <c r="AO745" s="933"/>
      <c r="AP745" s="934"/>
      <c r="AQ745" s="934"/>
      <c r="AR745" s="934"/>
      <c r="AS745" s="934"/>
      <c r="AT745" s="934"/>
      <c r="AU745" s="934"/>
      <c r="AV745" s="934"/>
      <c r="AW745" s="934"/>
      <c r="AX745" s="935"/>
    </row>
    <row r="746" spans="1:51" ht="24.75" customHeight="1" x14ac:dyDescent="0.15">
      <c r="A746" s="346" t="s">
        <v>464</v>
      </c>
      <c r="B746" s="346"/>
      <c r="C746" s="346"/>
      <c r="D746" s="346"/>
      <c r="E746" s="939" t="s">
        <v>629</v>
      </c>
      <c r="F746" s="937"/>
      <c r="G746" s="937"/>
      <c r="H746" s="85" t="str">
        <f>IF(E746="","","-")</f>
        <v>-</v>
      </c>
      <c r="I746" s="937"/>
      <c r="J746" s="937"/>
      <c r="K746" s="85" t="str">
        <f>IF(I746="","","-")</f>
        <v/>
      </c>
      <c r="L746" s="938">
        <v>429</v>
      </c>
      <c r="M746" s="938"/>
      <c r="N746" s="85" t="str">
        <f>IF(O746="","","-")</f>
        <v/>
      </c>
      <c r="O746" s="940"/>
      <c r="P746" s="941"/>
      <c r="Q746" s="939"/>
      <c r="R746" s="937"/>
      <c r="S746" s="937"/>
      <c r="T746" s="85" t="str">
        <f>IF(Q746="","","-")</f>
        <v/>
      </c>
      <c r="U746" s="937"/>
      <c r="V746" s="937"/>
      <c r="W746" s="85" t="str">
        <f>IF(U746="","","-")</f>
        <v/>
      </c>
      <c r="X746" s="938"/>
      <c r="Y746" s="938"/>
      <c r="Z746" s="85" t="str">
        <f>IF(AA746="","","-")</f>
        <v/>
      </c>
      <c r="AA746" s="940"/>
      <c r="AB746" s="941"/>
      <c r="AC746" s="939"/>
      <c r="AD746" s="937"/>
      <c r="AE746" s="937"/>
      <c r="AF746" s="85" t="str">
        <f>IF(AC746="","","-")</f>
        <v/>
      </c>
      <c r="AG746" s="937"/>
      <c r="AH746" s="937"/>
      <c r="AI746" s="85" t="str">
        <f>IF(AG746="","","-")</f>
        <v/>
      </c>
      <c r="AJ746" s="938"/>
      <c r="AK746" s="938"/>
      <c r="AL746" s="85" t="str">
        <f>IF(AM746="","","-")</f>
        <v/>
      </c>
      <c r="AM746" s="940"/>
      <c r="AN746" s="941"/>
      <c r="AO746" s="939"/>
      <c r="AP746" s="937"/>
      <c r="AQ746" s="85" t="str">
        <f>IF(AO746="","","-")</f>
        <v/>
      </c>
      <c r="AR746" s="937"/>
      <c r="AS746" s="937"/>
      <c r="AT746" s="85" t="str">
        <f>IF(AR746="","","-")</f>
        <v/>
      </c>
      <c r="AU746" s="938"/>
      <c r="AV746" s="938"/>
      <c r="AW746" s="85" t="str">
        <f>IF(AX746="","","-")</f>
        <v/>
      </c>
      <c r="AX746" s="88"/>
    </row>
    <row r="747" spans="1:51" ht="24.75" customHeight="1" x14ac:dyDescent="0.15">
      <c r="A747" s="346" t="s">
        <v>428</v>
      </c>
      <c r="B747" s="346"/>
      <c r="C747" s="346"/>
      <c r="D747" s="346"/>
      <c r="E747" s="939" t="s">
        <v>629</v>
      </c>
      <c r="F747" s="937"/>
      <c r="G747" s="937"/>
      <c r="H747" s="85" t="str">
        <f>IF(E747="","","-")</f>
        <v>-</v>
      </c>
      <c r="I747" s="937"/>
      <c r="J747" s="937"/>
      <c r="K747" s="85" t="str">
        <f>IF(I747="","","-")</f>
        <v/>
      </c>
      <c r="L747" s="938">
        <v>432</v>
      </c>
      <c r="M747" s="938"/>
      <c r="N747" s="85" t="str">
        <f>IF(O747="","","-")</f>
        <v/>
      </c>
      <c r="O747" s="940"/>
      <c r="P747" s="941"/>
      <c r="Q747" s="939"/>
      <c r="R747" s="937"/>
      <c r="S747" s="937"/>
      <c r="T747" s="85" t="str">
        <f>IF(Q747="","","-")</f>
        <v/>
      </c>
      <c r="U747" s="937"/>
      <c r="V747" s="937"/>
      <c r="W747" s="85" t="str">
        <f>IF(U747="","","-")</f>
        <v/>
      </c>
      <c r="X747" s="938"/>
      <c r="Y747" s="938"/>
      <c r="Z747" s="85" t="str">
        <f>IF(AA747="","","-")</f>
        <v/>
      </c>
      <c r="AA747" s="940"/>
      <c r="AB747" s="941"/>
      <c r="AC747" s="939"/>
      <c r="AD747" s="937"/>
      <c r="AE747" s="937"/>
      <c r="AF747" s="85" t="str">
        <f>IF(AC747="","","-")</f>
        <v/>
      </c>
      <c r="AG747" s="937"/>
      <c r="AH747" s="937"/>
      <c r="AI747" s="85" t="str">
        <f>IF(AG747="","","-")</f>
        <v/>
      </c>
      <c r="AJ747" s="938"/>
      <c r="AK747" s="938"/>
      <c r="AL747" s="85" t="str">
        <f>IF(AM747="","","-")</f>
        <v/>
      </c>
      <c r="AM747" s="940"/>
      <c r="AN747" s="941"/>
      <c r="AO747" s="939"/>
      <c r="AP747" s="937"/>
      <c r="AQ747" s="85" t="str">
        <f>IF(AO747="","","-")</f>
        <v/>
      </c>
      <c r="AR747" s="937"/>
      <c r="AS747" s="937"/>
      <c r="AT747" s="85" t="str">
        <f>IF(AR747="","","-")</f>
        <v/>
      </c>
      <c r="AU747" s="938"/>
      <c r="AV747" s="938"/>
      <c r="AW747" s="85" t="str">
        <f>IF(AX747="","","-")</f>
        <v/>
      </c>
      <c r="AX747" s="88"/>
    </row>
    <row r="748" spans="1:51" ht="28.35" customHeight="1" x14ac:dyDescent="0.15">
      <c r="A748" s="598" t="s">
        <v>303</v>
      </c>
      <c r="B748" s="599"/>
      <c r="C748" s="599"/>
      <c r="D748" s="599"/>
      <c r="E748" s="599"/>
      <c r="F748" s="600"/>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7.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7.7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7.5" customHeight="1" thickBot="1" x14ac:dyDescent="0.2">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thickBot="1" x14ac:dyDescent="0.2">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hidden="1" customHeight="1" thickBot="1" x14ac:dyDescent="0.2">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hidden="1" customHeight="1" thickBot="1" x14ac:dyDescent="0.2">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hidden="1" customHeight="1" thickBot="1" x14ac:dyDescent="0.2">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thickBot="1" x14ac:dyDescent="0.2">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thickBot="1" x14ac:dyDescent="0.2">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thickBot="1" x14ac:dyDescent="0.2">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thickBot="1" x14ac:dyDescent="0.2">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thickBot="1" x14ac:dyDescent="0.2">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4" hidden="1" customHeight="1" thickBot="1" x14ac:dyDescent="0.2">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thickBot="1" x14ac:dyDescent="0.2">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thickBot="1" x14ac:dyDescent="0.2">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thickBot="1" x14ac:dyDescent="0.2">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thickBot="1" x14ac:dyDescent="0.2">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thickBot="1" x14ac:dyDescent="0.2">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thickBot="1" x14ac:dyDescent="0.2">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thickBot="1" x14ac:dyDescent="0.2">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thickBot="1" x14ac:dyDescent="0.2">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thickBot="1" x14ac:dyDescent="0.2">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thickBot="1" x14ac:dyDescent="0.2">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thickBot="1" x14ac:dyDescent="0.2">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thickBot="1" x14ac:dyDescent="0.2">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thickBot="1" x14ac:dyDescent="0.2">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thickBot="1" x14ac:dyDescent="0.2">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thickBot="1" x14ac:dyDescent="0.2">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305</v>
      </c>
      <c r="B787" s="613"/>
      <c r="C787" s="613"/>
      <c r="D787" s="613"/>
      <c r="E787" s="613"/>
      <c r="F787" s="614"/>
      <c r="G787" s="579" t="s">
        <v>717</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282</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3"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3"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699</v>
      </c>
      <c r="H789" s="655"/>
      <c r="I789" s="655"/>
      <c r="J789" s="655"/>
      <c r="K789" s="656"/>
      <c r="L789" s="648" t="s">
        <v>705</v>
      </c>
      <c r="M789" s="649"/>
      <c r="N789" s="649"/>
      <c r="O789" s="649"/>
      <c r="P789" s="649"/>
      <c r="Q789" s="649"/>
      <c r="R789" s="649"/>
      <c r="S789" s="649"/>
      <c r="T789" s="649"/>
      <c r="U789" s="649"/>
      <c r="V789" s="649"/>
      <c r="W789" s="649"/>
      <c r="X789" s="650"/>
      <c r="Y789" s="367">
        <v>27</v>
      </c>
      <c r="Z789" s="368"/>
      <c r="AA789" s="368"/>
      <c r="AB789" s="786"/>
      <c r="AC789" s="654"/>
      <c r="AD789" s="655"/>
      <c r="AE789" s="655"/>
      <c r="AF789" s="655"/>
      <c r="AG789" s="656"/>
      <c r="AH789" s="648"/>
      <c r="AI789" s="649"/>
      <c r="AJ789" s="649"/>
      <c r="AK789" s="649"/>
      <c r="AL789" s="649"/>
      <c r="AM789" s="649"/>
      <c r="AN789" s="649"/>
      <c r="AO789" s="649"/>
      <c r="AP789" s="649"/>
      <c r="AQ789" s="649"/>
      <c r="AR789" s="649"/>
      <c r="AS789" s="649"/>
      <c r="AT789" s="650"/>
      <c r="AU789" s="367"/>
      <c r="AV789" s="368"/>
      <c r="AW789" s="368"/>
      <c r="AX789" s="369"/>
    </row>
    <row r="790" spans="1:51" ht="24.75" customHeight="1" x14ac:dyDescent="0.15">
      <c r="A790" s="615"/>
      <c r="B790" s="616"/>
      <c r="C790" s="616"/>
      <c r="D790" s="616"/>
      <c r="E790" s="616"/>
      <c r="F790" s="617"/>
      <c r="G790" s="590" t="s">
        <v>700</v>
      </c>
      <c r="H790" s="591"/>
      <c r="I790" s="591"/>
      <c r="J790" s="591"/>
      <c r="K790" s="592"/>
      <c r="L790" s="582" t="s">
        <v>706</v>
      </c>
      <c r="M790" s="583"/>
      <c r="N790" s="583"/>
      <c r="O790" s="583"/>
      <c r="P790" s="583"/>
      <c r="Q790" s="583"/>
      <c r="R790" s="583"/>
      <c r="S790" s="583"/>
      <c r="T790" s="583"/>
      <c r="U790" s="583"/>
      <c r="V790" s="583"/>
      <c r="W790" s="583"/>
      <c r="X790" s="584"/>
      <c r="Y790" s="585">
        <v>24</v>
      </c>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t="s">
        <v>701</v>
      </c>
      <c r="H791" s="591"/>
      <c r="I791" s="591"/>
      <c r="J791" s="591"/>
      <c r="K791" s="592"/>
      <c r="L791" s="582"/>
      <c r="M791" s="583"/>
      <c r="N791" s="583"/>
      <c r="O791" s="583"/>
      <c r="P791" s="583"/>
      <c r="Q791" s="583"/>
      <c r="R791" s="583"/>
      <c r="S791" s="583"/>
      <c r="T791" s="583"/>
      <c r="U791" s="583"/>
      <c r="V791" s="583"/>
      <c r="W791" s="583"/>
      <c r="X791" s="584"/>
      <c r="Y791" s="585">
        <v>6</v>
      </c>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customHeight="1" x14ac:dyDescent="0.15">
      <c r="A792" s="615"/>
      <c r="B792" s="616"/>
      <c r="C792" s="616"/>
      <c r="D792" s="616"/>
      <c r="E792" s="616"/>
      <c r="F792" s="617"/>
      <c r="G792" s="590" t="s">
        <v>702</v>
      </c>
      <c r="H792" s="591"/>
      <c r="I792" s="591"/>
      <c r="J792" s="591"/>
      <c r="K792" s="592"/>
      <c r="L792" s="582" t="s">
        <v>707</v>
      </c>
      <c r="M792" s="583"/>
      <c r="N792" s="583"/>
      <c r="O792" s="583"/>
      <c r="P792" s="583"/>
      <c r="Q792" s="583"/>
      <c r="R792" s="583"/>
      <c r="S792" s="583"/>
      <c r="T792" s="583"/>
      <c r="U792" s="583"/>
      <c r="V792" s="583"/>
      <c r="W792" s="583"/>
      <c r="X792" s="584"/>
      <c r="Y792" s="585">
        <v>7</v>
      </c>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customHeight="1" x14ac:dyDescent="0.15">
      <c r="A793" s="615"/>
      <c r="B793" s="616"/>
      <c r="C793" s="616"/>
      <c r="D793" s="616"/>
      <c r="E793" s="616"/>
      <c r="F793" s="617"/>
      <c r="G793" s="590" t="s">
        <v>703</v>
      </c>
      <c r="H793" s="591"/>
      <c r="I793" s="591"/>
      <c r="J793" s="591"/>
      <c r="K793" s="592"/>
      <c r="L793" s="582" t="s">
        <v>708</v>
      </c>
      <c r="M793" s="583"/>
      <c r="N793" s="583"/>
      <c r="O793" s="583"/>
      <c r="P793" s="583"/>
      <c r="Q793" s="583"/>
      <c r="R793" s="583"/>
      <c r="S793" s="583"/>
      <c r="T793" s="583"/>
      <c r="U793" s="583"/>
      <c r="V793" s="583"/>
      <c r="W793" s="583"/>
      <c r="X793" s="584"/>
      <c r="Y793" s="585">
        <v>7</v>
      </c>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customHeight="1" x14ac:dyDescent="0.15">
      <c r="A794" s="615"/>
      <c r="B794" s="616"/>
      <c r="C794" s="616"/>
      <c r="D794" s="616"/>
      <c r="E794" s="616"/>
      <c r="F794" s="617"/>
      <c r="G794" s="590" t="s">
        <v>704</v>
      </c>
      <c r="H794" s="591"/>
      <c r="I794" s="591"/>
      <c r="J794" s="591"/>
      <c r="K794" s="592"/>
      <c r="L794" s="582"/>
      <c r="M794" s="583"/>
      <c r="N794" s="583"/>
      <c r="O794" s="583"/>
      <c r="P794" s="583"/>
      <c r="Q794" s="583"/>
      <c r="R794" s="583"/>
      <c r="S794" s="583"/>
      <c r="T794" s="583"/>
      <c r="U794" s="583"/>
      <c r="V794" s="583"/>
      <c r="W794" s="583"/>
      <c r="X794" s="584"/>
      <c r="Y794" s="585">
        <v>4</v>
      </c>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4" t="s">
        <v>20</v>
      </c>
      <c r="H799" s="805"/>
      <c r="I799" s="805"/>
      <c r="J799" s="805"/>
      <c r="K799" s="805"/>
      <c r="L799" s="806"/>
      <c r="M799" s="807"/>
      <c r="N799" s="807"/>
      <c r="O799" s="807"/>
      <c r="P799" s="807"/>
      <c r="Q799" s="807"/>
      <c r="R799" s="807"/>
      <c r="S799" s="807"/>
      <c r="T799" s="807"/>
      <c r="U799" s="807"/>
      <c r="V799" s="807"/>
      <c r="W799" s="807"/>
      <c r="X799" s="808"/>
      <c r="Y799" s="809">
        <f>SUM(Y789:AB798)</f>
        <v>75</v>
      </c>
      <c r="Z799" s="810"/>
      <c r="AA799" s="810"/>
      <c r="AB799" s="811"/>
      <c r="AC799" s="804" t="s">
        <v>20</v>
      </c>
      <c r="AD799" s="805"/>
      <c r="AE799" s="805"/>
      <c r="AF799" s="805"/>
      <c r="AG799" s="805"/>
      <c r="AH799" s="806"/>
      <c r="AI799" s="807"/>
      <c r="AJ799" s="807"/>
      <c r="AK799" s="807"/>
      <c r="AL799" s="807"/>
      <c r="AM799" s="807"/>
      <c r="AN799" s="807"/>
      <c r="AO799" s="807"/>
      <c r="AP799" s="807"/>
      <c r="AQ799" s="807"/>
      <c r="AR799" s="807"/>
      <c r="AS799" s="807"/>
      <c r="AT799" s="808"/>
      <c r="AU799" s="809">
        <f>SUM(AU789:AX798)</f>
        <v>0</v>
      </c>
      <c r="AV799" s="810"/>
      <c r="AW799" s="810"/>
      <c r="AX799" s="812"/>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3"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3"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786"/>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4" t="s">
        <v>20</v>
      </c>
      <c r="H812" s="805"/>
      <c r="I812" s="805"/>
      <c r="J812" s="805"/>
      <c r="K812" s="805"/>
      <c r="L812" s="806"/>
      <c r="M812" s="807"/>
      <c r="N812" s="807"/>
      <c r="O812" s="807"/>
      <c r="P812" s="807"/>
      <c r="Q812" s="807"/>
      <c r="R812" s="807"/>
      <c r="S812" s="807"/>
      <c r="T812" s="807"/>
      <c r="U812" s="807"/>
      <c r="V812" s="807"/>
      <c r="W812" s="807"/>
      <c r="X812" s="808"/>
      <c r="Y812" s="809">
        <f>SUM(Y802:AB811)</f>
        <v>0</v>
      </c>
      <c r="Z812" s="810"/>
      <c r="AA812" s="810"/>
      <c r="AB812" s="811"/>
      <c r="AC812" s="804" t="s">
        <v>20</v>
      </c>
      <c r="AD812" s="805"/>
      <c r="AE812" s="805"/>
      <c r="AF812" s="805"/>
      <c r="AG812" s="805"/>
      <c r="AH812" s="806"/>
      <c r="AI812" s="807"/>
      <c r="AJ812" s="807"/>
      <c r="AK812" s="807"/>
      <c r="AL812" s="807"/>
      <c r="AM812" s="807"/>
      <c r="AN812" s="807"/>
      <c r="AO812" s="807"/>
      <c r="AP812" s="807"/>
      <c r="AQ812" s="807"/>
      <c r="AR812" s="807"/>
      <c r="AS812" s="807"/>
      <c r="AT812" s="808"/>
      <c r="AU812" s="809">
        <f>SUM(AU802:AX811)</f>
        <v>0</v>
      </c>
      <c r="AV812" s="810"/>
      <c r="AW812" s="810"/>
      <c r="AX812" s="812"/>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3"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3"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6"/>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4" t="s">
        <v>20</v>
      </c>
      <c r="H825" s="805"/>
      <c r="I825" s="805"/>
      <c r="J825" s="805"/>
      <c r="K825" s="805"/>
      <c r="L825" s="806"/>
      <c r="M825" s="807"/>
      <c r="N825" s="807"/>
      <c r="O825" s="807"/>
      <c r="P825" s="807"/>
      <c r="Q825" s="807"/>
      <c r="R825" s="807"/>
      <c r="S825" s="807"/>
      <c r="T825" s="807"/>
      <c r="U825" s="807"/>
      <c r="V825" s="807"/>
      <c r="W825" s="807"/>
      <c r="X825" s="808"/>
      <c r="Y825" s="809">
        <f>SUM(Y815:AB824)</f>
        <v>0</v>
      </c>
      <c r="Z825" s="810"/>
      <c r="AA825" s="810"/>
      <c r="AB825" s="811"/>
      <c r="AC825" s="804" t="s">
        <v>20</v>
      </c>
      <c r="AD825" s="805"/>
      <c r="AE825" s="805"/>
      <c r="AF825" s="805"/>
      <c r="AG825" s="805"/>
      <c r="AH825" s="806"/>
      <c r="AI825" s="807"/>
      <c r="AJ825" s="807"/>
      <c r="AK825" s="807"/>
      <c r="AL825" s="807"/>
      <c r="AM825" s="807"/>
      <c r="AN825" s="807"/>
      <c r="AO825" s="807"/>
      <c r="AP825" s="807"/>
      <c r="AQ825" s="807"/>
      <c r="AR825" s="807"/>
      <c r="AS825" s="807"/>
      <c r="AT825" s="808"/>
      <c r="AU825" s="809">
        <f>SUM(AU815:AX824)</f>
        <v>0</v>
      </c>
      <c r="AV825" s="810"/>
      <c r="AW825" s="810"/>
      <c r="AX825" s="812"/>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3"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3"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6"/>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4" t="s">
        <v>20</v>
      </c>
      <c r="H838" s="805"/>
      <c r="I838" s="805"/>
      <c r="J838" s="805"/>
      <c r="K838" s="805"/>
      <c r="L838" s="806"/>
      <c r="M838" s="807"/>
      <c r="N838" s="807"/>
      <c r="O838" s="807"/>
      <c r="P838" s="807"/>
      <c r="Q838" s="807"/>
      <c r="R838" s="807"/>
      <c r="S838" s="807"/>
      <c r="T838" s="807"/>
      <c r="U838" s="807"/>
      <c r="V838" s="807"/>
      <c r="W838" s="807"/>
      <c r="X838" s="808"/>
      <c r="Y838" s="809">
        <f>SUM(Y828:AB837)</f>
        <v>0</v>
      </c>
      <c r="Z838" s="810"/>
      <c r="AA838" s="810"/>
      <c r="AB838" s="811"/>
      <c r="AC838" s="804" t="s">
        <v>20</v>
      </c>
      <c r="AD838" s="805"/>
      <c r="AE838" s="805"/>
      <c r="AF838" s="805"/>
      <c r="AG838" s="805"/>
      <c r="AH838" s="806"/>
      <c r="AI838" s="807"/>
      <c r="AJ838" s="807"/>
      <c r="AK838" s="807"/>
      <c r="AL838" s="807"/>
      <c r="AM838" s="807"/>
      <c r="AN838" s="807"/>
      <c r="AO838" s="807"/>
      <c r="AP838" s="807"/>
      <c r="AQ838" s="807"/>
      <c r="AR838" s="807"/>
      <c r="AS838" s="807"/>
      <c r="AT838" s="808"/>
      <c r="AU838" s="809">
        <f>SUM(AU828:AX837)</f>
        <v>0</v>
      </c>
      <c r="AV838" s="810"/>
      <c r="AW838" s="810"/>
      <c r="AX838" s="812"/>
      <c r="AY838">
        <f t="shared" si="117"/>
        <v>0</v>
      </c>
    </row>
    <row r="839" spans="1:51" ht="24.75" hidden="1" customHeight="1" thickBot="1" x14ac:dyDescent="0.2">
      <c r="A839" s="882" t="s">
        <v>147</v>
      </c>
      <c r="B839" s="883"/>
      <c r="C839" s="883"/>
      <c r="D839" s="883"/>
      <c r="E839" s="883"/>
      <c r="F839" s="883"/>
      <c r="G839" s="883"/>
      <c r="H839" s="883"/>
      <c r="I839" s="883"/>
      <c r="J839" s="883"/>
      <c r="K839" s="883"/>
      <c r="L839" s="883"/>
      <c r="M839" s="883"/>
      <c r="N839" s="883"/>
      <c r="O839" s="883"/>
      <c r="P839" s="883"/>
      <c r="Q839" s="883"/>
      <c r="R839" s="883"/>
      <c r="S839" s="883"/>
      <c r="T839" s="883"/>
      <c r="U839" s="883"/>
      <c r="V839" s="883"/>
      <c r="W839" s="883"/>
      <c r="X839" s="883"/>
      <c r="Y839" s="883"/>
      <c r="Z839" s="883"/>
      <c r="AA839" s="883"/>
      <c r="AB839" s="883"/>
      <c r="AC839" s="883"/>
      <c r="AD839" s="883"/>
      <c r="AE839" s="883"/>
      <c r="AF839" s="883"/>
      <c r="AG839" s="883"/>
      <c r="AH839" s="883"/>
      <c r="AI839" s="883"/>
      <c r="AJ839" s="883"/>
      <c r="AK839" s="884"/>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66.75" customHeight="1" x14ac:dyDescent="0.15">
      <c r="A845" s="355">
        <v>1</v>
      </c>
      <c r="B845" s="355">
        <v>1</v>
      </c>
      <c r="C845" s="343" t="s">
        <v>709</v>
      </c>
      <c r="D845" s="328"/>
      <c r="E845" s="328"/>
      <c r="F845" s="328"/>
      <c r="G845" s="328"/>
      <c r="H845" s="328"/>
      <c r="I845" s="328"/>
      <c r="J845" s="329">
        <v>7010405010586</v>
      </c>
      <c r="K845" s="330"/>
      <c r="L845" s="330"/>
      <c r="M845" s="330"/>
      <c r="N845" s="330"/>
      <c r="O845" s="330"/>
      <c r="P845" s="344" t="s">
        <v>712</v>
      </c>
      <c r="Q845" s="331"/>
      <c r="R845" s="331"/>
      <c r="S845" s="331"/>
      <c r="T845" s="331"/>
      <c r="U845" s="331"/>
      <c r="V845" s="331"/>
      <c r="W845" s="331"/>
      <c r="X845" s="331"/>
      <c r="Y845" s="332">
        <v>75</v>
      </c>
      <c r="Z845" s="333"/>
      <c r="AA845" s="333"/>
      <c r="AB845" s="334"/>
      <c r="AC845" s="335" t="s">
        <v>292</v>
      </c>
      <c r="AD845" s="336"/>
      <c r="AE845" s="336"/>
      <c r="AF845" s="336"/>
      <c r="AG845" s="336"/>
      <c r="AH845" s="351">
        <v>1</v>
      </c>
      <c r="AI845" s="352"/>
      <c r="AJ845" s="352"/>
      <c r="AK845" s="352"/>
      <c r="AL845" s="339">
        <v>89</v>
      </c>
      <c r="AM845" s="340"/>
      <c r="AN845" s="340"/>
      <c r="AO845" s="341"/>
      <c r="AP845" s="342" t="s">
        <v>682</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hidden="1" customHeight="1" x14ac:dyDescent="0.15">
      <c r="A878" s="355">
        <v>1</v>
      </c>
      <c r="B878" s="355">
        <v>1</v>
      </c>
      <c r="C878" s="343" t="s">
        <v>682</v>
      </c>
      <c r="D878" s="328"/>
      <c r="E878" s="328"/>
      <c r="F878" s="328"/>
      <c r="G878" s="328"/>
      <c r="H878" s="328"/>
      <c r="I878" s="328"/>
      <c r="J878" s="329" t="s">
        <v>682</v>
      </c>
      <c r="K878" s="330"/>
      <c r="L878" s="330"/>
      <c r="M878" s="330"/>
      <c r="N878" s="330"/>
      <c r="O878" s="330"/>
      <c r="P878" s="344" t="s">
        <v>682</v>
      </c>
      <c r="Q878" s="331"/>
      <c r="R878" s="331"/>
      <c r="S878" s="331"/>
      <c r="T878" s="331"/>
      <c r="U878" s="331"/>
      <c r="V878" s="331"/>
      <c r="W878" s="331"/>
      <c r="X878" s="331"/>
      <c r="Y878" s="332" t="s">
        <v>682</v>
      </c>
      <c r="Z878" s="333"/>
      <c r="AA878" s="333"/>
      <c r="AB878" s="334"/>
      <c r="AC878" s="335"/>
      <c r="AD878" s="336"/>
      <c r="AE878" s="336"/>
      <c r="AF878" s="336"/>
      <c r="AG878" s="336"/>
      <c r="AH878" s="351" t="s">
        <v>682</v>
      </c>
      <c r="AI878" s="352"/>
      <c r="AJ878" s="352"/>
      <c r="AK878" s="352"/>
      <c r="AL878" s="339" t="s">
        <v>682</v>
      </c>
      <c r="AM878" s="340"/>
      <c r="AN878" s="340"/>
      <c r="AO878" s="341"/>
      <c r="AP878" s="342" t="s">
        <v>682</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682</v>
      </c>
      <c r="F1110" s="354"/>
      <c r="G1110" s="354"/>
      <c r="H1110" s="354"/>
      <c r="I1110" s="354"/>
      <c r="J1110" s="329" t="s">
        <v>682</v>
      </c>
      <c r="K1110" s="330"/>
      <c r="L1110" s="330"/>
      <c r="M1110" s="330"/>
      <c r="N1110" s="330"/>
      <c r="O1110" s="330"/>
      <c r="P1110" s="344" t="s">
        <v>682</v>
      </c>
      <c r="Q1110" s="331"/>
      <c r="R1110" s="331"/>
      <c r="S1110" s="331"/>
      <c r="T1110" s="331"/>
      <c r="U1110" s="331"/>
      <c r="V1110" s="331"/>
      <c r="W1110" s="331"/>
      <c r="X1110" s="331"/>
      <c r="Y1110" s="332" t="s">
        <v>682</v>
      </c>
      <c r="Z1110" s="333"/>
      <c r="AA1110" s="333"/>
      <c r="AB1110" s="334"/>
      <c r="AC1110" s="335"/>
      <c r="AD1110" s="336"/>
      <c r="AE1110" s="336"/>
      <c r="AF1110" s="336"/>
      <c r="AG1110" s="336"/>
      <c r="AH1110" s="337" t="s">
        <v>682</v>
      </c>
      <c r="AI1110" s="338"/>
      <c r="AJ1110" s="338"/>
      <c r="AK1110" s="338"/>
      <c r="AL1110" s="339" t="s">
        <v>682</v>
      </c>
      <c r="AM1110" s="340"/>
      <c r="AN1110" s="340"/>
      <c r="AO1110" s="341"/>
      <c r="AP1110" s="342" t="s">
        <v>682</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135"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3" sqref="F13:F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679</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679</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t="s">
        <v>679</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679</v>
      </c>
      <c r="H14" s="13" t="str">
        <f t="shared" si="1"/>
        <v>労働保険特別会計雇用勘定</v>
      </c>
      <c r="I14" s="13" t="str">
        <f t="shared" si="5"/>
        <v>労働保険特別会計労災勘定、労働保険特別会計雇用勘定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t="s">
        <v>679</v>
      </c>
      <c r="C15" s="13" t="str">
        <f t="shared" si="9"/>
        <v>男女共同参画</v>
      </c>
      <c r="D15" s="13" t="str">
        <f t="shared" si="8"/>
        <v>男女共同参画</v>
      </c>
      <c r="F15" s="18" t="s">
        <v>121</v>
      </c>
      <c r="G15" s="17"/>
      <c r="H15" s="13" t="str">
        <f t="shared" si="1"/>
        <v/>
      </c>
      <c r="I15" s="13" t="str">
        <f t="shared" si="5"/>
        <v>労働保険特別会計労災勘定、労働保険特別会計雇用勘定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労働保険特別会計労災勘定、労働保険特別会計雇用勘定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労働保険特別会計労災勘定、労働保険特別会計雇用勘定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労働保険特別会計労災勘定、労働保険特別会計雇用勘定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労働保険特別会計労災勘定、労働保険特別会計雇用勘定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労働保険特別会計労災勘定、労働保険特別会計雇用勘定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労働保険特別会計労災勘定、労働保険特別会計雇用勘定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労働保険特別会計労災勘定、労働保険特別会計雇用勘定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労働保険特別会計労災勘定、労働保険特別会計雇用勘定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男女共同参画</v>
      </c>
      <c r="F24" s="18" t="s">
        <v>328</v>
      </c>
      <c r="G24" s="17"/>
      <c r="H24" s="13" t="str">
        <f t="shared" si="1"/>
        <v/>
      </c>
      <c r="I24" s="13" t="str">
        <f t="shared" si="5"/>
        <v>労働保険特別会計労災勘定、労働保険特別会計雇用勘定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労働保険特別会計労災勘定、労働保険特別会計雇用勘定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労働保険特別会計労災勘定、労働保険特別会計雇用勘定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労働保険特別会計労災勘定、労働保険特別会計雇用勘定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労働保険特別会計労災勘定、労働保険特別会計雇用勘定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労働保険特別会計労災勘定、労働保険特別会計雇用勘定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労働保険特別会計労災勘定、労働保険特別会計雇用勘定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労働保険特別会計労災勘定、労働保険特別会計雇用勘定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労働保険特別会計労災勘定、労働保険特別会計雇用勘定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労働保険特別会計労災勘定、労働保険特別会計雇用勘定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労働保険特別会計労災勘定、労働保険特別会計雇用勘定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労働保険特別会計労災勘定、労働保険特別会計雇用勘定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労働保険特別会計労災勘定、労働保険特別会計雇用勘定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労働保険特別会計労災勘定、労働保険特別会計雇用勘定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宗信 峻(munenobu-takashi)</dc:creator>
  <cp:lastModifiedBy>厚生労働省ネットワークシステム</cp:lastModifiedBy>
  <cp:lastPrinted>2021-05-11T04:07:58Z</cp:lastPrinted>
  <dcterms:created xsi:type="dcterms:W3CDTF">2012-03-13T00:50:25Z</dcterms:created>
  <dcterms:modified xsi:type="dcterms:W3CDTF">2021-06-07T05:54:36Z</dcterms:modified>
</cp:coreProperties>
</file>