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６係確認中\基準・修正作業用\"/>
    </mc:Choice>
  </mc:AlternateContent>
  <bookViews>
    <workbookView xWindow="0" yWindow="0" windowWidth="10545" windowHeight="247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6"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<sst xmlns="http://schemas.openxmlformats.org/spreadsheetml/2006/main" count="2374" uniqueCount="705">
  <si>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</si>
  <si>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</si>
  <si>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</si>
  <si>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</si>
  <si>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</si>
  <si>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</si>
  <si>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</si>
  <si>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</si>
  <si>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</si>
  <si>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</si>
  <si>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</si>
  <si>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</si>
  <si>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</si>
  <si>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</si>
  <si>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</si>
  <si>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</si>
  <si>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</si>
  <si>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</si>
  <si>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</si>
  <si>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</si>
  <si>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</si>
  <si>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</si>
  <si>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</si>
  <si>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</si>
  <si>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</si>
  <si>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</si>
  <si>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</si>
  <si>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</si>
  <si>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</si>
  <si>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</si>
  <si>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</si>
  <si>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</si>
  <si>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</si>
  <si>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</si>
  <si>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</si>
  <si>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</si>
  <si>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</si>
  <si>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</si>
  <si>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</si>
  <si>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</si>
  <si>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</si>
  <si>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</si>
  <si>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</si>
  <si>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</si>
  <si>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</si>
  <si>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</si>
  <si>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</si>
  <si>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</si>
  <si>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</si>
  <si>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</si>
  <si>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</si>
  <si>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</si>
  <si>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</si>
  <si>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</si>
  <si>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</si>
  <si>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</si>
  <si>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</si>
  <si>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</si>
  <si>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</si>
  <si>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</si>
  <si>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</si>
  <si>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</si>
  <si>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</si>
  <si>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</si>
  <si>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</si>
  <si>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</si>
  <si>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</si>
  <si>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</si>
  <si>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</si>
  <si>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</si>
  <si>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</si>
  <si>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</si>
  <si>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</si>
  <si>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</si>
  <si>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</si>
  <si>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</si>
  <si>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</si>
  <si>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</si>
  <si>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</si>
  <si>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</si>
  <si>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</si>
  <si>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</si>
  <si>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</si>
  <si>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</si>
  <si>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</si>
  <si>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</si>
  <si>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</si>
  <si>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</si>
  <si>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</si>
  <si>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</si>
  <si>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</si>
  <si>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</si>
  <si>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</si>
  <si>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</si>
  <si>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</si>
  <si>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</si>
  <si>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</si>
  <si>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</si>
  <si>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</si>
  <si>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</si>
  <si>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</si>
  <si>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</si>
  <si>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</si>
  <si>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</si>
  <si>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</si>
  <si>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</si>
  <si>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</si>
  <si>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</si>
  <si>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</si>
  <si>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</si>
  <si>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</si>
  <si>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</si>
  <si>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</si>
  <si>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</si>
  <si>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</si>
  <si>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</si>
  <si>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</si>
  <si>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</si>
  <si>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</si>
  <si>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</si>
  <si>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</si>
  <si>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</si>
  <si>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</si>
  <si>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</si>
  <si>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</si>
  <si>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</si>
  <si>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</si>
  <si>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</si>
  <si>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</si>
  <si>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</si>
  <si>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</si>
  <si>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</si>
  <si>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</si>
  <si>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</si>
  <si>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</si>
  <si>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</si>
  <si>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</si>
  <si>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</si>
  <si>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</si>
  <si>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</si>
  <si>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</si>
  <si>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</si>
  <si>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</si>
  <si>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</si>
  <si>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</si>
  <si>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</si>
  <si>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</si>
  <si>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</si>
  <si>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</si>
  <si>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</si>
  <si>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</si>
  <si>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</si>
  <si>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</si>
  <si>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</si>
  <si>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</si>
  <si>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</si>
  <si>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</si>
  <si>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</si>
  <si>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</si>
  <si>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</si>
  <si>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</si>
  <si>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</si>
  <si>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</si>
  <si>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</si>
  <si>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</si>
  <si>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</si>
  <si>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</si>
  <si>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</si>
  <si>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</si>
  <si>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</si>
  <si>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</si>
  <si>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</si>
  <si>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</si>
  <si>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</si>
  <si>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</si>
  <si>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</si>
  <si>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</si>
  <si>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</si>
  <si>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</si>
  <si>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</si>
  <si>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</si>
  <si>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</si>
  <si>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</si>
  <si>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</si>
  <si>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</si>
  <si>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</si>
  <si>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</si>
  <si>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</si>
  <si>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</si>
  <si>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</si>
  <si>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</si>
  <si>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</si>
  <si>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</si>
  <si>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</si>
  <si>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</si>
  <si>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</si>
  <si>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</si>
  <si>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</si>
  <si>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</si>
  <si>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</si>
  <si>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</si>
  <si>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</si>
  <si>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</si>
  <si>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</si>
  <si>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</si>
  <si>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</si>
  <si>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</si>
  <si>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</si>
  <si>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</si>
  <si>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</si>
  <si>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</si>
  <si>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</si>
  <si>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</si>
  <si>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</si>
  <si>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</si>
  <si>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</si>
  <si>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</si>
  <si>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</si>
  <si>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</si>
  <si>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</si>
  <si>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</si>
  <si>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</si>
  <si>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</si>
  <si>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</si>
  <si>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</si>
  <si>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</si>
  <si>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</si>
  <si>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</si>
  <si>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</si>
  <si>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</si>
  <si>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</si>
  <si>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</si>
  <si>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</si>
  <si>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</si>
  <si>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</si>
  <si>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</si>
  <si>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</si>
  <si>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</si>
  <si>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</si>
  <si>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</si>
  <si>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</si>
  <si>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</si>
  <si>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</si>
  <si>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</si>
  <si>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</si>
  <si>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</si>
  <si>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</si>
  <si>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</si>
  <si>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</si>
  <si>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</si>
  <si>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</si>
  <si>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</si>
  <si>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</si>
  <si>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</si>
  <si>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</si>
  <si>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</si>
  <si>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</si>
  <si>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</si>
  <si>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</si>
  <si>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</si>
  <si>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</si>
  <si>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</si>
  <si>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</si>
  <si>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</si>
  <si>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</si>
  <si>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</si>
  <si>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</si>
  <si>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</si>
  <si>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</si>
  <si>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</si>
  <si>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</si>
  <si>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</si>
  <si>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</si>
  <si>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</si>
  <si>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</si>
  <si>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</si>
  <si>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</si>
  <si>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</si>
  <si>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</si>
  <si>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</si>
  <si>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</si>
  <si>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</si>
  <si>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</si>
  <si>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</si>
  <si>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</si>
  <si>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</si>
  <si>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</si>
  <si>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</si>
  <si>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</si>
  <si>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</si>
  <si>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</si>
  <si>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</si>
  <si>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</si>
  <si>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</si>
  <si>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</si>
  <si>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</si>
  <si>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</si>
  <si>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</si>
  <si>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</si>
  <si>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</si>
  <si>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</si>
  <si>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</si>
  <si>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</si>
  <si>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</si>
  <si>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</si>
  <si>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</si>
  <si>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</si>
  <si>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</si>
  <si>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</si>
  <si>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</si>
  <si>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</si>
  <si>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</si>
  <si>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</si>
  <si>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</si>
  <si>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</si>
  <si>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</si>
  <si>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</si>
  <si>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</si>
  <si>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</si>
  <si>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</si>
  <si>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</si>
  <si>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</si>
  <si>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</si>
  <si>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</si>
  <si>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</si>
  <si>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</si>
  <si>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</si>
  <si>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</si>
  <si>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</si>
  <si>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</si>
  <si>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</si>
  <si>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</si>
  <si>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</si>
  <si>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</si>
  <si>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</si>
  <si>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</si>
  <si>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</si>
  <si>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</si>
  <si>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</si>
  <si>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</si>
  <si>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</si>
  <si>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</si>
  <si>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</si>
  <si>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</si>
  <si>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</si>
  <si>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</si>
  <si>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</si>
  <si>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</si>
  <si>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</si>
  <si>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</si>
  <si>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</si>
  <si>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</si>
  <si>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</si>
  <si>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</si>
  <si>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</si>
  <si>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</si>
  <si>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</si>
  <si>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</si>
  <si>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</si>
  <si>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</si>
  <si>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</si>
  <si>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</si>
  <si>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</si>
  <si>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</si>
  <si>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</si>
  <si>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</si>
  <si>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</si>
  <si>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</si>
  <si>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</si>
  <si>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</si>
  <si>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</si>
  <si>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</si>
  <si>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</si>
  <si>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</si>
  <si>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</si>
  <si>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</si>
  <si>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</si>
  <si>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</si>
  <si>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</si>
  <si>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</si>
  <si>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</si>
  <si>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</si>
  <si>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</si>
  <si>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</si>
  <si>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</si>
  <si>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</si>
  <si>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</si>
  <si>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</si>
  <si>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</si>
  <si>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</si>
  <si>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</si>
  <si>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</si>
  <si>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</si>
  <si>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</si>
  <si>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</si>
  <si>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</si>
  <si>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</si>
  <si>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</si>
  <si>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</si>
  <si>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</si>
  <si>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</si>
  <si>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</si>
  <si>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</si>
  <si>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</si>
  <si>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</si>
  <si>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</si>
  <si>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</si>
  <si>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</si>
  <si>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</si>
  <si>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</si>
  <si>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</si>
  <si>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</si>
  <si>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</si>
  <si>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</si>
  <si>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</si>
  <si>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</si>
  <si>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</si>
  <si>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</si>
  <si>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</si>
  <si>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</si>
  <si>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</si>
  <si>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</si>
  <si>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</si>
  <si>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</si>
  <si>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</si>
  <si>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</si>
  <si>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</si>
  <si>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</si>
  <si>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</si>
  <si>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</si>
  <si>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</si>
  <si>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</si>
  <si>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</si>
  <si>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</si>
  <si>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</si>
  <si>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</si>
  <si>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</si>
  <si>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</si>
  <si>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</si>
  <si>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</si>
  <si>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</si>
  <si>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</si>
  <si>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</si>
  <si>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</si>
  <si>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</si>
  <si>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</si>
  <si>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</si>
  <si>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</si>
  <si>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</si>
  <si>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</si>
  <si>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</si>
  <si>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</si>
  <si>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</si>
  <si>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</si>
  <si>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</si>
  <si>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</si>
  <si>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</si>
  <si>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</si>
  <si>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</si>
  <si>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</si>
  <si>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</si>
  <si>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</si>
  <si>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</si>
  <si>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</si>
  <si>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</si>
  <si>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</si>
  <si>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</si>
  <si>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</si>
  <si>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</si>
  <si>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</si>
  <si>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</si>
  <si>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</si>
  <si>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</si>
  <si>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</si>
  <si>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</si>
  <si>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</si>
  <si>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</si>
  <si>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</si>
  <si>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</si>
  <si>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</si>
  <si>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</si>
  <si>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</si>
  <si>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</si>
  <si>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</si>
  <si>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</si>
  <si>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</si>
  <si>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</si>
  <si>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</si>
  <si>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</si>
  <si>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</si>
  <si>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</si>
  <si>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</si>
  <si>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</si>
  <si>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</si>
  <si>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</si>
  <si>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</si>
  <si>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</si>
  <si>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</si>
  <si>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</si>
  <si>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</si>
  <si>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</si>
  <si>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</si>
  <si>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</si>
  <si>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</si>
  <si>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</si>
  <si>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</si>
  <si>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</si>
  <si>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</si>
  <si>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</si>
  <si>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</si>
  <si>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</si>
  <si>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</si>
  <si>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</si>
  <si>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</si>
  <si>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</si>
  <si>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</si>
  <si>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</si>
  <si>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</si>
  <si>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</si>
  <si>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</si>
  <si>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</si>
  <si>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</si>
  <si>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</si>
  <si>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</si>
  <si>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</si>
  <si>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</si>
  <si>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</si>
  <si>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</si>
  <si>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</si>
  <si>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</si>
  <si>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</si>
  <si>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</si>
  <si>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</si>
  <si>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</si>
  <si>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</si>
  <si>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</si>
  <si>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</si>
  <si>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</si>
  <si>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</si>
  <si>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</si>
  <si>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</si>
  <si>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</si>
  <si>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</si>
  <si>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</si>
  <si>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</si>
  <si>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</si>
  <si>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</si>
  <si>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</si>
  <si>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</si>
  <si>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</si>
  <si>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</si>
  <si>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</si>
  <si>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</si>
  <si>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</si>
  <si>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</si>
  <si>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</si>
  <si>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</si>
  <si>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</si>
  <si>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</si>
  <si>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</si>
  <si>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</si>
  <si>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</si>
  <si>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</si>
  <si>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</si>
  <si>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</si>
  <si>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</si>
  <si>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</si>
  <si>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</si>
  <si>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</si>
  <si>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</si>
  <si>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</si>
  <si>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</si>
  <si>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</si>
  <si>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</si>
  <si>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</si>
  <si>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</si>
  <si>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</si>
  <si>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</si>
  <si>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</si>
  <si>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</si>
  <si>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</si>
  <si>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</si>
  <si>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</si>
  <si>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</si>
  <si>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</si>
  <si>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</si>
  <si>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</si>
  <si>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</si>
  <si>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</si>
  <si>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</si>
  <si>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</si>
  <si>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</si>
  <si>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</si>
  <si>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</si>
  <si>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</si>
  <si>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</si>
  <si>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</si>
  <si>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</si>
  <si>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</si>
  <si>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</si>
  <si>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</si>
  <si>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</si>
  <si>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</si>
  <si>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</si>
  <si>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</si>
  <si>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</si>
  <si>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</si>
  <si>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</si>
  <si>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</si>
  <si>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</si>
  <si>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</si>
  <si>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</si>
  <si>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</si>
  <si>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</si>
  <si>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</si>
  <si>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</si>
  <si>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</si>
  <si>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</si>
  <si>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</si>
  <si>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</si>
  <si>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</si>
  <si>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</si>
  <si>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</si>
  <si>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</si>
  <si>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</si>
  <si>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</si>
  <si>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</si>
  <si>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</si>
  <si>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東京オリンピック・パラリンピック競技大会に係る建設需要に対応した労働災害防止対策</t>
  </si>
  <si>
    <t>労働基準局安全衛生部</t>
  </si>
  <si>
    <t>安達　栄</t>
  </si>
  <si>
    <t>平成２８年度</t>
  </si>
  <si>
    <t>令和3年度</t>
  </si>
  <si>
    <t>安全課</t>
  </si>
  <si>
    <t>労働者災害補償保険法第29条第１項第３号
労働安全衛生法第106条第１項
建設工事従事者の安全及び健康の確保の推進に関する法律</t>
  </si>
  <si>
    <t>第13次労働災害防止計画
建設工事従事者の安全及び健康の確保に関する基本的な計画</t>
  </si>
  <si>
    <t xml:space="preserve">・中小事業者等が雇用する新規入職者・管理監督者等を対象に安全衛生専門家による安全衛生教育を行う。
・安全衛生専門家が首都圏の工事現場を巡回し、安全な作業方法等について専門技術的な立場で助言・指導する。
・外国人建設就労者及び外国人建設就労者を雇用する事業者を対象に安全衛生教育を行う（平成30年度まで）。
</t>
  </si>
  <si>
    <t>-</t>
  </si>
  <si>
    <t>労働災害防止対策事業
委託費</t>
  </si>
  <si>
    <t>アンケートで、「役に立った」と回答した者の割合（アンケートで「役に立った」と回答した件数／安全衛生教育を実施した件数）</t>
  </si>
  <si>
    <t>本事業における実施結果報告書</t>
  </si>
  <si>
    <t>人</t>
  </si>
  <si>
    <t>安全衛生専門家による巡回指導を行う。</t>
  </si>
  <si>
    <t>現場</t>
  </si>
  <si>
    <t>64,354,069×
0.20/3,659</t>
  </si>
  <si>
    <t>円/現場</t>
  </si>
  <si>
    <t>64,354,069×
0.38/890</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</si>
  <si>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</si>
  <si>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</si>
  <si>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</si>
  <si>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２．労働災害による死傷者数（休業４日以上）</t>
  </si>
  <si>
    <t>新28-0021</t>
  </si>
  <si>
    <t>新28－0018</t>
  </si>
  <si>
    <t>432</t>
  </si>
  <si>
    <t>0433</t>
  </si>
  <si>
    <t>○</t>
  </si>
  <si>
    <t>厚労</t>
  </si>
  <si>
    <t>-</t>
    <phoneticPr fontId="5"/>
  </si>
  <si>
    <t>新規入職者等を対象にした安全衛生教育
X=執行額、Y=推計教育経費割合（執行額に対する
新規入職者等を対象にした安全衛生教育分の割合）、
Ｚ＝参加者数
※３年度活動見込は予算額</t>
    <phoneticPr fontId="5"/>
  </si>
  <si>
    <t>安全衛生専門家による巡回指導
X=執行額、Y=推計教育経費割合（執行額に対する安全衛生専門家による巡回指導分の割合）、Ｚ＝巡回現場数
※３年度活動見込は予算額</t>
    <phoneticPr fontId="5"/>
  </si>
  <si>
    <t>‐</t>
  </si>
  <si>
    <t>-</t>
    <phoneticPr fontId="5"/>
  </si>
  <si>
    <t>建設業における労働災害による死亡者数は全産業の労働災害による死亡者数の３割を占めることから、第13次労働災害防止計画（2017年度～2022年度）では重点業種と位置づけている。東京オリンピック・パラリンピック競技大会の開催に向けて、競技施設の建設や、インフラ整備、再開発等が集中的に行われるが、こうした建設投資の増大に対し、建設業界では人手不足により、現場の作業に習熟した労働者、現場管理者の不足も懸念される状況にある。本事業は新規入職者等の経験が浅い工事従事者等への安全衛生教育や施工業者への技術指導等を行うことにより、労働災害の防止を図り、以て測定指標１及び２に寄与するものである。</t>
    <phoneticPr fontId="5"/>
  </si>
  <si>
    <t>アンケートで、「役に立った」と回答した者の割合（アンケートで「役に立った（満足）」と回答した件数／巡回指導を実施した件数）</t>
    <rPh sb="37" eb="39">
      <t>マンゾク</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</si>
  <si>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</si>
  <si>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</si>
  <si>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</si>
  <si>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謝金、旅費等</t>
    <rPh sb="0" eb="2">
      <t>シャキン</t>
    </rPh>
    <rPh sb="3" eb="5">
      <t>リョヒ</t>
    </rPh>
    <rPh sb="5" eb="6">
      <t>トウ</t>
    </rPh>
    <phoneticPr fontId="5"/>
  </si>
  <si>
    <t>人件費等</t>
    <rPh sb="0" eb="3">
      <t>ジンケンヒ</t>
    </rPh>
    <rPh sb="3" eb="4">
      <t>トウ</t>
    </rPh>
    <phoneticPr fontId="5"/>
  </si>
  <si>
    <t>特別民間法人建設業労働災害防止協会</t>
    <phoneticPr fontId="5"/>
  </si>
  <si>
    <t>事業概要のとおり</t>
    <phoneticPr fontId="5"/>
  </si>
  <si>
    <t>－</t>
    <phoneticPr fontId="5"/>
  </si>
  <si>
    <t>55,012,894×
0.38/903</t>
    <phoneticPr fontId="5"/>
  </si>
  <si>
    <t>東京オリンピック・パラリンピック競技大会の開催に向けた競技施設の建設や、インフラ整備、再開発等における労働災害を防止し、工事の安全確保を図るものであり、国民や社会のニーズを反映していると考える。</t>
    <phoneticPr fontId="5"/>
  </si>
  <si>
    <t>労働安全衛生法第106条第１項に、国は労働災害防止に資するため、事業者が行う活動に対し、国が技術上の援助に努めることとされており、本事業は国が実施すべき事業である。</t>
    <phoneticPr fontId="5"/>
  </si>
  <si>
    <t>第13次労働災害防止計画において、重点業種と位置付けられている建設業における人材不足を踏まえた対策を推進するものであり、本事業の優先度は高い。</t>
    <phoneticPr fontId="5"/>
  </si>
  <si>
    <t>一般競争入札（総合評価落札方式）を導入することにより競争性を確保しているが、一者応札解消のため、公示後の建設業に関わる企業・団体に加え、人材の育成をサポートを行う業者等（各種講習会、研修会の開催実績のある事業者）に声をかけたほか、前年度成果物の提供等により、応札しやすい環境を整えた。</t>
    <phoneticPr fontId="5"/>
  </si>
  <si>
    <t>有</t>
  </si>
  <si>
    <t>無</t>
  </si>
  <si>
    <t>本事業は労働災害の防止のため、事業者に対し支援を行うものであり、事業者から徴収した労災保険料から経費を支出していることから、受益者との負担関係は妥当である。</t>
    <phoneticPr fontId="5"/>
  </si>
  <si>
    <t>経験のある講師・指導員による講習、巡回指導等の費用として妥当である。</t>
    <phoneticPr fontId="5"/>
  </si>
  <si>
    <t>本事業の遂行に要する講師・指導員等に対する謝金、旅費、保護具購入費等の真に必要なものに使用されている。</t>
    <phoneticPr fontId="5"/>
  </si>
  <si>
    <t>事業の遂行にあたり、必要な工事現場等の情報を当方からも適宜提供し、効率的に事業が実施できるよう工夫する等により、高い成果・活動実績を残しており、必要な経費で効率的に事業が運営できているといえる。</t>
    <phoneticPr fontId="5"/>
  </si>
  <si>
    <t>成果目標に見合ったものであるといえる。</t>
    <phoneticPr fontId="5"/>
  </si>
  <si>
    <t>本事業は、東京オリンピック・パラリンピック競技大会の開催に向けた競技施設の建設等や外国人建設就労者の急増により、行政だけでは対応できない新規入職者等に対する安全衛生教育、現場の巡回指導を実施することで、当該現場における労働災害を防止し、工事の安全確保することに寄与している。他の方法として行政が安全衛生教育や巡回指導を行う専門家を直接雇用することも考えられるが、そうした場合でも同様の間接経費等が必要であること、行政職員による管理運営が必要であり、現在行政が行っている現場指導等の件数の減少につながる可能性があることから、直接雇用は困難であると判断される。</t>
    <phoneticPr fontId="5"/>
  </si>
  <si>
    <t>パンフレットやテキストなど前年度の成果物を効率的に活用することで、十分な成果・活動実績を残し、事業の運営が行われた。</t>
    <phoneticPr fontId="5"/>
  </si>
  <si>
    <t>A.特別民間法人建設業労働災害防止協会</t>
    <phoneticPr fontId="5"/>
  </si>
  <si>
    <t>新規入職者等を対象に安全衛生教育を行う。</t>
    <phoneticPr fontId="5"/>
  </si>
  <si>
    <t>-</t>
    <phoneticPr fontId="5"/>
  </si>
  <si>
    <t>-</t>
    <phoneticPr fontId="5"/>
  </si>
  <si>
    <t>-</t>
    <phoneticPr fontId="5"/>
  </si>
  <si>
    <t>　東京オリンピック・パラリンピック競技大会の開催に向けた建設需要の高まりに伴い、現場の安全衛生管理や人材の質の維持に支障を来し、労働災害のリスクの増加が懸念されるため、安全衛生管理能力が十分でない中小事業者等を対象に、専門的技術的な立場から指導・援助を行う。</t>
    <phoneticPr fontId="5"/>
  </si>
  <si>
    <t>36,658,428×
0.41/629</t>
    <phoneticPr fontId="5"/>
  </si>
  <si>
    <t>42,582,000×
0.41/336</t>
    <phoneticPr fontId="5"/>
  </si>
  <si>
    <t>新規入職者等を対象にした安全衛生教育で、アンケートの結果、「役に立った」の割合を90％以上</t>
    <phoneticPr fontId="5"/>
  </si>
  <si>
    <t>安全衛生専門家による巡回指導で、アンケートの結果、「役に立った」の割合を90％以上</t>
    <phoneticPr fontId="5"/>
  </si>
  <si>
    <t xml:space="preserve">55,012,894×
0.18/3,265  </t>
    <phoneticPr fontId="5"/>
  </si>
  <si>
    <t xml:space="preserve">36,658,428×
0.14/1,264  </t>
    <phoneticPr fontId="5"/>
  </si>
  <si>
    <t xml:space="preserve">42,582,000×
0.14/784  </t>
    <phoneticPr fontId="5"/>
  </si>
  <si>
    <t xml:space="preserve">  X ×Ｙ/Ｚ</t>
    <phoneticPr fontId="5"/>
  </si>
  <si>
    <t>円/人</t>
    <phoneticPr fontId="5"/>
  </si>
  <si>
    <t>△</t>
  </si>
  <si>
    <t>当初見込みを下回ったが、新型コロナウイルス感染症拡大防止のため、安全衛生教育の１回当たりの受講人数を減らしソーシャルディスタンスの確保や緊急事態宣言中の巡回中止を行ったことによることから、やむを得ない事由によるものである。</t>
    <rPh sb="12" eb="14">
      <t>シンガタ</t>
    </rPh>
    <rPh sb="21" eb="23">
      <t>カンセン</t>
    </rPh>
    <rPh sb="24" eb="26">
      <t>カクダイ</t>
    </rPh>
    <rPh sb="26" eb="28">
      <t>ボウシ</t>
    </rPh>
    <rPh sb="32" eb="34">
      <t>アンゼン</t>
    </rPh>
    <rPh sb="34" eb="36">
      <t>エイセイ</t>
    </rPh>
    <rPh sb="36" eb="38">
      <t>キョウイク</t>
    </rPh>
    <rPh sb="40" eb="41">
      <t>カイ</t>
    </rPh>
    <rPh sb="41" eb="42">
      <t>ア</t>
    </rPh>
    <rPh sb="45" eb="47">
      <t>ジュコウ</t>
    </rPh>
    <rPh sb="47" eb="49">
      <t>ニンズウ</t>
    </rPh>
    <rPh sb="50" eb="51">
      <t>ヘ</t>
    </rPh>
    <rPh sb="65" eb="67">
      <t>カクホ</t>
    </rPh>
    <rPh sb="68" eb="70">
      <t>キンキュウ</t>
    </rPh>
    <rPh sb="70" eb="72">
      <t>ジタイ</t>
    </rPh>
    <rPh sb="72" eb="75">
      <t>センゲンチュウ</t>
    </rPh>
    <rPh sb="76" eb="78">
      <t>ジュンカイ</t>
    </rPh>
    <rPh sb="78" eb="80">
      <t>チュウシ</t>
    </rPh>
    <rPh sb="81" eb="82">
      <t>オコナ</t>
    </rPh>
    <rPh sb="97" eb="98">
      <t>エ</t>
    </rPh>
    <rPh sb="100" eb="102">
      <t>ジユウ</t>
    </rPh>
    <phoneticPr fontId="5"/>
  </si>
  <si>
    <t>新型コロナウイルス感染症の感染拡大に伴い事業内容を縮減したことや落札差額の影響により執行率は90％を下回り、また、活動実績は見込みを下回ったが新型コロナウイルス感染症拡大防止対応による結果であり、そのような状況でも成果目標を達成していることから、適切に事業が実施されていると考えている。</t>
    <rPh sb="9" eb="12">
      <t>カンセンショウ</t>
    </rPh>
    <rPh sb="13" eb="15">
      <t>カンセン</t>
    </rPh>
    <rPh sb="18" eb="19">
      <t>トモナ</t>
    </rPh>
    <rPh sb="37" eb="39">
      <t>エイキョウ</t>
    </rPh>
    <rPh sb="66" eb="67">
      <t>シタ</t>
    </rPh>
    <rPh sb="71" eb="73">
      <t>シンガタ</t>
    </rPh>
    <rPh sb="80" eb="82">
      <t>カンセン</t>
    </rPh>
    <rPh sb="83" eb="85">
      <t>カクダイ</t>
    </rPh>
    <rPh sb="85" eb="87">
      <t>ボウシ</t>
    </rPh>
    <rPh sb="87" eb="89">
      <t>タイオウ</t>
    </rPh>
    <rPh sb="92" eb="94">
      <t>ケッカ</t>
    </rPh>
    <rPh sb="103" eb="105">
      <t>ジョウキョウ</t>
    </rPh>
    <rPh sb="107" eb="109">
      <t>セイカ</t>
    </rPh>
    <rPh sb="109" eb="111">
      <t>モクヒョウ</t>
    </rPh>
    <rPh sb="112" eb="114">
      <t>タッセイ</t>
    </rPh>
    <phoneticPr fontId="5"/>
  </si>
  <si>
    <t>引き続き、適切に新型コロナウイルス感染症対策を取りながら事業目標の達成を目指すとともに、効果的な予算執行を行う。</t>
    <rPh sb="0" eb="1">
      <t>ヒ</t>
    </rPh>
    <rPh sb="2" eb="3">
      <t>ツヅ</t>
    </rPh>
    <rPh sb="5" eb="7">
      <t>テキセツ</t>
    </rPh>
    <rPh sb="20" eb="22">
      <t>タイサク</t>
    </rPh>
    <rPh sb="23" eb="24">
      <t>ト</t>
    </rPh>
    <rPh sb="28" eb="30">
      <t>ジギョウ</t>
    </rPh>
    <rPh sb="30" eb="32">
      <t>モクヒョウ</t>
    </rPh>
    <rPh sb="33" eb="35">
      <t>タッセイ</t>
    </rPh>
    <rPh sb="36" eb="38">
      <t>メザ</t>
    </rPh>
    <rPh sb="44" eb="47">
      <t>コウカテキ</t>
    </rPh>
    <rPh sb="48" eb="50">
      <t>ヨサン</t>
    </rPh>
    <rPh sb="50" eb="52">
      <t>シッコウ</t>
    </rPh>
    <rPh sb="53" eb="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</si>
</sst>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81642</xdr:colOff>
      <xdr:row>750</xdr:row>
      <xdr:rowOff>95250</xdr:rowOff>
    </xdr:from>
    <xdr:to>
      <xdr:col>32</xdr:col>
      <xdr:colOff>188685</xdr:colOff>
      <xdr:row>752</xdr:row>
      <xdr:rowOff>136979</xdr:rowOff>
    </xdr:to>
    <xdr:sp macro="" textlink="">
      <xdr:nvSpPr>
        <xdr:cNvPr id="14" name="テキスト ボックス 13"/>
        <xdr:cNvSpPr txBox="1"/>
      </xdr:nvSpPr>
      <xdr:spPr>
        <a:xfrm>
          <a:off x="4682217" y="48672750"/>
          <a:ext cx="1707243" cy="746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（３７百万円）</a:t>
          </a:r>
        </a:p>
      </xdr:txBody>
    </xdr:sp>
    <xdr:clientData/>
  </xdr:twoCellAnchor>
  <xdr:twoCellAnchor>
    <xdr:from>
      <xdr:col>28</xdr:col>
      <xdr:colOff>81642</xdr:colOff>
      <xdr:row>753</xdr:row>
      <xdr:rowOff>231322</xdr:rowOff>
    </xdr:from>
    <xdr:to>
      <xdr:col>28</xdr:col>
      <xdr:colOff>81642</xdr:colOff>
      <xdr:row>755</xdr:row>
      <xdr:rowOff>171451</xdr:rowOff>
    </xdr:to>
    <xdr:cxnSp macro="">
      <xdr:nvCxnSpPr>
        <xdr:cNvPr id="15" name="直線矢印コネクタ 14"/>
        <xdr:cNvCxnSpPr/>
      </xdr:nvCxnSpPr>
      <xdr:spPr>
        <a:xfrm>
          <a:off x="5482317" y="49866097"/>
          <a:ext cx="0" cy="6449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149680</xdr:colOff>
      <xdr:row>756</xdr:row>
      <xdr:rowOff>231322</xdr:rowOff>
    </xdr:from>
    <xdr:to>
      <xdr:col>40</xdr:col>
      <xdr:colOff>908</xdr:colOff>
      <xdr:row>759</xdr:row>
      <xdr:rowOff>1718</xdr:rowOff>
    </xdr:to>
    <xdr:sp macro="" textlink="">
      <xdr:nvSpPr>
        <xdr:cNvPr id="16" name="テキスト ボックス 15"/>
        <xdr:cNvSpPr txBox="1"/>
      </xdr:nvSpPr>
      <xdr:spPr>
        <a:xfrm>
          <a:off x="3150055" y="50923372"/>
          <a:ext cx="4651828" cy="827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Ａ：特別民間法人建設業労働災害防止協会</a:t>
          </a:r>
          <a:endParaRPr kumimoji="1" lang="en-US" altLang="ja-JP" sz="1600"/>
        </a:p>
        <a:p>
          <a:pPr algn="ctr"/>
          <a:r>
            <a:rPr kumimoji="1" lang="ja-JP" altLang="en-US" sz="1600"/>
            <a:t>（３７百万円）</a:t>
          </a:r>
          <a:endParaRPr kumimoji="1" lang="en-US" altLang="ja-JP" sz="1600"/>
        </a:p>
      </xdr:txBody>
    </xdr:sp>
    <xdr:clientData/>
  </xdr:twoCellAnchor>
  <xdr:twoCellAnchor>
    <xdr:from>
      <xdr:col>21</xdr:col>
      <xdr:colOff>68035</xdr:colOff>
      <xdr:row>755</xdr:row>
      <xdr:rowOff>258535</xdr:rowOff>
    </xdr:from>
    <xdr:to>
      <xdr:col>35</xdr:col>
      <xdr:colOff>80735</xdr:colOff>
      <xdr:row>756</xdr:row>
      <xdr:rowOff>247649</xdr:rowOff>
    </xdr:to>
    <xdr:sp macro="" textlink="">
      <xdr:nvSpPr>
        <xdr:cNvPr id="17" name="テキスト ボックス 16"/>
        <xdr:cNvSpPr txBox="1"/>
      </xdr:nvSpPr>
      <xdr:spPr>
        <a:xfrm>
          <a:off x="4068535" y="50598160"/>
          <a:ext cx="2813050" cy="341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22</xdr:col>
      <xdr:colOff>204106</xdr:colOff>
      <xdr:row>752</xdr:row>
      <xdr:rowOff>244928</xdr:rowOff>
    </xdr:from>
    <xdr:to>
      <xdr:col>34</xdr:col>
      <xdr:colOff>2720</xdr:colOff>
      <xdr:row>753</xdr:row>
      <xdr:rowOff>234042</xdr:rowOff>
    </xdr:to>
    <xdr:sp macro="" textlink="">
      <xdr:nvSpPr>
        <xdr:cNvPr id="18" name="テキスト ボックス 17"/>
        <xdr:cNvSpPr txBox="1"/>
      </xdr:nvSpPr>
      <xdr:spPr>
        <a:xfrm>
          <a:off x="4404631" y="49527278"/>
          <a:ext cx="2198914" cy="341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23</xdr:col>
      <xdr:colOff>13607</xdr:colOff>
      <xdr:row>752</xdr:row>
      <xdr:rowOff>190501</xdr:rowOff>
    </xdr:from>
    <xdr:to>
      <xdr:col>34</xdr:col>
      <xdr:colOff>79828</xdr:colOff>
      <xdr:row>753</xdr:row>
      <xdr:rowOff>192315</xdr:rowOff>
    </xdr:to>
    <xdr:sp macro="" textlink="">
      <xdr:nvSpPr>
        <xdr:cNvPr id="19" name="大かっこ 18"/>
        <xdr:cNvSpPr/>
      </xdr:nvSpPr>
      <xdr:spPr>
        <a:xfrm>
          <a:off x="4414157" y="49472851"/>
          <a:ext cx="2266496" cy="35423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190501</xdr:colOff>
      <xdr:row>759</xdr:row>
      <xdr:rowOff>73481</xdr:rowOff>
    </xdr:from>
    <xdr:to>
      <xdr:col>41</xdr:col>
      <xdr:colOff>14515</xdr:colOff>
      <xdr:row>761</xdr:row>
      <xdr:rowOff>276225</xdr:rowOff>
    </xdr:to>
    <xdr:sp macro="" textlink="">
      <xdr:nvSpPr>
        <xdr:cNvPr id="20" name="テキスト ボックス 19"/>
        <xdr:cNvSpPr txBox="1"/>
      </xdr:nvSpPr>
      <xdr:spPr>
        <a:xfrm>
          <a:off x="3190876" y="52051406"/>
          <a:ext cx="5024664" cy="907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新規入職者・管理監督者等に対する安全衛生教育の実施、外国人建設就労者・外国人建設就労者を雇用する事業者に対する安全衛生教育の実施、安全衛生専門家による工事現場の巡回、助言・指導</a:t>
          </a:r>
        </a:p>
      </xdr:txBody>
    </xdr:sp>
    <xdr:clientData/>
  </xdr:twoCellAnchor>
  <xdr:twoCellAnchor>
    <xdr:from>
      <xdr:col>15</xdr:col>
      <xdr:colOff>81643</xdr:colOff>
      <xdr:row>759</xdr:row>
      <xdr:rowOff>95250</xdr:rowOff>
    </xdr:from>
    <xdr:to>
      <xdr:col>41</xdr:col>
      <xdr:colOff>172357</xdr:colOff>
      <xdr:row>761</xdr:row>
      <xdr:rowOff>9978</xdr:rowOff>
    </xdr:to>
    <xdr:sp macro="" textlink="">
      <xdr:nvSpPr>
        <xdr:cNvPr id="21" name="大かっこ 20"/>
        <xdr:cNvSpPr/>
      </xdr:nvSpPr>
      <xdr:spPr>
        <a:xfrm>
          <a:off x="2881993" y="51844575"/>
          <a:ext cx="5291364" cy="61957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115" zoomScaleNormal="75" zoomScaleSheetLayoutView="11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323</v>
      </c>
      <c r="AJ2" s="931" t="s">
        <v>656</v>
      </c>
      <c r="AK2" s="931"/>
      <c r="AL2" s="931"/>
      <c r="AM2" s="931"/>
      <c r="AN2" s="83" t="s">
        <v>323</v>
      </c>
      <c r="AO2" s="931">
        <v>20</v>
      </c>
      <c r="AP2" s="931"/>
      <c r="AQ2" s="931"/>
      <c r="AR2" s="84" t="s">
        <v>626</v>
      </c>
      <c r="AS2" s="937">
        <v>485</v>
      </c>
      <c r="AT2" s="937"/>
      <c r="AU2" s="937"/>
      <c r="AV2" s="83" t="str">
        <f>IF(AW2="","","-")</f>
        <v/>
      </c>
      <c r="AW2" s="897"/>
      <c r="AX2" s="897"/>
    </row>
    <row r="3" spans="1:50" ht="21" customHeight="1" thickBot="1" x14ac:dyDescent="0.2">
      <c r="A3" s="853" t="s">
        <v>619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627</v>
      </c>
      <c r="AK3" s="855"/>
      <c r="AL3" s="855"/>
      <c r="AM3" s="855"/>
      <c r="AN3" s="855"/>
      <c r="AO3" s="855"/>
      <c r="AP3" s="855"/>
      <c r="AQ3" s="855"/>
      <c r="AR3" s="855"/>
      <c r="AS3" s="855"/>
      <c r="AT3" s="855"/>
      <c r="AU3" s="855"/>
      <c r="AV3" s="855"/>
      <c r="AW3" s="855"/>
      <c r="AX3" s="24" t="s">
        <v>64</v>
      </c>
    </row>
    <row r="4" spans="1:50" ht="24.75" customHeight="1" x14ac:dyDescent="0.15">
      <c r="A4" s="692" t="s">
        <v>25</v>
      </c>
      <c r="B4" s="693"/>
      <c r="C4" s="693"/>
      <c r="D4" s="693"/>
      <c r="E4" s="693"/>
      <c r="F4" s="693"/>
      <c r="G4" s="670" t="s">
        <v>628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5" t="s">
        <v>631</v>
      </c>
      <c r="H5" s="826"/>
      <c r="I5" s="826"/>
      <c r="J5" s="826"/>
      <c r="K5" s="826"/>
      <c r="L5" s="826"/>
      <c r="M5" s="827" t="s">
        <v>65</v>
      </c>
      <c r="N5" s="828"/>
      <c r="O5" s="828"/>
      <c r="P5" s="828"/>
      <c r="Q5" s="828"/>
      <c r="R5" s="829"/>
      <c r="S5" s="830" t="s">
        <v>632</v>
      </c>
      <c r="T5" s="826"/>
      <c r="U5" s="826"/>
      <c r="V5" s="826"/>
      <c r="W5" s="826"/>
      <c r="X5" s="831"/>
      <c r="Y5" s="686" t="s">
        <v>3</v>
      </c>
      <c r="Z5" s="527"/>
      <c r="AA5" s="527"/>
      <c r="AB5" s="527"/>
      <c r="AC5" s="527"/>
      <c r="AD5" s="528"/>
      <c r="AE5" s="687" t="s">
        <v>633</v>
      </c>
      <c r="AF5" s="687"/>
      <c r="AG5" s="687"/>
      <c r="AH5" s="687"/>
      <c r="AI5" s="687"/>
      <c r="AJ5" s="687"/>
      <c r="AK5" s="687"/>
      <c r="AL5" s="687"/>
      <c r="AM5" s="687"/>
      <c r="AN5" s="687"/>
      <c r="AO5" s="687"/>
      <c r="AP5" s="688"/>
      <c r="AQ5" s="689" t="s">
        <v>630</v>
      </c>
      <c r="AR5" s="690"/>
      <c r="AS5" s="690"/>
      <c r="AT5" s="690"/>
      <c r="AU5" s="690"/>
      <c r="AV5" s="690"/>
      <c r="AW5" s="690"/>
      <c r="AX5" s="691"/>
    </row>
    <row r="6" spans="1:50" ht="39" customHeight="1" x14ac:dyDescent="0.15">
      <c r="A6" s="694" t="s">
        <v>4</v>
      </c>
      <c r="B6" s="695"/>
      <c r="C6" s="695"/>
      <c r="D6" s="695"/>
      <c r="E6" s="695"/>
      <c r="F6" s="695"/>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6"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9" t="s">
        <v>306</v>
      </c>
      <c r="Z7" s="424"/>
      <c r="AA7" s="424"/>
      <c r="AB7" s="424"/>
      <c r="AC7" s="424"/>
      <c r="AD7" s="910"/>
      <c r="AE7" s="898" t="s">
        <v>635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79" t="s">
        <v>208</v>
      </c>
      <c r="B8" s="480"/>
      <c r="C8" s="480"/>
      <c r="D8" s="480"/>
      <c r="E8" s="480"/>
      <c r="F8" s="481"/>
      <c r="G8" s="932" t="str">
        <f>入力規則等!A27</f>
        <v>-</v>
      </c>
      <c r="H8" s="708"/>
      <c r="I8" s="708"/>
      <c r="J8" s="708"/>
      <c r="K8" s="708"/>
      <c r="L8" s="708"/>
      <c r="M8" s="708"/>
      <c r="N8" s="708"/>
      <c r="O8" s="708"/>
      <c r="P8" s="708"/>
      <c r="Q8" s="708"/>
      <c r="R8" s="708"/>
      <c r="S8" s="708"/>
      <c r="T8" s="708"/>
      <c r="U8" s="708"/>
      <c r="V8" s="708"/>
      <c r="W8" s="708"/>
      <c r="X8" s="933"/>
      <c r="Y8" s="832" t="s">
        <v>209</v>
      </c>
      <c r="Z8" s="833"/>
      <c r="AA8" s="833"/>
      <c r="AB8" s="833"/>
      <c r="AC8" s="833"/>
      <c r="AD8" s="834"/>
      <c r="AE8" s="707" t="str">
        <f>入力規則等!K13</f>
        <v>社会保障</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5" t="s">
        <v>23</v>
      </c>
      <c r="B9" s="836"/>
      <c r="C9" s="836"/>
      <c r="D9" s="836"/>
      <c r="E9" s="836"/>
      <c r="F9" s="836"/>
      <c r="G9" s="837" t="s">
        <v>691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5.25" customHeight="1" x14ac:dyDescent="0.15">
      <c r="A10" s="648" t="s">
        <v>29</v>
      </c>
      <c r="B10" s="649"/>
      <c r="C10" s="649"/>
      <c r="D10" s="649"/>
      <c r="E10" s="649"/>
      <c r="F10" s="649"/>
      <c r="G10" s="742" t="s">
        <v>636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0" t="s">
        <v>24</v>
      </c>
      <c r="B12" s="951"/>
      <c r="C12" s="951"/>
      <c r="D12" s="951"/>
      <c r="E12" s="951"/>
      <c r="F12" s="952"/>
      <c r="G12" s="748"/>
      <c r="H12" s="749"/>
      <c r="I12" s="749"/>
      <c r="J12" s="749"/>
      <c r="K12" s="749"/>
      <c r="L12" s="749"/>
      <c r="M12" s="749"/>
      <c r="N12" s="749"/>
      <c r="O12" s="749"/>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10"/>
    </row>
    <row r="13" spans="1:50" ht="21" customHeight="1" x14ac:dyDescent="0.15">
      <c r="A13" s="601"/>
      <c r="B13" s="602"/>
      <c r="C13" s="602"/>
      <c r="D13" s="602"/>
      <c r="E13" s="602"/>
      <c r="F13" s="603"/>
      <c r="G13" s="711" t="s">
        <v>6</v>
      </c>
      <c r="H13" s="712"/>
      <c r="I13" s="752" t="s">
        <v>7</v>
      </c>
      <c r="J13" s="753"/>
      <c r="K13" s="753"/>
      <c r="L13" s="753"/>
      <c r="M13" s="753"/>
      <c r="N13" s="753"/>
      <c r="O13" s="754"/>
      <c r="P13" s="645">
        <v>72</v>
      </c>
      <c r="Q13" s="646"/>
      <c r="R13" s="646"/>
      <c r="S13" s="646"/>
      <c r="T13" s="646"/>
      <c r="U13" s="646"/>
      <c r="V13" s="647"/>
      <c r="W13" s="645">
        <v>191</v>
      </c>
      <c r="X13" s="646"/>
      <c r="Y13" s="646"/>
      <c r="Z13" s="646"/>
      <c r="AA13" s="646"/>
      <c r="AB13" s="646"/>
      <c r="AC13" s="647"/>
      <c r="AD13" s="645">
        <v>63</v>
      </c>
      <c r="AE13" s="646"/>
      <c r="AF13" s="646"/>
      <c r="AG13" s="646"/>
      <c r="AH13" s="646"/>
      <c r="AI13" s="646"/>
      <c r="AJ13" s="647"/>
      <c r="AK13" s="645">
        <v>43</v>
      </c>
      <c r="AL13" s="646"/>
      <c r="AM13" s="646"/>
      <c r="AN13" s="646"/>
      <c r="AO13" s="646"/>
      <c r="AP13" s="646"/>
      <c r="AQ13" s="647"/>
      <c r="AR13" s="906" t="s">
        <v>690</v>
      </c>
      <c r="AS13" s="907"/>
      <c r="AT13" s="907"/>
      <c r="AU13" s="907"/>
      <c r="AV13" s="907"/>
      <c r="AW13" s="907"/>
      <c r="AX13" s="908"/>
    </row>
    <row r="14" spans="1:50" ht="20.25" customHeight="1" x14ac:dyDescent="0.15">
      <c r="A14" s="601"/>
      <c r="B14" s="602"/>
      <c r="C14" s="602"/>
      <c r="D14" s="602"/>
      <c r="E14" s="602"/>
      <c r="F14" s="603"/>
      <c r="G14" s="713"/>
      <c r="H14" s="714"/>
      <c r="I14" s="699" t="s">
        <v>8</v>
      </c>
      <c r="J14" s="750"/>
      <c r="K14" s="750"/>
      <c r="L14" s="750"/>
      <c r="M14" s="750"/>
      <c r="N14" s="750"/>
      <c r="O14" s="751"/>
      <c r="P14" s="645" t="s">
        <v>637</v>
      </c>
      <c r="Q14" s="646"/>
      <c r="R14" s="646"/>
      <c r="S14" s="646"/>
      <c r="T14" s="646"/>
      <c r="U14" s="646"/>
      <c r="V14" s="647"/>
      <c r="W14" s="645" t="s">
        <v>637</v>
      </c>
      <c r="X14" s="646"/>
      <c r="Y14" s="646"/>
      <c r="Z14" s="646"/>
      <c r="AA14" s="646"/>
      <c r="AB14" s="646"/>
      <c r="AC14" s="647"/>
      <c r="AD14" s="645" t="s">
        <v>637</v>
      </c>
      <c r="AE14" s="646"/>
      <c r="AF14" s="646"/>
      <c r="AG14" s="646"/>
      <c r="AH14" s="646"/>
      <c r="AI14" s="646"/>
      <c r="AJ14" s="647"/>
      <c r="AK14" s="645"/>
      <c r="AL14" s="646"/>
      <c r="AM14" s="646"/>
      <c r="AN14" s="646"/>
      <c r="AO14" s="646"/>
      <c r="AP14" s="646"/>
      <c r="AQ14" s="647"/>
      <c r="AR14" s="776"/>
      <c r="AS14" s="776"/>
      <c r="AT14" s="776"/>
      <c r="AU14" s="776"/>
      <c r="AV14" s="776"/>
      <c r="AW14" s="776"/>
      <c r="AX14" s="777"/>
    </row>
    <row r="15" spans="1:50" ht="20.25" customHeight="1" x14ac:dyDescent="0.15">
      <c r="A15" s="601"/>
      <c r="B15" s="602"/>
      <c r="C15" s="602"/>
      <c r="D15" s="602"/>
      <c r="E15" s="602"/>
      <c r="F15" s="603"/>
      <c r="G15" s="713"/>
      <c r="H15" s="714"/>
      <c r="I15" s="699" t="s">
        <v>50</v>
      </c>
      <c r="J15" s="700"/>
      <c r="K15" s="700"/>
      <c r="L15" s="700"/>
      <c r="M15" s="700"/>
      <c r="N15" s="700"/>
      <c r="O15" s="701"/>
      <c r="P15" s="645" t="s">
        <v>637</v>
      </c>
      <c r="Q15" s="646"/>
      <c r="R15" s="646"/>
      <c r="S15" s="646"/>
      <c r="T15" s="646"/>
      <c r="U15" s="646"/>
      <c r="V15" s="647"/>
      <c r="W15" s="645" t="s">
        <v>637</v>
      </c>
      <c r="X15" s="646"/>
      <c r="Y15" s="646"/>
      <c r="Z15" s="646"/>
      <c r="AA15" s="646"/>
      <c r="AB15" s="646"/>
      <c r="AC15" s="647"/>
      <c r="AD15" s="645" t="s">
        <v>637</v>
      </c>
      <c r="AE15" s="646"/>
      <c r="AF15" s="646"/>
      <c r="AG15" s="646"/>
      <c r="AH15" s="646"/>
      <c r="AI15" s="646"/>
      <c r="AJ15" s="647"/>
      <c r="AK15" s="645" t="s">
        <v>690</v>
      </c>
      <c r="AL15" s="646"/>
      <c r="AM15" s="646"/>
      <c r="AN15" s="646"/>
      <c r="AO15" s="646"/>
      <c r="AP15" s="646"/>
      <c r="AQ15" s="647"/>
      <c r="AR15" s="645"/>
      <c r="AS15" s="646"/>
      <c r="AT15" s="646"/>
      <c r="AU15" s="646"/>
      <c r="AV15" s="646"/>
      <c r="AW15" s="646"/>
      <c r="AX15" s="791"/>
    </row>
    <row r="16" spans="1:50" ht="20.25" customHeight="1" x14ac:dyDescent="0.15">
      <c r="A16" s="601"/>
      <c r="B16" s="602"/>
      <c r="C16" s="602"/>
      <c r="D16" s="602"/>
      <c r="E16" s="602"/>
      <c r="F16" s="603"/>
      <c r="G16" s="713"/>
      <c r="H16" s="714"/>
      <c r="I16" s="699" t="s">
        <v>51</v>
      </c>
      <c r="J16" s="700"/>
      <c r="K16" s="700"/>
      <c r="L16" s="700"/>
      <c r="M16" s="700"/>
      <c r="N16" s="700"/>
      <c r="O16" s="701"/>
      <c r="P16" s="645" t="s">
        <v>637</v>
      </c>
      <c r="Q16" s="646"/>
      <c r="R16" s="646"/>
      <c r="S16" s="646"/>
      <c r="T16" s="646"/>
      <c r="U16" s="646"/>
      <c r="V16" s="647"/>
      <c r="W16" s="645" t="s">
        <v>637</v>
      </c>
      <c r="X16" s="646"/>
      <c r="Y16" s="646"/>
      <c r="Z16" s="646"/>
      <c r="AA16" s="646"/>
      <c r="AB16" s="646"/>
      <c r="AC16" s="647"/>
      <c r="AD16" s="645" t="s">
        <v>637</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0.25" customHeight="1" x14ac:dyDescent="0.15">
      <c r="A17" s="601"/>
      <c r="B17" s="602"/>
      <c r="C17" s="602"/>
      <c r="D17" s="602"/>
      <c r="E17" s="602"/>
      <c r="F17" s="603"/>
      <c r="G17" s="713"/>
      <c r="H17" s="714"/>
      <c r="I17" s="699" t="s">
        <v>49</v>
      </c>
      <c r="J17" s="750"/>
      <c r="K17" s="750"/>
      <c r="L17" s="750"/>
      <c r="M17" s="750"/>
      <c r="N17" s="750"/>
      <c r="O17" s="751"/>
      <c r="P17" s="645" t="s">
        <v>637</v>
      </c>
      <c r="Q17" s="646"/>
      <c r="R17" s="646"/>
      <c r="S17" s="646"/>
      <c r="T17" s="646"/>
      <c r="U17" s="646"/>
      <c r="V17" s="647"/>
      <c r="W17" s="645">
        <v>-26</v>
      </c>
      <c r="X17" s="646"/>
      <c r="Y17" s="646"/>
      <c r="Z17" s="646"/>
      <c r="AA17" s="646"/>
      <c r="AB17" s="646"/>
      <c r="AC17" s="647"/>
      <c r="AD17" s="645">
        <v>-6</v>
      </c>
      <c r="AE17" s="646"/>
      <c r="AF17" s="646"/>
      <c r="AG17" s="646"/>
      <c r="AH17" s="646"/>
      <c r="AI17" s="646"/>
      <c r="AJ17" s="647"/>
      <c r="AK17" s="645"/>
      <c r="AL17" s="646"/>
      <c r="AM17" s="646"/>
      <c r="AN17" s="646"/>
      <c r="AO17" s="646"/>
      <c r="AP17" s="646"/>
      <c r="AQ17" s="647"/>
      <c r="AR17" s="904"/>
      <c r="AS17" s="904"/>
      <c r="AT17" s="904"/>
      <c r="AU17" s="904"/>
      <c r="AV17" s="904"/>
      <c r="AW17" s="904"/>
      <c r="AX17" s="905"/>
    </row>
    <row r="18" spans="1:50" ht="20.25" customHeight="1" x14ac:dyDescent="0.15">
      <c r="A18" s="601"/>
      <c r="B18" s="602"/>
      <c r="C18" s="602"/>
      <c r="D18" s="602"/>
      <c r="E18" s="602"/>
      <c r="F18" s="603"/>
      <c r="G18" s="715"/>
      <c r="H18" s="716"/>
      <c r="I18" s="704" t="s">
        <v>20</v>
      </c>
      <c r="J18" s="705"/>
      <c r="K18" s="705"/>
      <c r="L18" s="705"/>
      <c r="M18" s="705"/>
      <c r="N18" s="705"/>
      <c r="O18" s="706"/>
      <c r="P18" s="864">
        <f>SUM(P13:V17)</f>
        <v>72</v>
      </c>
      <c r="Q18" s="865"/>
      <c r="R18" s="865"/>
      <c r="S18" s="865"/>
      <c r="T18" s="865"/>
      <c r="U18" s="865"/>
      <c r="V18" s="866"/>
      <c r="W18" s="864">
        <f>SUM(W13:AC17)</f>
        <v>165</v>
      </c>
      <c r="X18" s="865"/>
      <c r="Y18" s="865"/>
      <c r="Z18" s="865"/>
      <c r="AA18" s="865"/>
      <c r="AB18" s="865"/>
      <c r="AC18" s="866"/>
      <c r="AD18" s="864">
        <f>SUM(AD13:AJ17)</f>
        <v>57</v>
      </c>
      <c r="AE18" s="865"/>
      <c r="AF18" s="865"/>
      <c r="AG18" s="865"/>
      <c r="AH18" s="865"/>
      <c r="AI18" s="865"/>
      <c r="AJ18" s="866"/>
      <c r="AK18" s="864">
        <f>SUM(AK13:AQ17)</f>
        <v>43</v>
      </c>
      <c r="AL18" s="865"/>
      <c r="AM18" s="865"/>
      <c r="AN18" s="865"/>
      <c r="AO18" s="865"/>
      <c r="AP18" s="865"/>
      <c r="AQ18" s="866"/>
      <c r="AR18" s="864">
        <f>SUM(AR13:AX17)</f>
        <v>0</v>
      </c>
      <c r="AS18" s="865"/>
      <c r="AT18" s="865"/>
      <c r="AU18" s="865"/>
      <c r="AV18" s="865"/>
      <c r="AW18" s="865"/>
      <c r="AX18" s="867"/>
    </row>
    <row r="19" spans="1:50" ht="24.75" customHeight="1" x14ac:dyDescent="0.15">
      <c r="A19" s="601"/>
      <c r="B19" s="602"/>
      <c r="C19" s="602"/>
      <c r="D19" s="602"/>
      <c r="E19" s="602"/>
      <c r="F19" s="603"/>
      <c r="G19" s="862" t="s">
        <v>9</v>
      </c>
      <c r="H19" s="863"/>
      <c r="I19" s="863"/>
      <c r="J19" s="863"/>
      <c r="K19" s="863"/>
      <c r="L19" s="863"/>
      <c r="M19" s="863"/>
      <c r="N19" s="863"/>
      <c r="O19" s="863"/>
      <c r="P19" s="645">
        <v>64</v>
      </c>
      <c r="Q19" s="646"/>
      <c r="R19" s="646"/>
      <c r="S19" s="646"/>
      <c r="T19" s="646"/>
      <c r="U19" s="646"/>
      <c r="V19" s="647"/>
      <c r="W19" s="645">
        <v>162</v>
      </c>
      <c r="X19" s="646"/>
      <c r="Y19" s="646"/>
      <c r="Z19" s="646"/>
      <c r="AA19" s="646"/>
      <c r="AB19" s="646"/>
      <c r="AC19" s="647"/>
      <c r="AD19" s="645">
        <v>37</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2" t="s">
        <v>10</v>
      </c>
      <c r="H20" s="863"/>
      <c r="I20" s="863"/>
      <c r="J20" s="863"/>
      <c r="K20" s="863"/>
      <c r="L20" s="863"/>
      <c r="M20" s="863"/>
      <c r="N20" s="863"/>
      <c r="O20" s="863"/>
      <c r="P20" s="301">
        <f>IF(P18=0, "-", SUM(P19)/P18)</f>
        <v>0.88888888888888884</v>
      </c>
      <c r="Q20" s="301"/>
      <c r="R20" s="301"/>
      <c r="S20" s="301"/>
      <c r="T20" s="301"/>
      <c r="U20" s="301"/>
      <c r="V20" s="301"/>
      <c r="W20" s="301">
        <f>IF(W18=0, "-", SUM(W19)/W18)</f>
        <v>0.98181818181818181</v>
      </c>
      <c r="X20" s="301"/>
      <c r="Y20" s="301"/>
      <c r="Z20" s="301"/>
      <c r="AA20" s="301"/>
      <c r="AB20" s="301"/>
      <c r="AC20" s="301"/>
      <c r="AD20" s="301">
        <f>IF(AD18=0, "-", SUM(AD19)/AD18)</f>
        <v>0.64912280701754388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3"/>
      <c r="G21" s="299" t="s">
        <v>274</v>
      </c>
      <c r="H21" s="300"/>
      <c r="I21" s="300"/>
      <c r="J21" s="300"/>
      <c r="K21" s="300"/>
      <c r="L21" s="300"/>
      <c r="M21" s="300"/>
      <c r="N21" s="300"/>
      <c r="O21" s="300"/>
      <c r="P21" s="301">
        <f>IF(P19=0, "-", SUM(P19)/SUM(P13,P14))</f>
        <v>0.88888888888888884</v>
      </c>
      <c r="Q21" s="301"/>
      <c r="R21" s="301"/>
      <c r="S21" s="301"/>
      <c r="T21" s="301"/>
      <c r="U21" s="301"/>
      <c r="V21" s="301"/>
      <c r="W21" s="301">
        <f>IF(W19=0, "-", SUM(W19)/SUM(W13,W14))</f>
        <v>0.84816753926701571</v>
      </c>
      <c r="X21" s="301"/>
      <c r="Y21" s="301"/>
      <c r="Z21" s="301"/>
      <c r="AA21" s="301"/>
      <c r="AB21" s="301"/>
      <c r="AC21" s="301"/>
      <c r="AD21" s="301">
        <f>IF(AD19=0, "-", SUM(AD19)/SUM(AD13,AD14))</f>
        <v>0.58730158730158732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624</v>
      </c>
      <c r="B22" s="960"/>
      <c r="C22" s="960"/>
      <c r="D22" s="960"/>
      <c r="E22" s="960"/>
      <c r="F22" s="961"/>
      <c r="G22" s="955" t="s">
        <v>254</v>
      </c>
      <c r="H22" s="207"/>
      <c r="I22" s="207"/>
      <c r="J22" s="207"/>
      <c r="K22" s="207"/>
      <c r="L22" s="207"/>
      <c r="M22" s="207"/>
      <c r="N22" s="207"/>
      <c r="O22" s="208"/>
      <c r="P22" s="920" t="s">
        <v>622</v>
      </c>
      <c r="Q22" s="207"/>
      <c r="R22" s="207"/>
      <c r="S22" s="207"/>
      <c r="T22" s="207"/>
      <c r="U22" s="207"/>
      <c r="V22" s="208"/>
      <c r="W22" s="920" t="s">
        <v>623</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7.75" customHeight="1" x14ac:dyDescent="0.15">
      <c r="A23" s="962"/>
      <c r="B23" s="963"/>
      <c r="C23" s="963"/>
      <c r="D23" s="963"/>
      <c r="E23" s="963"/>
      <c r="F23" s="964"/>
      <c r="G23" s="956" t="s">
        <v>638</v>
      </c>
      <c r="H23" s="957"/>
      <c r="I23" s="957"/>
      <c r="J23" s="957"/>
      <c r="K23" s="957"/>
      <c r="L23" s="957"/>
      <c r="M23" s="957"/>
      <c r="N23" s="957"/>
      <c r="O23" s="958"/>
      <c r="P23" s="906">
        <v>43</v>
      </c>
      <c r="Q23" s="907"/>
      <c r="R23" s="907"/>
      <c r="S23" s="907"/>
      <c r="T23" s="907"/>
      <c r="U23" s="907"/>
      <c r="V23" s="921"/>
      <c r="W23" s="906" t="s">
        <v>690</v>
      </c>
      <c r="X23" s="907"/>
      <c r="Y23" s="907"/>
      <c r="Z23" s="907"/>
      <c r="AA23" s="907"/>
      <c r="AB23" s="907"/>
      <c r="AC23" s="921"/>
      <c r="AD23" s="969" t="s">
        <v>690</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45"/>
      <c r="Q24" s="646"/>
      <c r="R24" s="646"/>
      <c r="S24" s="646"/>
      <c r="T24" s="646"/>
      <c r="U24" s="646"/>
      <c r="V24" s="647"/>
      <c r="W24" s="645"/>
      <c r="X24" s="646"/>
      <c r="Y24" s="646"/>
      <c r="Z24" s="646"/>
      <c r="AA24" s="646"/>
      <c r="AB24" s="646"/>
      <c r="AC24" s="647"/>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5"/>
      <c r="Q25" s="646"/>
      <c r="R25" s="646"/>
      <c r="S25" s="646"/>
      <c r="T25" s="646"/>
      <c r="U25" s="646"/>
      <c r="V25" s="647"/>
      <c r="W25" s="645"/>
      <c r="X25" s="646"/>
      <c r="Y25" s="646"/>
      <c r="Z25" s="646"/>
      <c r="AA25" s="646"/>
      <c r="AB25" s="646"/>
      <c r="AC25" s="647"/>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5"/>
      <c r="Q26" s="646"/>
      <c r="R26" s="646"/>
      <c r="S26" s="646"/>
      <c r="T26" s="646"/>
      <c r="U26" s="646"/>
      <c r="V26" s="647"/>
      <c r="W26" s="645"/>
      <c r="X26" s="646"/>
      <c r="Y26" s="646"/>
      <c r="Z26" s="646"/>
      <c r="AA26" s="646"/>
      <c r="AB26" s="646"/>
      <c r="AC26" s="647"/>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5"/>
      <c r="Q27" s="646"/>
      <c r="R27" s="646"/>
      <c r="S27" s="646"/>
      <c r="T27" s="646"/>
      <c r="U27" s="646"/>
      <c r="V27" s="647"/>
      <c r="W27" s="645"/>
      <c r="X27" s="646"/>
      <c r="Y27" s="646"/>
      <c r="Z27" s="646"/>
      <c r="AA27" s="646"/>
      <c r="AB27" s="646"/>
      <c r="AC27" s="647"/>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258</v>
      </c>
      <c r="H28" s="926"/>
      <c r="I28" s="926"/>
      <c r="J28" s="926"/>
      <c r="K28" s="926"/>
      <c r="L28" s="926"/>
      <c r="M28" s="926"/>
      <c r="N28" s="926"/>
      <c r="O28" s="927"/>
      <c r="P28" s="864">
        <f>P29-SUM(P23:P27)</f>
        <v>0</v>
      </c>
      <c r="Q28" s="865"/>
      <c r="R28" s="865"/>
      <c r="S28" s="865"/>
      <c r="T28" s="865"/>
      <c r="U28" s="865"/>
      <c r="V28" s="866"/>
      <c r="W28" s="864" t="e">
        <f>W29-SUM(W23:W27)</f>
        <v>#VALUE!</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5">
        <f>AK13</f>
        <v>43</v>
      </c>
      <c r="Q29" s="646"/>
      <c r="R29" s="646"/>
      <c r="S29" s="646"/>
      <c r="T29" s="646"/>
      <c r="U29" s="646"/>
      <c r="V29" s="647"/>
      <c r="W29" s="938" t="str">
        <f>AR13</f>
        <v>-</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270</v>
      </c>
      <c r="B30" s="848"/>
      <c r="C30" s="848"/>
      <c r="D30" s="848"/>
      <c r="E30" s="848"/>
      <c r="F30" s="849"/>
      <c r="G30" s="761" t="s">
        <v>145</v>
      </c>
      <c r="H30" s="762"/>
      <c r="I30" s="762"/>
      <c r="J30" s="762"/>
      <c r="K30" s="762"/>
      <c r="L30" s="762"/>
      <c r="M30" s="762"/>
      <c r="N30" s="762"/>
      <c r="O30" s="763"/>
      <c r="P30" s="843" t="s">
        <v>58</v>
      </c>
      <c r="Q30" s="762"/>
      <c r="R30" s="762"/>
      <c r="S30" s="762"/>
      <c r="T30" s="762"/>
      <c r="U30" s="762"/>
      <c r="V30" s="762"/>
      <c r="W30" s="762"/>
      <c r="X30" s="763"/>
      <c r="Y30" s="840"/>
      <c r="Z30" s="841"/>
      <c r="AA30" s="842"/>
      <c r="AB30" s="844" t="s">
        <v>11</v>
      </c>
      <c r="AC30" s="845"/>
      <c r="AD30" s="846"/>
      <c r="AE30" s="844" t="s">
        <v>307</v>
      </c>
      <c r="AF30" s="845"/>
      <c r="AG30" s="845"/>
      <c r="AH30" s="846"/>
      <c r="AI30" s="901" t="s">
        <v>329</v>
      </c>
      <c r="AJ30" s="901"/>
      <c r="AK30" s="901"/>
      <c r="AL30" s="844"/>
      <c r="AM30" s="901" t="s">
        <v>426</v>
      </c>
      <c r="AN30" s="901"/>
      <c r="AO30" s="901"/>
      <c r="AP30" s="844"/>
      <c r="AQ30" s="755" t="s">
        <v>184</v>
      </c>
      <c r="AR30" s="756"/>
      <c r="AS30" s="756"/>
      <c r="AT30" s="757"/>
      <c r="AU30" s="762" t="s">
        <v>133</v>
      </c>
      <c r="AV30" s="762"/>
      <c r="AW30" s="762"/>
      <c r="AX30" s="903"/>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2"/>
      <c r="AJ31" s="902"/>
      <c r="AK31" s="902"/>
      <c r="AL31" s="392"/>
      <c r="AM31" s="902"/>
      <c r="AN31" s="902"/>
      <c r="AO31" s="902"/>
      <c r="AP31" s="392"/>
      <c r="AQ31" s="235" t="s">
        <v>637</v>
      </c>
      <c r="AR31" s="186"/>
      <c r="AS31" s="121" t="s">
        <v>185</v>
      </c>
      <c r="AT31" s="122"/>
      <c r="AU31" s="185">
        <v>3</v>
      </c>
      <c r="AV31" s="185"/>
      <c r="AW31" s="377" t="s">
        <v>175</v>
      </c>
      <c r="AX31" s="378"/>
    </row>
    <row r="32" spans="1:50" ht="27" customHeight="1" x14ac:dyDescent="0.15">
      <c r="A32" s="382"/>
      <c r="B32" s="380"/>
      <c r="C32" s="380"/>
      <c r="D32" s="380"/>
      <c r="E32" s="380"/>
      <c r="F32" s="381"/>
      <c r="G32" s="549" t="s">
        <v>694</v>
      </c>
      <c r="H32" s="550"/>
      <c r="I32" s="550"/>
      <c r="J32" s="550"/>
      <c r="K32" s="550"/>
      <c r="L32" s="550"/>
      <c r="M32" s="550"/>
      <c r="N32" s="550"/>
      <c r="O32" s="551"/>
      <c r="P32" s="93" t="s">
        <v>639</v>
      </c>
      <c r="Q32" s="93"/>
      <c r="R32" s="93"/>
      <c r="S32" s="93"/>
      <c r="T32" s="93"/>
      <c r="U32" s="93"/>
      <c r="V32" s="93"/>
      <c r="W32" s="93"/>
      <c r="X32" s="94"/>
      <c r="Y32" s="455" t="s">
        <v>12</v>
      </c>
      <c r="Z32" s="515"/>
      <c r="AA32" s="516"/>
      <c r="AB32" s="445" t="s">
        <v>288</v>
      </c>
      <c r="AC32" s="445"/>
      <c r="AD32" s="445"/>
      <c r="AE32" s="203">
        <v>98.4</v>
      </c>
      <c r="AF32" s="204"/>
      <c r="AG32" s="204"/>
      <c r="AH32" s="204"/>
      <c r="AI32" s="203">
        <v>99.6</v>
      </c>
      <c r="AJ32" s="204"/>
      <c r="AK32" s="204"/>
      <c r="AL32" s="204"/>
      <c r="AM32" s="203">
        <v>98.8</v>
      </c>
      <c r="AN32" s="204"/>
      <c r="AO32" s="204"/>
      <c r="AP32" s="204"/>
      <c r="AQ32" s="321" t="s">
        <v>637</v>
      </c>
      <c r="AR32" s="193"/>
      <c r="AS32" s="193"/>
      <c r="AT32" s="322"/>
      <c r="AU32" s="204" t="s">
        <v>637</v>
      </c>
      <c r="AV32" s="204"/>
      <c r="AW32" s="204"/>
      <c r="AX32" s="206"/>
    </row>
    <row r="33" spans="1:51" ht="27" customHeight="1" x14ac:dyDescent="0.15">
      <c r="A33" s="383"/>
      <c r="B33" s="384"/>
      <c r="C33" s="384"/>
      <c r="D33" s="384"/>
      <c r="E33" s="384"/>
      <c r="F33" s="385"/>
      <c r="G33" s="552"/>
      <c r="H33" s="553"/>
      <c r="I33" s="553"/>
      <c r="J33" s="553"/>
      <c r="K33" s="553"/>
      <c r="L33" s="553"/>
      <c r="M33" s="553"/>
      <c r="N33" s="553"/>
      <c r="O33" s="554"/>
      <c r="P33" s="96"/>
      <c r="Q33" s="96"/>
      <c r="R33" s="96"/>
      <c r="S33" s="96"/>
      <c r="T33" s="96"/>
      <c r="U33" s="96"/>
      <c r="V33" s="96"/>
      <c r="W33" s="96"/>
      <c r="X33" s="97"/>
      <c r="Y33" s="431" t="s">
        <v>53</v>
      </c>
      <c r="Z33" s="426"/>
      <c r="AA33" s="427"/>
      <c r="AB33" s="507" t="s">
        <v>288</v>
      </c>
      <c r="AC33" s="507"/>
      <c r="AD33" s="507"/>
      <c r="AE33" s="203">
        <v>80</v>
      </c>
      <c r="AF33" s="204"/>
      <c r="AG33" s="204"/>
      <c r="AH33" s="204"/>
      <c r="AI33" s="203">
        <v>80</v>
      </c>
      <c r="AJ33" s="204"/>
      <c r="AK33" s="204"/>
      <c r="AL33" s="204"/>
      <c r="AM33" s="203">
        <v>80</v>
      </c>
      <c r="AN33" s="204"/>
      <c r="AO33" s="204"/>
      <c r="AP33" s="204"/>
      <c r="AQ33" s="321" t="s">
        <v>637</v>
      </c>
      <c r="AR33" s="193"/>
      <c r="AS33" s="193"/>
      <c r="AT33" s="322"/>
      <c r="AU33" s="204">
        <v>90</v>
      </c>
      <c r="AV33" s="204"/>
      <c r="AW33" s="204"/>
      <c r="AX33" s="206"/>
    </row>
    <row r="34" spans="1:51" ht="27" customHeight="1" x14ac:dyDescent="0.15">
      <c r="A34" s="382"/>
      <c r="B34" s="380"/>
      <c r="C34" s="380"/>
      <c r="D34" s="380"/>
      <c r="E34" s="380"/>
      <c r="F34" s="381"/>
      <c r="G34" s="555"/>
      <c r="H34" s="556"/>
      <c r="I34" s="556"/>
      <c r="J34" s="556"/>
      <c r="K34" s="556"/>
      <c r="L34" s="556"/>
      <c r="M34" s="556"/>
      <c r="N34" s="556"/>
      <c r="O34" s="557"/>
      <c r="P34" s="99"/>
      <c r="Q34" s="99"/>
      <c r="R34" s="99"/>
      <c r="S34" s="99"/>
      <c r="T34" s="99"/>
      <c r="U34" s="99"/>
      <c r="V34" s="99"/>
      <c r="W34" s="99"/>
      <c r="X34" s="100"/>
      <c r="Y34" s="431" t="s">
        <v>13</v>
      </c>
      <c r="Z34" s="426"/>
      <c r="AA34" s="427"/>
      <c r="AB34" s="541" t="s">
        <v>176</v>
      </c>
      <c r="AC34" s="541"/>
      <c r="AD34" s="541"/>
      <c r="AE34" s="203">
        <v>123</v>
      </c>
      <c r="AF34" s="204"/>
      <c r="AG34" s="204"/>
      <c r="AH34" s="204"/>
      <c r="AI34" s="203">
        <v>124</v>
      </c>
      <c r="AJ34" s="204"/>
      <c r="AK34" s="204"/>
      <c r="AL34" s="204"/>
      <c r="AM34" s="203">
        <v>123</v>
      </c>
      <c r="AN34" s="204"/>
      <c r="AO34" s="204"/>
      <c r="AP34" s="204"/>
      <c r="AQ34" s="321" t="s">
        <v>637</v>
      </c>
      <c r="AR34" s="193"/>
      <c r="AS34" s="193"/>
      <c r="AT34" s="322"/>
      <c r="AU34" s="204" t="s">
        <v>637</v>
      </c>
      <c r="AV34" s="204"/>
      <c r="AW34" s="204"/>
      <c r="AX34" s="206"/>
    </row>
    <row r="35" spans="1:51" ht="23.25" customHeight="1" x14ac:dyDescent="0.15">
      <c r="A35" s="213" t="s">
        <v>297</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8" t="s">
        <v>270</v>
      </c>
      <c r="B37" s="759"/>
      <c r="C37" s="759"/>
      <c r="D37" s="759"/>
      <c r="E37" s="759"/>
      <c r="F37" s="760"/>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6"/>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637</v>
      </c>
      <c r="AR38" s="186"/>
      <c r="AS38" s="121" t="s">
        <v>185</v>
      </c>
      <c r="AT38" s="122"/>
      <c r="AU38" s="185">
        <v>3</v>
      </c>
      <c r="AV38" s="185"/>
      <c r="AW38" s="377" t="s">
        <v>175</v>
      </c>
      <c r="AX38" s="378"/>
      <c r="AY38">
        <f t="shared" ref="AY38:AY43" si="0">$AY$37</f>
        <v>1</v>
      </c>
    </row>
    <row r="39" spans="1:51" ht="27" customHeight="1" x14ac:dyDescent="0.15">
      <c r="A39" s="382"/>
      <c r="B39" s="380"/>
      <c r="C39" s="380"/>
      <c r="D39" s="380"/>
      <c r="E39" s="380"/>
      <c r="F39" s="381"/>
      <c r="G39" s="549" t="s">
        <v>695</v>
      </c>
      <c r="H39" s="550"/>
      <c r="I39" s="550"/>
      <c r="J39" s="550"/>
      <c r="K39" s="550"/>
      <c r="L39" s="550"/>
      <c r="M39" s="550"/>
      <c r="N39" s="550"/>
      <c r="O39" s="551"/>
      <c r="P39" s="93" t="s">
        <v>663</v>
      </c>
      <c r="Q39" s="93"/>
      <c r="R39" s="93"/>
      <c r="S39" s="93"/>
      <c r="T39" s="93"/>
      <c r="U39" s="93"/>
      <c r="V39" s="93"/>
      <c r="W39" s="93"/>
      <c r="X39" s="94"/>
      <c r="Y39" s="455" t="s">
        <v>12</v>
      </c>
      <c r="Z39" s="515"/>
      <c r="AA39" s="516"/>
      <c r="AB39" s="445" t="s">
        <v>288</v>
      </c>
      <c r="AC39" s="445"/>
      <c r="AD39" s="445"/>
      <c r="AE39" s="203">
        <v>99.8</v>
      </c>
      <c r="AF39" s="204"/>
      <c r="AG39" s="204"/>
      <c r="AH39" s="204"/>
      <c r="AI39" s="203">
        <v>99.9</v>
      </c>
      <c r="AJ39" s="204"/>
      <c r="AK39" s="204"/>
      <c r="AL39" s="204"/>
      <c r="AM39" s="203">
        <v>99.1</v>
      </c>
      <c r="AN39" s="204"/>
      <c r="AO39" s="204"/>
      <c r="AP39" s="204"/>
      <c r="AQ39" s="321" t="s">
        <v>637</v>
      </c>
      <c r="AR39" s="193"/>
      <c r="AS39" s="193"/>
      <c r="AT39" s="322"/>
      <c r="AU39" s="204" t="s">
        <v>637</v>
      </c>
      <c r="AV39" s="204"/>
      <c r="AW39" s="204"/>
      <c r="AX39" s="206"/>
      <c r="AY39">
        <f t="shared" si="0"/>
        <v>1</v>
      </c>
    </row>
    <row r="40" spans="1:51" ht="27" customHeight="1" x14ac:dyDescent="0.15">
      <c r="A40" s="383"/>
      <c r="B40" s="384"/>
      <c r="C40" s="384"/>
      <c r="D40" s="384"/>
      <c r="E40" s="384"/>
      <c r="F40" s="385"/>
      <c r="G40" s="552"/>
      <c r="H40" s="553"/>
      <c r="I40" s="553"/>
      <c r="J40" s="553"/>
      <c r="K40" s="553"/>
      <c r="L40" s="553"/>
      <c r="M40" s="553"/>
      <c r="N40" s="553"/>
      <c r="O40" s="554"/>
      <c r="P40" s="96"/>
      <c r="Q40" s="96"/>
      <c r="R40" s="96"/>
      <c r="S40" s="96"/>
      <c r="T40" s="96"/>
      <c r="U40" s="96"/>
      <c r="V40" s="96"/>
      <c r="W40" s="96"/>
      <c r="X40" s="97"/>
      <c r="Y40" s="431" t="s">
        <v>53</v>
      </c>
      <c r="Z40" s="426"/>
      <c r="AA40" s="427"/>
      <c r="AB40" s="507" t="s">
        <v>288</v>
      </c>
      <c r="AC40" s="507"/>
      <c r="AD40" s="507"/>
      <c r="AE40" s="203">
        <v>80</v>
      </c>
      <c r="AF40" s="204"/>
      <c r="AG40" s="204"/>
      <c r="AH40" s="204"/>
      <c r="AI40" s="203">
        <v>80</v>
      </c>
      <c r="AJ40" s="204"/>
      <c r="AK40" s="204"/>
      <c r="AL40" s="204"/>
      <c r="AM40" s="203">
        <v>80</v>
      </c>
      <c r="AN40" s="204"/>
      <c r="AO40" s="204"/>
      <c r="AP40" s="204"/>
      <c r="AQ40" s="321" t="s">
        <v>637</v>
      </c>
      <c r="AR40" s="193"/>
      <c r="AS40" s="193"/>
      <c r="AT40" s="322"/>
      <c r="AU40" s="204">
        <v>90</v>
      </c>
      <c r="AV40" s="204"/>
      <c r="AW40" s="204"/>
      <c r="AX40" s="206"/>
      <c r="AY40">
        <f t="shared" si="0"/>
        <v>1</v>
      </c>
    </row>
    <row r="41" spans="1:51" ht="27" customHeight="1" x14ac:dyDescent="0.15">
      <c r="A41" s="386"/>
      <c r="B41" s="387"/>
      <c r="C41" s="387"/>
      <c r="D41" s="387"/>
      <c r="E41" s="387"/>
      <c r="F41" s="388"/>
      <c r="G41" s="555"/>
      <c r="H41" s="556"/>
      <c r="I41" s="556"/>
      <c r="J41" s="556"/>
      <c r="K41" s="556"/>
      <c r="L41" s="556"/>
      <c r="M41" s="556"/>
      <c r="N41" s="556"/>
      <c r="O41" s="557"/>
      <c r="P41" s="99"/>
      <c r="Q41" s="99"/>
      <c r="R41" s="99"/>
      <c r="S41" s="99"/>
      <c r="T41" s="99"/>
      <c r="U41" s="99"/>
      <c r="V41" s="99"/>
      <c r="W41" s="99"/>
      <c r="X41" s="100"/>
      <c r="Y41" s="431" t="s">
        <v>13</v>
      </c>
      <c r="Z41" s="426"/>
      <c r="AA41" s="427"/>
      <c r="AB41" s="541" t="s">
        <v>176</v>
      </c>
      <c r="AC41" s="541"/>
      <c r="AD41" s="541"/>
      <c r="AE41" s="203">
        <v>125</v>
      </c>
      <c r="AF41" s="204"/>
      <c r="AG41" s="204"/>
      <c r="AH41" s="204"/>
      <c r="AI41" s="203">
        <v>125</v>
      </c>
      <c r="AJ41" s="204"/>
      <c r="AK41" s="204"/>
      <c r="AL41" s="204"/>
      <c r="AM41" s="203">
        <v>123</v>
      </c>
      <c r="AN41" s="204"/>
      <c r="AO41" s="204"/>
      <c r="AP41" s="204"/>
      <c r="AQ41" s="321" t="s">
        <v>637</v>
      </c>
      <c r="AR41" s="193"/>
      <c r="AS41" s="193"/>
      <c r="AT41" s="322"/>
      <c r="AU41" s="204" t="s">
        <v>637</v>
      </c>
      <c r="AV41" s="204"/>
      <c r="AW41" s="204"/>
      <c r="AX41" s="206"/>
      <c r="AY41">
        <f t="shared" si="0"/>
        <v>1</v>
      </c>
    </row>
    <row r="42" spans="1:51" ht="23.25" customHeight="1" x14ac:dyDescent="0.15">
      <c r="A42" s="213" t="s">
        <v>297</v>
      </c>
      <c r="B42" s="214"/>
      <c r="C42" s="214"/>
      <c r="D42" s="214"/>
      <c r="E42" s="214"/>
      <c r="F42" s="215"/>
      <c r="G42" s="219" t="s">
        <v>640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1</v>
      </c>
    </row>
    <row r="44" spans="1:51" ht="18.75" hidden="1" customHeight="1" x14ac:dyDescent="0.15">
      <c r="A44" s="758" t="s">
        <v>270</v>
      </c>
      <c r="B44" s="759"/>
      <c r="C44" s="759"/>
      <c r="D44" s="759"/>
      <c r="E44" s="759"/>
      <c r="F44" s="760"/>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6"/>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 t="shared" ref="AY45:AY50" si="1">$AY$44</f>
        <v>0</v>
      </c>
    </row>
    <row r="46" spans="1:51" ht="23.25" hidden="1" customHeight="1" x14ac:dyDescent="0.15">
      <c r="A46" s="382"/>
      <c r="B46" s="380"/>
      <c r="C46" s="380"/>
      <c r="D46" s="380"/>
      <c r="E46" s="380"/>
      <c r="F46" s="381"/>
      <c r="G46" s="549"/>
      <c r="H46" s="550"/>
      <c r="I46" s="550"/>
      <c r="J46" s="550"/>
      <c r="K46" s="550"/>
      <c r="L46" s="550"/>
      <c r="M46" s="550"/>
      <c r="N46" s="550"/>
      <c r="O46" s="551"/>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383"/>
      <c r="B47" s="384"/>
      <c r="C47" s="384"/>
      <c r="D47" s="384"/>
      <c r="E47" s="384"/>
      <c r="F47" s="385"/>
      <c r="G47" s="552"/>
      <c r="H47" s="553"/>
      <c r="I47" s="553"/>
      <c r="J47" s="553"/>
      <c r="K47" s="553"/>
      <c r="L47" s="553"/>
      <c r="M47" s="553"/>
      <c r="N47" s="553"/>
      <c r="O47" s="554"/>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386"/>
      <c r="B48" s="387"/>
      <c r="C48" s="387"/>
      <c r="D48" s="387"/>
      <c r="E48" s="387"/>
      <c r="F48" s="388"/>
      <c r="G48" s="555"/>
      <c r="H48" s="556"/>
      <c r="I48" s="556"/>
      <c r="J48" s="556"/>
      <c r="K48" s="556"/>
      <c r="L48" s="556"/>
      <c r="M48" s="556"/>
      <c r="N48" s="556"/>
      <c r="O48" s="557"/>
      <c r="P48" s="99"/>
      <c r="Q48" s="99"/>
      <c r="R48" s="99"/>
      <c r="S48" s="99"/>
      <c r="T48" s="99"/>
      <c r="U48" s="99"/>
      <c r="V48" s="99"/>
      <c r="W48" s="99"/>
      <c r="X48" s="100"/>
      <c r="Y48" s="431" t="s">
        <v>13</v>
      </c>
      <c r="Z48" s="426"/>
      <c r="AA48" s="427"/>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11" t="s">
        <v>133</v>
      </c>
      <c r="AV51" s="911"/>
      <c r="AW51" s="911"/>
      <c r="AX51" s="912"/>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 t="shared" ref="AY52:AY57" si="2">$AY$51</f>
        <v>0</v>
      </c>
    </row>
    <row r="53" spans="1:51" ht="23.25" hidden="1" customHeight="1" x14ac:dyDescent="0.15">
      <c r="A53" s="382"/>
      <c r="B53" s="380"/>
      <c r="C53" s="380"/>
      <c r="D53" s="380"/>
      <c r="E53" s="380"/>
      <c r="F53" s="381"/>
      <c r="G53" s="549"/>
      <c r="H53" s="550"/>
      <c r="I53" s="550"/>
      <c r="J53" s="550"/>
      <c r="K53" s="550"/>
      <c r="L53" s="550"/>
      <c r="M53" s="550"/>
      <c r="N53" s="550"/>
      <c r="O53" s="551"/>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383"/>
      <c r="B54" s="384"/>
      <c r="C54" s="384"/>
      <c r="D54" s="384"/>
      <c r="E54" s="384"/>
      <c r="F54" s="385"/>
      <c r="G54" s="552"/>
      <c r="H54" s="553"/>
      <c r="I54" s="553"/>
      <c r="J54" s="553"/>
      <c r="K54" s="553"/>
      <c r="L54" s="553"/>
      <c r="M54" s="553"/>
      <c r="N54" s="553"/>
      <c r="O54" s="554"/>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386"/>
      <c r="B55" s="387"/>
      <c r="C55" s="387"/>
      <c r="D55" s="387"/>
      <c r="E55" s="387"/>
      <c r="F55" s="388"/>
      <c r="G55" s="555"/>
      <c r="H55" s="556"/>
      <c r="I55" s="556"/>
      <c r="J55" s="556"/>
      <c r="K55" s="556"/>
      <c r="L55" s="556"/>
      <c r="M55" s="556"/>
      <c r="N55" s="556"/>
      <c r="O55" s="557"/>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11" t="s">
        <v>133</v>
      </c>
      <c r="AV58" s="911"/>
      <c r="AW58" s="911"/>
      <c r="AX58" s="912"/>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 t="shared" ref="AY59:AY64" si="3">$AY$58</f>
        <v>0</v>
      </c>
    </row>
    <row r="60" spans="1:51" ht="23.25" hidden="1" customHeight="1" x14ac:dyDescent="0.15">
      <c r="A60" s="382"/>
      <c r="B60" s="380"/>
      <c r="C60" s="380"/>
      <c r="D60" s="380"/>
      <c r="E60" s="380"/>
      <c r="F60" s="381"/>
      <c r="G60" s="549"/>
      <c r="H60" s="550"/>
      <c r="I60" s="550"/>
      <c r="J60" s="550"/>
      <c r="K60" s="550"/>
      <c r="L60" s="550"/>
      <c r="M60" s="550"/>
      <c r="N60" s="550"/>
      <c r="O60" s="551"/>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383"/>
      <c r="B61" s="384"/>
      <c r="C61" s="384"/>
      <c r="D61" s="384"/>
      <c r="E61" s="384"/>
      <c r="F61" s="385"/>
      <c r="G61" s="552"/>
      <c r="H61" s="553"/>
      <c r="I61" s="553"/>
      <c r="J61" s="553"/>
      <c r="K61" s="553"/>
      <c r="L61" s="553"/>
      <c r="M61" s="553"/>
      <c r="N61" s="553"/>
      <c r="O61" s="554"/>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383"/>
      <c r="B62" s="384"/>
      <c r="C62" s="384"/>
      <c r="D62" s="384"/>
      <c r="E62" s="384"/>
      <c r="F62" s="385"/>
      <c r="G62" s="555"/>
      <c r="H62" s="556"/>
      <c r="I62" s="556"/>
      <c r="J62" s="556"/>
      <c r="K62" s="556"/>
      <c r="L62" s="556"/>
      <c r="M62" s="556"/>
      <c r="N62" s="556"/>
      <c r="O62" s="557"/>
      <c r="P62" s="99"/>
      <c r="Q62" s="99"/>
      <c r="R62" s="99"/>
      <c r="S62" s="99"/>
      <c r="T62" s="99"/>
      <c r="U62" s="99"/>
      <c r="V62" s="99"/>
      <c r="W62" s="99"/>
      <c r="X62" s="100"/>
      <c r="Y62" s="431" t="s">
        <v>13</v>
      </c>
      <c r="Z62" s="426"/>
      <c r="AA62" s="427"/>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4">$AY$65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4"/>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4"/>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4"/>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4"/>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4"/>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$AY$73</f>
        <v>0</v>
      </c>
    </row>
    <row r="76" spans="1:51" ht="23.25" hidden="1" customHeight="1" x14ac:dyDescent="0.15">
      <c r="A76" s="493"/>
      <c r="B76" s="494"/>
      <c r="C76" s="494"/>
      <c r="D76" s="494"/>
      <c r="E76" s="494"/>
      <c r="F76" s="495"/>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$AY$73</f>
        <v>0</v>
      </c>
    </row>
    <row r="77" spans="1:51" ht="23.25" hidden="1" customHeight="1" x14ac:dyDescent="0.15">
      <c r="A77" s="493"/>
      <c r="B77" s="494"/>
      <c r="C77" s="494"/>
      <c r="D77" s="494"/>
      <c r="E77" s="494"/>
      <c r="F77" s="495"/>
      <c r="G77" s="598"/>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6"/>
      <c r="AF77" s="877"/>
      <c r="AG77" s="877"/>
      <c r="AH77" s="877"/>
      <c r="AI77" s="876"/>
      <c r="AJ77" s="877"/>
      <c r="AK77" s="877"/>
      <c r="AL77" s="877"/>
      <c r="AM77" s="876"/>
      <c r="AN77" s="877"/>
      <c r="AO77" s="877"/>
      <c r="AP77" s="877"/>
      <c r="AQ77" s="321"/>
      <c r="AR77" s="193"/>
      <c r="AS77" s="193"/>
      <c r="AT77" s="322"/>
      <c r="AU77" s="204"/>
      <c r="AV77" s="204"/>
      <c r="AW77" s="204"/>
      <c r="AX77" s="206"/>
      <c r="AY77">
        <f>$AY$73</f>
        <v>0</v>
      </c>
    </row>
    <row r="78" spans="1:51" ht="69.75" hidden="1" customHeight="1" x14ac:dyDescent="0.15">
      <c r="A78" s="314" t="s">
        <v>300</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$AY$73</f>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4"/>
      <c r="AY79">
        <f>COUNTIF($AR$79,"☑")</f>
        <v>0</v>
      </c>
    </row>
    <row r="80" spans="1:51" ht="18.75" hidden="1" customHeight="1" x14ac:dyDescent="0.15">
      <c r="A80" s="850"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1"/>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1"/>
      <c r="B82" s="511"/>
      <c r="C82" s="409"/>
      <c r="D82" s="409"/>
      <c r="E82" s="409"/>
      <c r="F82" s="410"/>
      <c r="G82" s="664"/>
      <c r="H82" s="664"/>
      <c r="I82" s="664"/>
      <c r="J82" s="664"/>
      <c r="K82" s="664"/>
      <c r="L82" s="664"/>
      <c r="M82" s="664"/>
      <c r="N82" s="664"/>
      <c r="O82" s="664"/>
      <c r="P82" s="664"/>
      <c r="Q82" s="664"/>
      <c r="R82" s="664"/>
      <c r="S82" s="664"/>
      <c r="T82" s="664"/>
      <c r="U82" s="664"/>
      <c r="V82" s="664"/>
      <c r="W82" s="664"/>
      <c r="X82" s="664"/>
      <c r="Y82" s="664"/>
      <c r="Z82" s="664"/>
      <c r="AA82" s="665"/>
      <c r="AB82" s="87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1"/>
      <c r="AY82">
        <f t="shared" ref="AY82:AY89" si="5">$AY$80</f>
        <v>0</v>
      </c>
    </row>
    <row r="83" spans="1:60" ht="22.5" hidden="1" customHeight="1" x14ac:dyDescent="0.15">
      <c r="A83" s="851"/>
      <c r="B83" s="511"/>
      <c r="C83" s="409"/>
      <c r="D83" s="409"/>
      <c r="E83" s="409"/>
      <c r="F83" s="410"/>
      <c r="G83" s="666"/>
      <c r="H83" s="666"/>
      <c r="I83" s="666"/>
      <c r="J83" s="666"/>
      <c r="K83" s="666"/>
      <c r="L83" s="666"/>
      <c r="M83" s="666"/>
      <c r="N83" s="666"/>
      <c r="O83" s="666"/>
      <c r="P83" s="666"/>
      <c r="Q83" s="666"/>
      <c r="R83" s="666"/>
      <c r="S83" s="666"/>
      <c r="T83" s="666"/>
      <c r="U83" s="666"/>
      <c r="V83" s="666"/>
      <c r="W83" s="666"/>
      <c r="X83" s="666"/>
      <c r="Y83" s="666"/>
      <c r="Z83" s="666"/>
      <c r="AA83" s="667"/>
      <c r="AB83" s="87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3"/>
      <c r="AY83">
        <f t="shared" si="5"/>
        <v>0</v>
      </c>
    </row>
    <row r="84" spans="1:60" ht="19.5" hidden="1" customHeight="1" x14ac:dyDescent="0.15">
      <c r="A84" s="851"/>
      <c r="B84" s="512"/>
      <c r="C84" s="513"/>
      <c r="D84" s="513"/>
      <c r="E84" s="513"/>
      <c r="F84" s="514"/>
      <c r="G84" s="668"/>
      <c r="H84" s="668"/>
      <c r="I84" s="668"/>
      <c r="J84" s="668"/>
      <c r="K84" s="668"/>
      <c r="L84" s="668"/>
      <c r="M84" s="668"/>
      <c r="N84" s="668"/>
      <c r="O84" s="668"/>
      <c r="P84" s="668"/>
      <c r="Q84" s="668"/>
      <c r="R84" s="668"/>
      <c r="S84" s="668"/>
      <c r="T84" s="668"/>
      <c r="U84" s="668"/>
      <c r="V84" s="668"/>
      <c r="W84" s="668"/>
      <c r="X84" s="668"/>
      <c r="Y84" s="668"/>
      <c r="Z84" s="668"/>
      <c r="AA84" s="669"/>
      <c r="AB84" s="874"/>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5"/>
      <c r="AY84">
        <f t="shared" si="5"/>
        <v>0</v>
      </c>
    </row>
    <row r="85" spans="1:60" ht="18.75" hidden="1" customHeight="1" x14ac:dyDescent="0.15">
      <c r="A85" s="851"/>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2" t="s">
        <v>11</v>
      </c>
      <c r="AC85" s="543"/>
      <c r="AD85" s="544"/>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5"/>
        <v>0</v>
      </c>
      <c r="AZ85" s="10"/>
      <c r="BA85" s="10"/>
      <c r="BB85" s="10"/>
      <c r="BC85" s="10"/>
    </row>
    <row r="86" spans="1:60" ht="18.75" hidden="1" customHeight="1" x14ac:dyDescent="0.15">
      <c r="A86" s="851"/>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5"/>
        <v>0</v>
      </c>
      <c r="AZ86" s="10"/>
      <c r="BA86" s="10"/>
      <c r="BB86" s="10"/>
      <c r="BC86" s="10"/>
      <c r="BD86" s="10"/>
      <c r="BE86" s="10"/>
      <c r="BF86" s="10"/>
      <c r="BG86" s="10"/>
      <c r="BH86" s="10"/>
    </row>
    <row r="87" spans="1:60" ht="23.25" hidden="1" customHeight="1" x14ac:dyDescent="0.15">
      <c r="A87" s="851"/>
      <c r="B87" s="409"/>
      <c r="C87" s="409"/>
      <c r="D87" s="409"/>
      <c r="E87" s="409"/>
      <c r="F87" s="410"/>
      <c r="G87" s="92"/>
      <c r="H87" s="93"/>
      <c r="I87" s="93"/>
      <c r="J87" s="93"/>
      <c r="K87" s="93"/>
      <c r="L87" s="93"/>
      <c r="M87" s="93"/>
      <c r="N87" s="93"/>
      <c r="O87" s="94"/>
      <c r="P87" s="93"/>
      <c r="Q87" s="498"/>
      <c r="R87" s="498"/>
      <c r="S87" s="498"/>
      <c r="T87" s="498"/>
      <c r="U87" s="498"/>
      <c r="V87" s="498"/>
      <c r="W87" s="498"/>
      <c r="X87" s="499"/>
      <c r="Y87" s="546" t="s">
        <v>61</v>
      </c>
      <c r="Z87" s="547"/>
      <c r="AA87" s="548"/>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51"/>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51"/>
      <c r="B89" s="513"/>
      <c r="C89" s="513"/>
      <c r="D89" s="513"/>
      <c r="E89" s="513"/>
      <c r="F89" s="514"/>
      <c r="G89" s="98"/>
      <c r="H89" s="99"/>
      <c r="I89" s="99"/>
      <c r="J89" s="99"/>
      <c r="K89" s="99"/>
      <c r="L89" s="99"/>
      <c r="M89" s="99"/>
      <c r="N89" s="99"/>
      <c r="O89" s="100"/>
      <c r="P89" s="162"/>
      <c r="Q89" s="162"/>
      <c r="R89" s="162"/>
      <c r="S89" s="162"/>
      <c r="T89" s="162"/>
      <c r="U89" s="162"/>
      <c r="V89" s="162"/>
      <c r="W89" s="162"/>
      <c r="X89" s="545"/>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51"/>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2" t="s">
        <v>11</v>
      </c>
      <c r="AC90" s="543"/>
      <c r="AD90" s="544"/>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51"/>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1"/>
      <c r="B92" s="409"/>
      <c r="C92" s="409"/>
      <c r="D92" s="409"/>
      <c r="E92" s="409"/>
      <c r="F92" s="410"/>
      <c r="G92" s="92"/>
      <c r="H92" s="93"/>
      <c r="I92" s="93"/>
      <c r="J92" s="93"/>
      <c r="K92" s="93"/>
      <c r="L92" s="93"/>
      <c r="M92" s="93"/>
      <c r="N92" s="93"/>
      <c r="O92" s="94"/>
      <c r="P92" s="93"/>
      <c r="Q92" s="498"/>
      <c r="R92" s="498"/>
      <c r="S92" s="498"/>
      <c r="T92" s="498"/>
      <c r="U92" s="498"/>
      <c r="V92" s="498"/>
      <c r="W92" s="498"/>
      <c r="X92" s="499"/>
      <c r="Y92" s="546" t="s">
        <v>61</v>
      </c>
      <c r="Z92" s="547"/>
      <c r="AA92" s="548"/>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51"/>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51"/>
      <c r="B94" s="513"/>
      <c r="C94" s="513"/>
      <c r="D94" s="513"/>
      <c r="E94" s="513"/>
      <c r="F94" s="514"/>
      <c r="G94" s="98"/>
      <c r="H94" s="99"/>
      <c r="I94" s="99"/>
      <c r="J94" s="99"/>
      <c r="K94" s="99"/>
      <c r="L94" s="99"/>
      <c r="M94" s="99"/>
      <c r="N94" s="99"/>
      <c r="O94" s="100"/>
      <c r="P94" s="162"/>
      <c r="Q94" s="162"/>
      <c r="R94" s="162"/>
      <c r="S94" s="162"/>
      <c r="T94" s="162"/>
      <c r="U94" s="162"/>
      <c r="V94" s="162"/>
      <c r="W94" s="162"/>
      <c r="X94" s="545"/>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51"/>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2" t="s">
        <v>11</v>
      </c>
      <c r="AC95" s="543"/>
      <c r="AD95" s="544"/>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1"/>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1"/>
      <c r="B97" s="409"/>
      <c r="C97" s="409"/>
      <c r="D97" s="409"/>
      <c r="E97" s="409"/>
      <c r="F97" s="410"/>
      <c r="G97" s="92"/>
      <c r="H97" s="93"/>
      <c r="I97" s="93"/>
      <c r="J97" s="93"/>
      <c r="K97" s="93"/>
      <c r="L97" s="93"/>
      <c r="M97" s="93"/>
      <c r="N97" s="93"/>
      <c r="O97" s="94"/>
      <c r="P97" s="93"/>
      <c r="Q97" s="498"/>
      <c r="R97" s="498"/>
      <c r="S97" s="498"/>
      <c r="T97" s="498"/>
      <c r="U97" s="498"/>
      <c r="V97" s="498"/>
      <c r="W97" s="498"/>
      <c r="X97" s="499"/>
      <c r="Y97" s="546" t="s">
        <v>61</v>
      </c>
      <c r="Z97" s="547"/>
      <c r="AA97" s="548"/>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51"/>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52"/>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81" t="s">
        <v>13</v>
      </c>
      <c r="Z99" s="882"/>
      <c r="AA99" s="883"/>
      <c r="AB99" s="878" t="s">
        <v>14</v>
      </c>
      <c r="AC99" s="879"/>
      <c r="AD99" s="880"/>
      <c r="AE99" s="504"/>
      <c r="AF99" s="505"/>
      <c r="AG99" s="505"/>
      <c r="AH99" s="506"/>
      <c r="AI99" s="504"/>
      <c r="AJ99" s="505"/>
      <c r="AK99" s="505"/>
      <c r="AL99" s="506"/>
      <c r="AM99" s="504"/>
      <c r="AN99" s="505"/>
      <c r="AO99" s="505"/>
      <c r="AP99" s="505"/>
      <c r="AQ99" s="519"/>
      <c r="AR99" s="520"/>
      <c r="AS99" s="520"/>
      <c r="AT99" s="521"/>
      <c r="AU99" s="505"/>
      <c r="AV99" s="505"/>
      <c r="AW99" s="505"/>
      <c r="AX99" s="522"/>
      <c r="AY99">
        <f>$AY$95</f>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0"/>
      <c r="Z100" s="841"/>
      <c r="AA100" s="842"/>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687</v>
      </c>
      <c r="H101" s="93"/>
      <c r="I101" s="93"/>
      <c r="J101" s="93"/>
      <c r="K101" s="93"/>
      <c r="L101" s="93"/>
      <c r="M101" s="93"/>
      <c r="N101" s="93"/>
      <c r="O101" s="93"/>
      <c r="P101" s="93"/>
      <c r="Q101" s="93"/>
      <c r="R101" s="93"/>
      <c r="S101" s="93"/>
      <c r="T101" s="93"/>
      <c r="U101" s="93"/>
      <c r="V101" s="93"/>
      <c r="W101" s="93"/>
      <c r="X101" s="94"/>
      <c r="Y101" s="526" t="s">
        <v>54</v>
      </c>
      <c r="Z101" s="527"/>
      <c r="AA101" s="528"/>
      <c r="AB101" s="445" t="s">
        <v>641</v>
      </c>
      <c r="AC101" s="445"/>
      <c r="AD101" s="445"/>
      <c r="AE101" s="267">
        <v>3659</v>
      </c>
      <c r="AF101" s="267"/>
      <c r="AG101" s="267"/>
      <c r="AH101" s="267"/>
      <c r="AI101" s="267">
        <v>3265</v>
      </c>
      <c r="AJ101" s="267"/>
      <c r="AK101" s="267"/>
      <c r="AL101" s="267"/>
      <c r="AM101" s="267">
        <v>1264</v>
      </c>
      <c r="AN101" s="267"/>
      <c r="AO101" s="267"/>
      <c r="AP101" s="267"/>
      <c r="AQ101" s="267" t="s">
        <v>657</v>
      </c>
      <c r="AR101" s="267"/>
      <c r="AS101" s="267"/>
      <c r="AT101" s="267"/>
      <c r="AU101" s="203" t="s">
        <v>661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641</v>
      </c>
      <c r="AC102" s="445"/>
      <c r="AD102" s="445"/>
      <c r="AE102" s="267">
        <v>1960</v>
      </c>
      <c r="AF102" s="267"/>
      <c r="AG102" s="267"/>
      <c r="AH102" s="267"/>
      <c r="AI102" s="267">
        <v>1960</v>
      </c>
      <c r="AJ102" s="267"/>
      <c r="AK102" s="267"/>
      <c r="AL102" s="267"/>
      <c r="AM102" s="267">
        <v>1568</v>
      </c>
      <c r="AN102" s="267"/>
      <c r="AO102" s="267"/>
      <c r="AP102" s="267"/>
      <c r="AQ102" s="267">
        <v>784</v>
      </c>
      <c r="AR102" s="267"/>
      <c r="AS102" s="267"/>
      <c r="AT102" s="267"/>
      <c r="AU102" s="210" t="s">
        <v>661</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1</v>
      </c>
    </row>
    <row r="104" spans="1:60" ht="23.25" customHeight="1" x14ac:dyDescent="0.15">
      <c r="A104" s="403"/>
      <c r="B104" s="404"/>
      <c r="C104" s="404"/>
      <c r="D104" s="404"/>
      <c r="E104" s="404"/>
      <c r="F104" s="405"/>
      <c r="G104" s="93" t="s">
        <v>642</v>
      </c>
      <c r="H104" s="93"/>
      <c r="I104" s="93"/>
      <c r="J104" s="93"/>
      <c r="K104" s="93"/>
      <c r="L104" s="93"/>
      <c r="M104" s="93"/>
      <c r="N104" s="93"/>
      <c r="O104" s="93"/>
      <c r="P104" s="93"/>
      <c r="Q104" s="93"/>
      <c r="R104" s="93"/>
      <c r="S104" s="93"/>
      <c r="T104" s="93"/>
      <c r="U104" s="93"/>
      <c r="V104" s="93"/>
      <c r="W104" s="93"/>
      <c r="X104" s="94"/>
      <c r="Y104" s="449" t="s">
        <v>54</v>
      </c>
      <c r="Z104" s="450"/>
      <c r="AA104" s="451"/>
      <c r="AB104" s="529" t="s">
        <v>643</v>
      </c>
      <c r="AC104" s="530"/>
      <c r="AD104" s="531"/>
      <c r="AE104" s="267">
        <v>890</v>
      </c>
      <c r="AF104" s="267"/>
      <c r="AG104" s="267"/>
      <c r="AH104" s="267"/>
      <c r="AI104" s="267">
        <v>903</v>
      </c>
      <c r="AJ104" s="267"/>
      <c r="AK104" s="267"/>
      <c r="AL104" s="267"/>
      <c r="AM104" s="267">
        <v>629</v>
      </c>
      <c r="AN104" s="267"/>
      <c r="AO104" s="267"/>
      <c r="AP104" s="267"/>
      <c r="AQ104" s="267" t="s">
        <v>657</v>
      </c>
      <c r="AR104" s="267"/>
      <c r="AS104" s="267"/>
      <c r="AT104" s="267"/>
      <c r="AU104" s="267" t="s">
        <v>661</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643</v>
      </c>
      <c r="AC105" s="453"/>
      <c r="AD105" s="454"/>
      <c r="AE105" s="267">
        <v>840</v>
      </c>
      <c r="AF105" s="267"/>
      <c r="AG105" s="267"/>
      <c r="AH105" s="267"/>
      <c r="AI105" s="267">
        <v>840</v>
      </c>
      <c r="AJ105" s="267"/>
      <c r="AK105" s="267"/>
      <c r="AL105" s="267"/>
      <c r="AM105" s="267">
        <v>672</v>
      </c>
      <c r="AN105" s="267"/>
      <c r="AO105" s="267"/>
      <c r="AP105" s="267"/>
      <c r="AQ105" s="267">
        <v>336</v>
      </c>
      <c r="AR105" s="267"/>
      <c r="AS105" s="267"/>
      <c r="AT105" s="267"/>
      <c r="AU105" s="267" t="s">
        <v>661</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8"/>
      <c r="Z115" s="539"/>
      <c r="AA115" s="540"/>
      <c r="AB115" s="431" t="s">
        <v>11</v>
      </c>
      <c r="AC115" s="426"/>
      <c r="AD115" s="427"/>
      <c r="AE115" s="232" t="s">
        <v>307</v>
      </c>
      <c r="AF115" s="232"/>
      <c r="AG115" s="232"/>
      <c r="AH115" s="232"/>
      <c r="AI115" s="232" t="s">
        <v>329</v>
      </c>
      <c r="AJ115" s="232"/>
      <c r="AK115" s="232"/>
      <c r="AL115" s="232"/>
      <c r="AM115" s="232" t="s">
        <v>426</v>
      </c>
      <c r="AN115" s="232"/>
      <c r="AO115" s="232"/>
      <c r="AP115" s="232"/>
      <c r="AQ115" s="575" t="s">
        <v>459</v>
      </c>
      <c r="AR115" s="576"/>
      <c r="AS115" s="576"/>
      <c r="AT115" s="576"/>
      <c r="AU115" s="576"/>
      <c r="AV115" s="576"/>
      <c r="AW115" s="576"/>
      <c r="AX115" s="577"/>
    </row>
    <row r="116" spans="1:51" ht="23.25" customHeight="1" x14ac:dyDescent="0.15">
      <c r="A116" s="420"/>
      <c r="B116" s="421"/>
      <c r="C116" s="421"/>
      <c r="D116" s="421"/>
      <c r="E116" s="421"/>
      <c r="F116" s="422"/>
      <c r="G116" s="372" t="s">
        <v>658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700</v>
      </c>
      <c r="AC116" s="447"/>
      <c r="AD116" s="448"/>
      <c r="AE116" s="267">
        <v>3517.6</v>
      </c>
      <c r="AF116" s="267"/>
      <c r="AG116" s="267"/>
      <c r="AH116" s="267"/>
      <c r="AI116" s="267">
        <v>3032.9</v>
      </c>
      <c r="AJ116" s="267"/>
      <c r="AK116" s="267"/>
      <c r="AL116" s="267"/>
      <c r="AM116" s="267">
        <v>4060.3</v>
      </c>
      <c r="AN116" s="267"/>
      <c r="AO116" s="267"/>
      <c r="AP116" s="267"/>
      <c r="AQ116" s="203">
        <v>7603.9</v>
      </c>
      <c r="AR116" s="204"/>
      <c r="AS116" s="204"/>
      <c r="AT116" s="204"/>
      <c r="AU116" s="204"/>
      <c r="AV116" s="204"/>
      <c r="AW116" s="204"/>
      <c r="AX116" s="206"/>
    </row>
    <row r="117" spans="1:51" ht="49.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699</v>
      </c>
      <c r="AC117" s="457"/>
      <c r="AD117" s="458"/>
      <c r="AE117" s="535" t="s">
        <v>644</v>
      </c>
      <c r="AF117" s="536"/>
      <c r="AG117" s="536"/>
      <c r="AH117" s="536"/>
      <c r="AI117" s="535" t="s">
        <v>696</v>
      </c>
      <c r="AJ117" s="536"/>
      <c r="AK117" s="536"/>
      <c r="AL117" s="536"/>
      <c r="AM117" s="535" t="s">
        <v>697</v>
      </c>
      <c r="AN117" s="536"/>
      <c r="AO117" s="536"/>
      <c r="AP117" s="536"/>
      <c r="AQ117" s="579" t="s">
        <v>698</v>
      </c>
      <c r="AR117" s="580"/>
      <c r="AS117" s="580"/>
      <c r="AT117" s="580"/>
      <c r="AU117" s="580"/>
      <c r="AV117" s="580"/>
      <c r="AW117" s="580"/>
      <c r="AX117" s="581"/>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8"/>
      <c r="Z118" s="539"/>
      <c r="AA118" s="540"/>
      <c r="AB118" s="431" t="s">
        <v>11</v>
      </c>
      <c r="AC118" s="426"/>
      <c r="AD118" s="427"/>
      <c r="AE118" s="232" t="s">
        <v>307</v>
      </c>
      <c r="AF118" s="232"/>
      <c r="AG118" s="232"/>
      <c r="AH118" s="232"/>
      <c r="AI118" s="232" t="s">
        <v>329</v>
      </c>
      <c r="AJ118" s="232"/>
      <c r="AK118" s="232"/>
      <c r="AL118" s="232"/>
      <c r="AM118" s="232" t="s">
        <v>426</v>
      </c>
      <c r="AN118" s="232"/>
      <c r="AO118" s="232"/>
      <c r="AP118" s="232"/>
      <c r="AQ118" s="575" t="s">
        <v>459</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659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645</v>
      </c>
      <c r="AC119" s="447"/>
      <c r="AD119" s="448"/>
      <c r="AE119" s="267">
        <v>27477</v>
      </c>
      <c r="AF119" s="267"/>
      <c r="AG119" s="267"/>
      <c r="AH119" s="267"/>
      <c r="AI119" s="267">
        <v>23150</v>
      </c>
      <c r="AJ119" s="267"/>
      <c r="AK119" s="267"/>
      <c r="AL119" s="267"/>
      <c r="AM119" s="267">
        <v>23895</v>
      </c>
      <c r="AN119" s="267"/>
      <c r="AO119" s="267"/>
      <c r="AP119" s="267"/>
      <c r="AQ119" s="267">
        <v>51960</v>
      </c>
      <c r="AR119" s="267"/>
      <c r="AS119" s="267"/>
      <c r="AT119" s="267"/>
      <c r="AU119" s="267"/>
      <c r="AV119" s="267"/>
      <c r="AW119" s="267"/>
      <c r="AX119" s="268"/>
      <c r="AY119">
        <f>$AY$118</f>
        <v>1</v>
      </c>
    </row>
    <row r="120" spans="1:51" ht="42.7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699</v>
      </c>
      <c r="AC120" s="457"/>
      <c r="AD120" s="458"/>
      <c r="AE120" s="535" t="s">
        <v>646</v>
      </c>
      <c r="AF120" s="536"/>
      <c r="AG120" s="536"/>
      <c r="AH120" s="536"/>
      <c r="AI120" s="535" t="s">
        <v>672</v>
      </c>
      <c r="AJ120" s="536"/>
      <c r="AK120" s="536"/>
      <c r="AL120" s="536"/>
      <c r="AM120" s="535" t="s">
        <v>692</v>
      </c>
      <c r="AN120" s="536"/>
      <c r="AO120" s="536"/>
      <c r="AP120" s="536"/>
      <c r="AQ120" s="535" t="s">
        <v>693</v>
      </c>
      <c r="AR120" s="536"/>
      <c r="AS120" s="536"/>
      <c r="AT120" s="536"/>
      <c r="AU120" s="536"/>
      <c r="AV120" s="536"/>
      <c r="AW120" s="536"/>
      <c r="AX120" s="537"/>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8"/>
      <c r="Z121" s="539"/>
      <c r="AA121" s="540"/>
      <c r="AB121" s="431" t="s">
        <v>11</v>
      </c>
      <c r="AC121" s="426"/>
      <c r="AD121" s="427"/>
      <c r="AE121" s="232" t="s">
        <v>307</v>
      </c>
      <c r="AF121" s="232"/>
      <c r="AG121" s="232"/>
      <c r="AH121" s="232"/>
      <c r="AI121" s="232" t="s">
        <v>329</v>
      </c>
      <c r="AJ121" s="232"/>
      <c r="AK121" s="232"/>
      <c r="AL121" s="232"/>
      <c r="AM121" s="232" t="s">
        <v>426</v>
      </c>
      <c r="AN121" s="232"/>
      <c r="AO121" s="232"/>
      <c r="AP121" s="232"/>
      <c r="AQ121" s="575" t="s">
        <v>459</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8"/>
      <c r="Z124" s="539"/>
      <c r="AA124" s="540"/>
      <c r="AB124" s="431" t="s">
        <v>11</v>
      </c>
      <c r="AC124" s="426"/>
      <c r="AD124" s="427"/>
      <c r="AE124" s="232" t="s">
        <v>307</v>
      </c>
      <c r="AF124" s="232"/>
      <c r="AG124" s="232"/>
      <c r="AH124" s="232"/>
      <c r="AI124" s="232" t="s">
        <v>329</v>
      </c>
      <c r="AJ124" s="232"/>
      <c r="AK124" s="232"/>
      <c r="AL124" s="232"/>
      <c r="AM124" s="232" t="s">
        <v>426</v>
      </c>
      <c r="AN124" s="232"/>
      <c r="AO124" s="232"/>
      <c r="AP124" s="232"/>
      <c r="AQ124" s="575" t="s">
        <v>459</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6"/>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7"/>
      <c r="Y126" s="455" t="s">
        <v>48</v>
      </c>
      <c r="Z126" s="429"/>
      <c r="AA126" s="430"/>
      <c r="AB126" s="456" t="s">
        <v>278</v>
      </c>
      <c r="AC126" s="457"/>
      <c r="AD126" s="458"/>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3"/>
      <c r="Z127" s="914"/>
      <c r="AA127" s="915"/>
      <c r="AB127" s="392" t="s">
        <v>11</v>
      </c>
      <c r="AC127" s="393"/>
      <c r="AD127" s="394"/>
      <c r="AE127" s="232" t="s">
        <v>307</v>
      </c>
      <c r="AF127" s="232"/>
      <c r="AG127" s="232"/>
      <c r="AH127" s="232"/>
      <c r="AI127" s="232" t="s">
        <v>329</v>
      </c>
      <c r="AJ127" s="232"/>
      <c r="AK127" s="232"/>
      <c r="AL127" s="232"/>
      <c r="AM127" s="232" t="s">
        <v>426</v>
      </c>
      <c r="AN127" s="232"/>
      <c r="AO127" s="232"/>
      <c r="AP127" s="232"/>
      <c r="AQ127" s="575" t="s">
        <v>459</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322</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v>909</v>
      </c>
      <c r="AF134" s="193"/>
      <c r="AG134" s="193"/>
      <c r="AH134" s="193"/>
      <c r="AI134" s="192">
        <v>845</v>
      </c>
      <c r="AJ134" s="193"/>
      <c r="AK134" s="193"/>
      <c r="AL134" s="193"/>
      <c r="AM134" s="192">
        <v>802</v>
      </c>
      <c r="AN134" s="193"/>
      <c r="AO134" s="193"/>
      <c r="AP134" s="193"/>
      <c r="AQ134" s="192" t="s">
        <v>637</v>
      </c>
      <c r="AR134" s="193"/>
      <c r="AS134" s="193"/>
      <c r="AT134" s="193"/>
      <c r="AU134" s="192" t="s">
        <v>637</v>
      </c>
      <c r="AV134" s="193"/>
      <c r="AW134" s="193"/>
      <c r="AX134" s="194"/>
      <c r="AY134">
        <f>$AY$132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v>948</v>
      </c>
      <c r="AF135" s="193"/>
      <c r="AG135" s="193"/>
      <c r="AH135" s="193"/>
      <c r="AI135" s="192">
        <v>919</v>
      </c>
      <c r="AJ135" s="193"/>
      <c r="AK135" s="193"/>
      <c r="AL135" s="193"/>
      <c r="AM135" s="192">
        <v>889</v>
      </c>
      <c r="AN135" s="193"/>
      <c r="AO135" s="193"/>
      <c r="AP135" s="193"/>
      <c r="AQ135" s="192" t="s">
        <v>637</v>
      </c>
      <c r="AR135" s="193"/>
      <c r="AS135" s="193"/>
      <c r="AT135" s="193"/>
      <c r="AU135" s="192">
        <v>831</v>
      </c>
      <c r="AV135" s="193"/>
      <c r="AW135" s="193"/>
      <c r="AX135" s="194"/>
      <c r="AY135">
        <f>$AY$132</f>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637</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650</v>
      </c>
      <c r="H138" s="93"/>
      <c r="I138" s="93"/>
      <c r="J138" s="93"/>
      <c r="K138" s="93"/>
      <c r="L138" s="93"/>
      <c r="M138" s="93"/>
      <c r="N138" s="93"/>
      <c r="O138" s="93"/>
      <c r="P138" s="93"/>
      <c r="Q138" s="93"/>
      <c r="R138" s="93"/>
      <c r="S138" s="93"/>
      <c r="T138" s="93"/>
      <c r="U138" s="93"/>
      <c r="V138" s="93"/>
      <c r="W138" s="93"/>
      <c r="X138" s="94"/>
      <c r="Y138" s="187" t="s">
        <v>199</v>
      </c>
      <c r="Z138" s="188"/>
      <c r="AA138" s="189"/>
      <c r="AB138" s="190" t="s">
        <v>641</v>
      </c>
      <c r="AC138" s="191"/>
      <c r="AD138" s="191"/>
      <c r="AE138" s="192">
        <v>127329</v>
      </c>
      <c r="AF138" s="193"/>
      <c r="AG138" s="193"/>
      <c r="AH138" s="193"/>
      <c r="AI138" s="192">
        <v>125611</v>
      </c>
      <c r="AJ138" s="193"/>
      <c r="AK138" s="193"/>
      <c r="AL138" s="193"/>
      <c r="AM138" s="192">
        <v>131156</v>
      </c>
      <c r="AN138" s="193"/>
      <c r="AO138" s="193"/>
      <c r="AP138" s="193"/>
      <c r="AQ138" s="192" t="s">
        <v>637</v>
      </c>
      <c r="AR138" s="193"/>
      <c r="AS138" s="193"/>
      <c r="AT138" s="193"/>
      <c r="AU138" s="192" t="s">
        <v>637</v>
      </c>
      <c r="AV138" s="193"/>
      <c r="AW138" s="193"/>
      <c r="AX138" s="194"/>
      <c r="AY138">
        <f>$AY$136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641</v>
      </c>
      <c r="AC139" s="199"/>
      <c r="AD139" s="199"/>
      <c r="AE139" s="192">
        <v>119255</v>
      </c>
      <c r="AF139" s="193"/>
      <c r="AG139" s="193"/>
      <c r="AH139" s="193"/>
      <c r="AI139" s="192">
        <v>118050</v>
      </c>
      <c r="AJ139" s="193"/>
      <c r="AK139" s="193"/>
      <c r="AL139" s="193"/>
      <c r="AM139" s="192">
        <v>116846</v>
      </c>
      <c r="AN139" s="193"/>
      <c r="AO139" s="193"/>
      <c r="AP139" s="193"/>
      <c r="AQ139" s="192" t="s">
        <v>637</v>
      </c>
      <c r="AR139" s="193"/>
      <c r="AS139" s="193"/>
      <c r="AT139" s="193"/>
      <c r="AU139" s="192">
        <v>114437</v>
      </c>
      <c r="AV139" s="193"/>
      <c r="AW139" s="193"/>
      <c r="AX139" s="194"/>
      <c r="AY139">
        <f>$AY$136</f>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4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4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8"/>
      <c r="E430" s="160" t="s">
        <v>316</v>
      </c>
      <c r="F430" s="884"/>
      <c r="G430" s="885" t="s">
        <v>204</v>
      </c>
      <c r="H430" s="111"/>
      <c r="I430" s="111"/>
      <c r="J430" s="886" t="s">
        <v>637</v>
      </c>
      <c r="K430" s="887"/>
      <c r="L430" s="887"/>
      <c r="M430" s="887"/>
      <c r="N430" s="887"/>
      <c r="O430" s="887"/>
      <c r="P430" s="887"/>
      <c r="Q430" s="887"/>
      <c r="R430" s="887"/>
      <c r="S430" s="887"/>
      <c r="T430" s="888"/>
      <c r="U430" s="573" t="s">
        <v>657</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657</v>
      </c>
      <c r="AN433" s="193"/>
      <c r="AO433" s="193"/>
      <c r="AP433" s="322"/>
      <c r="AQ433" s="321" t="s">
        <v>637</v>
      </c>
      <c r="AR433" s="193"/>
      <c r="AS433" s="193"/>
      <c r="AT433" s="322"/>
      <c r="AU433" s="193" t="s">
        <v>637</v>
      </c>
      <c r="AV433" s="193"/>
      <c r="AW433" s="193"/>
      <c r="AX433" s="194"/>
      <c r="AY433">
        <f>$AY$431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657</v>
      </c>
      <c r="AN434" s="193"/>
      <c r="AO434" s="193"/>
      <c r="AP434" s="322"/>
      <c r="AQ434" s="321" t="s">
        <v>637</v>
      </c>
      <c r="AR434" s="193"/>
      <c r="AS434" s="193"/>
      <c r="AT434" s="322"/>
      <c r="AU434" s="193" t="s">
        <v>637</v>
      </c>
      <c r="AV434" s="193"/>
      <c r="AW434" s="193"/>
      <c r="AX434" s="194"/>
      <c r="AY434">
        <f>$AY$431</f>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637</v>
      </c>
      <c r="AF435" s="193"/>
      <c r="AG435" s="193"/>
      <c r="AH435" s="322"/>
      <c r="AI435" s="321" t="s">
        <v>637</v>
      </c>
      <c r="AJ435" s="193"/>
      <c r="AK435" s="193"/>
      <c r="AL435" s="193"/>
      <c r="AM435" s="321" t="s">
        <v>657</v>
      </c>
      <c r="AN435" s="193"/>
      <c r="AO435" s="193"/>
      <c r="AP435" s="322"/>
      <c r="AQ435" s="321" t="s">
        <v>637</v>
      </c>
      <c r="AR435" s="193"/>
      <c r="AS435" s="193"/>
      <c r="AT435" s="322"/>
      <c r="AU435" s="193" t="s">
        <v>637</v>
      </c>
      <c r="AV435" s="193"/>
      <c r="AW435" s="193"/>
      <c r="AX435" s="194"/>
      <c r="AY435">
        <f>$AY$431</f>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637</v>
      </c>
      <c r="AF437" s="186"/>
      <c r="AG437" s="121" t="s">
        <v>185</v>
      </c>
      <c r="AH437" s="122"/>
      <c r="AI437" s="320"/>
      <c r="AJ437" s="320"/>
      <c r="AK437" s="320"/>
      <c r="AL437" s="142"/>
      <c r="AM437" s="320"/>
      <c r="AN437" s="320"/>
      <c r="AO437" s="320"/>
      <c r="AP437" s="142"/>
      <c r="AQ437" s="235" t="s">
        <v>637</v>
      </c>
      <c r="AR437" s="186"/>
      <c r="AS437" s="121" t="s">
        <v>185</v>
      </c>
      <c r="AT437" s="122"/>
      <c r="AU437" s="186" t="s">
        <v>637</v>
      </c>
      <c r="AV437" s="186"/>
      <c r="AW437" s="121" t="s">
        <v>175</v>
      </c>
      <c r="AX437" s="181"/>
      <c r="AY437">
        <f>$AY$436</f>
        <v>1</v>
      </c>
    </row>
    <row r="438" spans="1:51" ht="23.25" hidden="1" customHeight="1" x14ac:dyDescent="0.15">
      <c r="A438" s="175"/>
      <c r="B438" s="172"/>
      <c r="C438" s="166"/>
      <c r="D438" s="172"/>
      <c r="E438" s="323"/>
      <c r="F438" s="324"/>
      <c r="G438" s="92" t="s">
        <v>637</v>
      </c>
      <c r="H438" s="93"/>
      <c r="I438" s="93"/>
      <c r="J438" s="93"/>
      <c r="K438" s="93"/>
      <c r="L438" s="93"/>
      <c r="M438" s="93"/>
      <c r="N438" s="93"/>
      <c r="O438" s="93"/>
      <c r="P438" s="93"/>
      <c r="Q438" s="93"/>
      <c r="R438" s="93"/>
      <c r="S438" s="93"/>
      <c r="T438" s="93"/>
      <c r="U438" s="93"/>
      <c r="V438" s="93"/>
      <c r="W438" s="93"/>
      <c r="X438" s="94"/>
      <c r="Y438" s="187" t="s">
        <v>12</v>
      </c>
      <c r="Z438" s="188"/>
      <c r="AA438" s="189"/>
      <c r="AB438" s="199" t="s">
        <v>637</v>
      </c>
      <c r="AC438" s="199"/>
      <c r="AD438" s="199"/>
      <c r="AE438" s="321" t="s">
        <v>637</v>
      </c>
      <c r="AF438" s="193"/>
      <c r="AG438" s="193"/>
      <c r="AH438" s="193"/>
      <c r="AI438" s="321" t="s">
        <v>637</v>
      </c>
      <c r="AJ438" s="193"/>
      <c r="AK438" s="193"/>
      <c r="AL438" s="193"/>
      <c r="AM438" s="321" t="s">
        <v>657</v>
      </c>
      <c r="AN438" s="193"/>
      <c r="AO438" s="193"/>
      <c r="AP438" s="322"/>
      <c r="AQ438" s="321" t="s">
        <v>637</v>
      </c>
      <c r="AR438" s="193"/>
      <c r="AS438" s="193"/>
      <c r="AT438" s="322"/>
      <c r="AU438" s="193" t="s">
        <v>637</v>
      </c>
      <c r="AV438" s="193"/>
      <c r="AW438" s="193"/>
      <c r="AX438" s="194"/>
      <c r="AY438">
        <f>$AY$436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637</v>
      </c>
      <c r="AC439" s="191"/>
      <c r="AD439" s="191"/>
      <c r="AE439" s="321" t="s">
        <v>637</v>
      </c>
      <c r="AF439" s="193"/>
      <c r="AG439" s="193"/>
      <c r="AH439" s="322"/>
      <c r="AI439" s="321" t="s">
        <v>637</v>
      </c>
      <c r="AJ439" s="193"/>
      <c r="AK439" s="193"/>
      <c r="AL439" s="193"/>
      <c r="AM439" s="321" t="s">
        <v>657</v>
      </c>
      <c r="AN439" s="193"/>
      <c r="AO439" s="193"/>
      <c r="AP439" s="322"/>
      <c r="AQ439" s="321" t="s">
        <v>637</v>
      </c>
      <c r="AR439" s="193"/>
      <c r="AS439" s="193"/>
      <c r="AT439" s="322"/>
      <c r="AU439" s="193" t="s">
        <v>637</v>
      </c>
      <c r="AV439" s="193"/>
      <c r="AW439" s="193"/>
      <c r="AX439" s="194"/>
      <c r="AY439">
        <f>$AY$436</f>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t="s">
        <v>637</v>
      </c>
      <c r="AF440" s="193"/>
      <c r="AG440" s="193"/>
      <c r="AH440" s="322"/>
      <c r="AI440" s="321" t="s">
        <v>637</v>
      </c>
      <c r="AJ440" s="193"/>
      <c r="AK440" s="193"/>
      <c r="AL440" s="193"/>
      <c r="AM440" s="321" t="s">
        <v>657</v>
      </c>
      <c r="AN440" s="193"/>
      <c r="AO440" s="193"/>
      <c r="AP440" s="322"/>
      <c r="AQ440" s="321" t="s">
        <v>637</v>
      </c>
      <c r="AR440" s="193"/>
      <c r="AS440" s="193"/>
      <c r="AT440" s="322"/>
      <c r="AU440" s="193" t="s">
        <v>637</v>
      </c>
      <c r="AV440" s="193"/>
      <c r="AW440" s="193"/>
      <c r="AX440" s="194"/>
      <c r="AY440">
        <f>$AY$436</f>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657</v>
      </c>
      <c r="AN458" s="193"/>
      <c r="AO458" s="193"/>
      <c r="AP458" s="322"/>
      <c r="AQ458" s="321" t="s">
        <v>637</v>
      </c>
      <c r="AR458" s="193"/>
      <c r="AS458" s="193"/>
      <c r="AT458" s="322"/>
      <c r="AU458" s="193" t="s">
        <v>637</v>
      </c>
      <c r="AV458" s="193"/>
      <c r="AW458" s="193"/>
      <c r="AX458" s="194"/>
      <c r="AY458">
        <f>$AY$456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657</v>
      </c>
      <c r="AN459" s="193"/>
      <c r="AO459" s="193"/>
      <c r="AP459" s="322"/>
      <c r="AQ459" s="321" t="s">
        <v>637</v>
      </c>
      <c r="AR459" s="193"/>
      <c r="AS459" s="193"/>
      <c r="AT459" s="322"/>
      <c r="AU459" s="193" t="s">
        <v>637</v>
      </c>
      <c r="AV459" s="193"/>
      <c r="AW459" s="193"/>
      <c r="AX459" s="194"/>
      <c r="AY459">
        <f>$AY$456</f>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637</v>
      </c>
      <c r="AF460" s="193"/>
      <c r="AG460" s="193"/>
      <c r="AH460" s="322"/>
      <c r="AI460" s="321" t="s">
        <v>637</v>
      </c>
      <c r="AJ460" s="193"/>
      <c r="AK460" s="193"/>
      <c r="AL460" s="193"/>
      <c r="AM460" s="321" t="s">
        <v>657</v>
      </c>
      <c r="AN460" s="193"/>
      <c r="AO460" s="193"/>
      <c r="AP460" s="322"/>
      <c r="AQ460" s="321" t="s">
        <v>637</v>
      </c>
      <c r="AR460" s="193"/>
      <c r="AS460" s="193"/>
      <c r="AT460" s="322"/>
      <c r="AU460" s="193" t="s">
        <v>637</v>
      </c>
      <c r="AV460" s="193"/>
      <c r="AW460" s="193"/>
      <c r="AX460" s="194"/>
      <c r="AY460">
        <f>$AY$456</f>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9.75" customHeight="1" x14ac:dyDescent="0.15">
      <c r="A482" s="175"/>
      <c r="B482" s="172"/>
      <c r="C482" s="166"/>
      <c r="D482" s="172"/>
      <c r="E482" s="113" t="s">
        <v>688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9.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85" t="s">
        <v>204</v>
      </c>
      <c r="H484" s="111"/>
      <c r="I484" s="111"/>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5" t="s">
        <v>204</v>
      </c>
      <c r="H538" s="111"/>
      <c r="I538" s="111"/>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5" t="s">
        <v>204</v>
      </c>
      <c r="H592" s="111"/>
      <c r="I592" s="111"/>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5" t="s">
        <v>204</v>
      </c>
      <c r="H646" s="111"/>
      <c r="I646" s="111"/>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9" t="s">
        <v>30</v>
      </c>
      <c r="AH701" s="361"/>
      <c r="AI701" s="361"/>
      <c r="AJ701" s="361"/>
      <c r="AK701" s="361"/>
      <c r="AL701" s="361"/>
      <c r="AM701" s="361"/>
      <c r="AN701" s="361"/>
      <c r="AO701" s="361"/>
      <c r="AP701" s="361"/>
      <c r="AQ701" s="361"/>
      <c r="AR701" s="361"/>
      <c r="AS701" s="361"/>
      <c r="AT701" s="361"/>
      <c r="AU701" s="361"/>
      <c r="AV701" s="361"/>
      <c r="AW701" s="361"/>
      <c r="AX701" s="810"/>
    </row>
    <row r="702" spans="1:51" ht="70.5" customHeight="1" x14ac:dyDescent="0.15">
      <c r="A702" s="856" t="s">
        <v>139</v>
      </c>
      <c r="B702" s="857"/>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655</v>
      </c>
      <c r="AE702" s="327"/>
      <c r="AF702" s="327"/>
      <c r="AG702" s="364" t="s">
        <v>673</v>
      </c>
      <c r="AH702" s="365"/>
      <c r="AI702" s="365"/>
      <c r="AJ702" s="365"/>
      <c r="AK702" s="365"/>
      <c r="AL702" s="365"/>
      <c r="AM702" s="365"/>
      <c r="AN702" s="365"/>
      <c r="AO702" s="365"/>
      <c r="AP702" s="365"/>
      <c r="AQ702" s="365"/>
      <c r="AR702" s="365"/>
      <c r="AS702" s="365"/>
      <c r="AT702" s="365"/>
      <c r="AU702" s="365"/>
      <c r="AV702" s="365"/>
      <c r="AW702" s="365"/>
      <c r="AX702" s="366"/>
    </row>
    <row r="703" spans="1:51" ht="57" customHeight="1" x14ac:dyDescent="0.15">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1"/>
      <c r="AD703" s="307" t="s">
        <v>655</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63.75" customHeight="1" x14ac:dyDescent="0.15">
      <c r="A704" s="860"/>
      <c r="B704" s="861"/>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655</v>
      </c>
      <c r="AE704" s="771"/>
      <c r="AF704" s="771"/>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8" t="s">
        <v>38</v>
      </c>
      <c r="B705" s="629"/>
      <c r="C705" s="806" t="s">
        <v>40</v>
      </c>
      <c r="D705" s="80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8"/>
      <c r="AD705" s="702" t="s">
        <v>655</v>
      </c>
      <c r="AE705" s="703"/>
      <c r="AF705" s="703"/>
      <c r="AG705" s="113" t="s">
        <v>676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0"/>
      <c r="B706" s="631"/>
      <c r="C706" s="782"/>
      <c r="D706" s="783"/>
      <c r="E706" s="718" t="s">
        <v>298</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677</v>
      </c>
      <c r="AE706" s="308"/>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0"/>
      <c r="B707" s="631"/>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1" t="s">
        <v>678</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53.25" customHeight="1" x14ac:dyDescent="0.15">
      <c r="A708" s="630"/>
      <c r="B708" s="632"/>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1" t="s">
        <v>655</v>
      </c>
      <c r="AE708" s="592"/>
      <c r="AF708" s="592"/>
      <c r="AG708" s="730" t="s">
        <v>679</v>
      </c>
      <c r="AH708" s="731"/>
      <c r="AI708" s="731"/>
      <c r="AJ708" s="731"/>
      <c r="AK708" s="731"/>
      <c r="AL708" s="731"/>
      <c r="AM708" s="731"/>
      <c r="AN708" s="731"/>
      <c r="AO708" s="731"/>
      <c r="AP708" s="731"/>
      <c r="AQ708" s="731"/>
      <c r="AR708" s="731"/>
      <c r="AS708" s="731"/>
      <c r="AT708" s="731"/>
      <c r="AU708" s="731"/>
      <c r="AV708" s="731"/>
      <c r="AW708" s="731"/>
      <c r="AX708" s="732"/>
    </row>
    <row r="709" spans="1:50" ht="52.5" customHeight="1" x14ac:dyDescent="0.15">
      <c r="A709" s="630"/>
      <c r="B709" s="632"/>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655</v>
      </c>
      <c r="AE709" s="308"/>
      <c r="AF709" s="308"/>
      <c r="AG709" s="89" t="s">
        <v>680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0"/>
      <c r="B710" s="632"/>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660</v>
      </c>
      <c r="AE710" s="308"/>
      <c r="AF710" s="308"/>
      <c r="AG710" s="89" t="s">
        <v>688</v>
      </c>
      <c r="AH710" s="90"/>
      <c r="AI710" s="90"/>
      <c r="AJ710" s="90"/>
      <c r="AK710" s="90"/>
      <c r="AL710" s="90"/>
      <c r="AM710" s="90"/>
      <c r="AN710" s="90"/>
      <c r="AO710" s="90"/>
      <c r="AP710" s="90"/>
      <c r="AQ710" s="90"/>
      <c r="AR710" s="90"/>
      <c r="AS710" s="90"/>
      <c r="AT710" s="90"/>
      <c r="AU710" s="90"/>
      <c r="AV710" s="90"/>
      <c r="AW710" s="90"/>
      <c r="AX710" s="91"/>
    </row>
    <row r="711" spans="1:50" ht="51" customHeight="1" x14ac:dyDescent="0.15">
      <c r="A711" s="630"/>
      <c r="B711" s="632"/>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0"/>
      <c r="AD711" s="307" t="s">
        <v>655</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0"/>
      <c r="B712" s="632"/>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0"/>
      <c r="AD712" s="770" t="s">
        <v>660</v>
      </c>
      <c r="AE712" s="771"/>
      <c r="AF712" s="771"/>
      <c r="AG712" s="795" t="s">
        <v>688</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0"/>
      <c r="B713" s="632"/>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660</v>
      </c>
      <c r="AE713" s="308"/>
      <c r="AF713" s="651"/>
      <c r="AG713" s="89" t="s">
        <v>688</v>
      </c>
      <c r="AH713" s="90"/>
      <c r="AI713" s="90"/>
      <c r="AJ713" s="90"/>
      <c r="AK713" s="90"/>
      <c r="AL713" s="90"/>
      <c r="AM713" s="90"/>
      <c r="AN713" s="90"/>
      <c r="AO713" s="90"/>
      <c r="AP713" s="90"/>
      <c r="AQ713" s="90"/>
      <c r="AR713" s="90"/>
      <c r="AS713" s="90"/>
      <c r="AT713" s="90"/>
      <c r="AU713" s="90"/>
      <c r="AV713" s="90"/>
      <c r="AW713" s="90"/>
      <c r="AX713" s="91"/>
    </row>
    <row r="714" spans="1:50" ht="74.25" customHeight="1" x14ac:dyDescent="0.15">
      <c r="A714" s="633"/>
      <c r="B714" s="634"/>
      <c r="C714" s="635" t="s">
        <v>246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2" t="s">
        <v>655</v>
      </c>
      <c r="AE714" s="793"/>
      <c r="AF714" s="794"/>
      <c r="AG714" s="724" t="s">
        <v>682</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1" t="s">
        <v>655</v>
      </c>
      <c r="AE715" s="592"/>
      <c r="AF715" s="644"/>
      <c r="AG715" s="730" t="s">
        <v>683</v>
      </c>
      <c r="AH715" s="731"/>
      <c r="AI715" s="731"/>
      <c r="AJ715" s="731"/>
      <c r="AK715" s="731"/>
      <c r="AL715" s="731"/>
      <c r="AM715" s="731"/>
      <c r="AN715" s="731"/>
      <c r="AO715" s="731"/>
      <c r="AP715" s="731"/>
      <c r="AQ715" s="731"/>
      <c r="AR715" s="731"/>
      <c r="AS715" s="731"/>
      <c r="AT715" s="731"/>
      <c r="AU715" s="731"/>
      <c r="AV715" s="731"/>
      <c r="AW715" s="731"/>
      <c r="AX715" s="732"/>
    </row>
    <row r="716" spans="1:50" ht="169.5" customHeight="1" x14ac:dyDescent="0.15">
      <c r="A716" s="630"/>
      <c r="B716" s="632"/>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655</v>
      </c>
      <c r="AE716" s="614"/>
      <c r="AF716" s="614"/>
      <c r="AG716" s="89" t="s">
        <v>684</v>
      </c>
      <c r="AH716" s="90"/>
      <c r="AI716" s="90"/>
      <c r="AJ716" s="90"/>
      <c r="AK716" s="90"/>
      <c r="AL716" s="90"/>
      <c r="AM716" s="90"/>
      <c r="AN716" s="90"/>
      <c r="AO716" s="90"/>
      <c r="AP716" s="90"/>
      <c r="AQ716" s="90"/>
      <c r="AR716" s="90"/>
      <c r="AS716" s="90"/>
      <c r="AT716" s="90"/>
      <c r="AU716" s="90"/>
      <c r="AV716" s="90"/>
      <c r="AW716" s="90"/>
      <c r="AX716" s="91"/>
    </row>
    <row r="717" spans="1:50" ht="75" customHeight="1" x14ac:dyDescent="0.15">
      <c r="A717" s="630"/>
      <c r="B717" s="632"/>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701</v>
      </c>
      <c r="AE717" s="308"/>
      <c r="AF717" s="308"/>
      <c r="AG717" s="89" t="s">
        <v>702</v>
      </c>
      <c r="AH717" s="90"/>
      <c r="AI717" s="90"/>
      <c r="AJ717" s="90"/>
      <c r="AK717" s="90"/>
      <c r="AL717" s="90"/>
      <c r="AM717" s="90"/>
      <c r="AN717" s="90"/>
      <c r="AO717" s="90"/>
      <c r="AP717" s="90"/>
      <c r="AQ717" s="90"/>
      <c r="AR717" s="90"/>
      <c r="AS717" s="90"/>
      <c r="AT717" s="90"/>
      <c r="AU717" s="90"/>
      <c r="AV717" s="90"/>
      <c r="AW717" s="90"/>
      <c r="AX717" s="91"/>
    </row>
    <row r="718" spans="1:50" ht="54" customHeight="1" x14ac:dyDescent="0.15">
      <c r="A718" s="633"/>
      <c r="B718" s="634"/>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655</v>
      </c>
      <c r="AE718" s="308"/>
      <c r="AF718" s="308"/>
      <c r="AG718" s="115" t="s">
        <v>685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660</v>
      </c>
      <c r="AE719" s="592"/>
      <c r="AF719" s="592"/>
      <c r="AG719" s="113" t="s">
        <v>657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IF(OR(G725="　", G725=""), "", "-")</f>
        <v/>
      </c>
      <c r="J725" s="274" t="s">
        <v>657</v>
      </c>
      <c r="K725" s="274"/>
      <c r="L725" s="65" t="str">
        <f>IF(M725="","","-")</f>
        <v/>
      </c>
      <c r="M725" s="66"/>
      <c r="N725" s="255" t="s">
        <v>657</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8" t="s">
        <v>47</v>
      </c>
      <c r="B726" s="787"/>
      <c r="C726" s="800" t="s">
        <v>52</v>
      </c>
      <c r="D726" s="823"/>
      <c r="E726" s="823"/>
      <c r="F726" s="824"/>
      <c r="G726" s="562" t="s">
        <v>703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8"/>
      <c r="B727" s="789"/>
      <c r="C727" s="736" t="s">
        <v>56</v>
      </c>
      <c r="D727" s="737"/>
      <c r="E727" s="737"/>
      <c r="F727" s="738"/>
      <c r="G727" s="560" t="s">
        <v>704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42"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47.25" customHeight="1" thickBot="1" x14ac:dyDescent="0.2">
      <c r="A731" s="661"/>
      <c r="B731" s="662"/>
      <c r="C731" s="662"/>
      <c r="D731" s="662"/>
      <c r="E731" s="663"/>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42.75"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30" customHeight="1" thickBot="1" x14ac:dyDescent="0.2">
      <c r="A735" s="778" t="s">
        <v>657</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8" t="s">
        <v>273</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c r="AZ736" s="10"/>
    </row>
    <row r="737" spans="1:51" ht="24.75" customHeight="1" x14ac:dyDescent="0.15">
      <c r="A737" s="977" t="s">
        <v>589</v>
      </c>
      <c r="B737" s="196"/>
      <c r="C737" s="196"/>
      <c r="D737" s="197"/>
      <c r="E737" s="941" t="s">
        <v>637</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314</v>
      </c>
      <c r="B738" s="346"/>
      <c r="C738" s="346"/>
      <c r="D738" s="346"/>
      <c r="E738" s="941" t="s">
        <v>637</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313</v>
      </c>
      <c r="B739" s="346"/>
      <c r="C739" s="346"/>
      <c r="D739" s="346"/>
      <c r="E739" s="941" t="s">
        <v>637</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312</v>
      </c>
      <c r="B740" s="346"/>
      <c r="C740" s="346"/>
      <c r="D740" s="346"/>
      <c r="E740" s="941" t="s">
        <v>637</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311</v>
      </c>
      <c r="B741" s="346"/>
      <c r="C741" s="346"/>
      <c r="D741" s="346"/>
      <c r="E741" s="941" t="s">
        <v>637</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310</v>
      </c>
      <c r="B742" s="346"/>
      <c r="C742" s="346"/>
      <c r="D742" s="346"/>
      <c r="E742" s="941" t="s">
        <v>651</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309</v>
      </c>
      <c r="B743" s="346"/>
      <c r="C743" s="346"/>
      <c r="D743" s="346"/>
      <c r="E743" s="941" t="s">
        <v>652</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308</v>
      </c>
      <c r="B744" s="346"/>
      <c r="C744" s="346"/>
      <c r="D744" s="346"/>
      <c r="E744" s="941" t="s">
        <v>653</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307</v>
      </c>
      <c r="B745" s="346"/>
      <c r="C745" s="346"/>
      <c r="D745" s="346"/>
      <c r="E745" s="978" t="s">
        <v>654</v>
      </c>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462</v>
      </c>
      <c r="B746" s="346"/>
      <c r="C746" s="346"/>
      <c r="D746" s="346"/>
      <c r="E746" s="947" t="s">
        <v>627</v>
      </c>
      <c r="F746" s="945"/>
      <c r="G746" s="945"/>
      <c r="H746" s="85" t="str">
        <f>IF(E746="","","-")</f>
        <v>-</v>
      </c>
      <c r="I746" s="945"/>
      <c r="J746" s="945"/>
      <c r="K746" s="85" t="str">
        <f>IF(I746="","","-")</f>
        <v/>
      </c>
      <c r="L746" s="946">
        <v>443</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426</v>
      </c>
      <c r="B747" s="346"/>
      <c r="C747" s="346"/>
      <c r="D747" s="346"/>
      <c r="E747" s="947" t="s">
        <v>627</v>
      </c>
      <c r="F747" s="945"/>
      <c r="G747" s="945"/>
      <c r="H747" s="85" t="str">
        <f>IF(E747="","","-")</f>
        <v>-</v>
      </c>
      <c r="I747" s="945"/>
      <c r="J747" s="945"/>
      <c r="K747" s="85" t="str">
        <f>IF(I747="","","-")</f>
        <v/>
      </c>
      <c r="L747" s="946">
        <v>425</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1" t="s">
        <v>301</v>
      </c>
      <c r="B748" s="602"/>
      <c r="C748" s="602"/>
      <c r="D748" s="602"/>
      <c r="E748" s="602"/>
      <c r="F748" s="603"/>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row>
    <row r="762" spans="1:50" ht="28.35" customHeight="1" thickBot="1" x14ac:dyDescent="0.2">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row>
    <row r="763" spans="1:50" ht="28.35" hidden="1"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6.2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303</v>
      </c>
      <c r="B787" s="616"/>
      <c r="C787" s="616"/>
      <c r="D787" s="616"/>
      <c r="E787" s="616"/>
      <c r="F787" s="617"/>
      <c r="G787" s="582" t="s">
        <v>686</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323</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1"/>
    </row>
    <row r="788" spans="1:51" ht="24.75" customHeight="1" x14ac:dyDescent="0.15">
      <c r="A788" s="618"/>
      <c r="B788" s="619"/>
      <c r="C788" s="619"/>
      <c r="D788" s="619"/>
      <c r="E788" s="619"/>
      <c r="F788" s="620"/>
      <c r="G788" s="800"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8"/>
      <c r="B789" s="619"/>
      <c r="C789" s="619"/>
      <c r="D789" s="619"/>
      <c r="E789" s="619"/>
      <c r="F789" s="620"/>
      <c r="G789" s="658" t="s">
        <v>664</v>
      </c>
      <c r="H789" s="659"/>
      <c r="I789" s="659"/>
      <c r="J789" s="659"/>
      <c r="K789" s="660"/>
      <c r="L789" s="820" t="s">
        <v>667</v>
      </c>
      <c r="M789" s="653"/>
      <c r="N789" s="653"/>
      <c r="O789" s="653"/>
      <c r="P789" s="653"/>
      <c r="Q789" s="653"/>
      <c r="R789" s="653"/>
      <c r="S789" s="653"/>
      <c r="T789" s="653"/>
      <c r="U789" s="653"/>
      <c r="V789" s="653"/>
      <c r="W789" s="653"/>
      <c r="X789" s="654"/>
      <c r="Y789" s="367">
        <v>28</v>
      </c>
      <c r="Z789" s="368"/>
      <c r="AA789" s="368"/>
      <c r="AB789" s="790"/>
      <c r="AC789" s="658" t="s">
        <v>689</v>
      </c>
      <c r="AD789" s="659"/>
      <c r="AE789" s="659"/>
      <c r="AF789" s="659"/>
      <c r="AG789" s="660"/>
      <c r="AH789" s="652" t="s">
        <v>689</v>
      </c>
      <c r="AI789" s="653"/>
      <c r="AJ789" s="653"/>
      <c r="AK789" s="653"/>
      <c r="AL789" s="653"/>
      <c r="AM789" s="653"/>
      <c r="AN789" s="653"/>
      <c r="AO789" s="653"/>
      <c r="AP789" s="653"/>
      <c r="AQ789" s="653"/>
      <c r="AR789" s="653"/>
      <c r="AS789" s="653"/>
      <c r="AT789" s="654"/>
      <c r="AU789" s="367" t="s">
        <v>689</v>
      </c>
      <c r="AV789" s="368"/>
      <c r="AW789" s="368"/>
      <c r="AX789" s="369"/>
    </row>
    <row r="790" spans="1:51" ht="24.75" customHeight="1" x14ac:dyDescent="0.15">
      <c r="A790" s="618"/>
      <c r="B790" s="619"/>
      <c r="C790" s="619"/>
      <c r="D790" s="619"/>
      <c r="E790" s="619"/>
      <c r="F790" s="620"/>
      <c r="G790" s="593" t="s">
        <v>665</v>
      </c>
      <c r="H790" s="594"/>
      <c r="I790" s="594"/>
      <c r="J790" s="594"/>
      <c r="K790" s="595"/>
      <c r="L790" s="585" t="s">
        <v>668</v>
      </c>
      <c r="M790" s="586"/>
      <c r="N790" s="586"/>
      <c r="O790" s="586"/>
      <c r="P790" s="586"/>
      <c r="Q790" s="586"/>
      <c r="R790" s="586"/>
      <c r="S790" s="586"/>
      <c r="T790" s="586"/>
      <c r="U790" s="586"/>
      <c r="V790" s="586"/>
      <c r="W790" s="586"/>
      <c r="X790" s="587"/>
      <c r="Y790" s="588">
        <v>6</v>
      </c>
      <c r="Z790" s="589"/>
      <c r="AA790" s="589"/>
      <c r="AB790" s="599"/>
      <c r="AC790" s="593" t="s">
        <v>689</v>
      </c>
      <c r="AD790" s="594"/>
      <c r="AE790" s="594"/>
      <c r="AF790" s="594"/>
      <c r="AG790" s="595"/>
      <c r="AH790" s="621" t="s">
        <v>689</v>
      </c>
      <c r="AI790" s="586"/>
      <c r="AJ790" s="586"/>
      <c r="AK790" s="586"/>
      <c r="AL790" s="586"/>
      <c r="AM790" s="586"/>
      <c r="AN790" s="586"/>
      <c r="AO790" s="586"/>
      <c r="AP790" s="586"/>
      <c r="AQ790" s="586"/>
      <c r="AR790" s="586"/>
      <c r="AS790" s="586"/>
      <c r="AT790" s="587"/>
      <c r="AU790" s="588" t="s">
        <v>689</v>
      </c>
      <c r="AV790" s="589"/>
      <c r="AW790" s="589"/>
      <c r="AX790" s="590"/>
    </row>
    <row r="791" spans="1:51" ht="24.75" customHeight="1" x14ac:dyDescent="0.15">
      <c r="A791" s="618"/>
      <c r="B791" s="619"/>
      <c r="C791" s="619"/>
      <c r="D791" s="619"/>
      <c r="E791" s="619"/>
      <c r="F791" s="620"/>
      <c r="G791" s="593" t="s">
        <v>666</v>
      </c>
      <c r="H791" s="594"/>
      <c r="I791" s="594"/>
      <c r="J791" s="594"/>
      <c r="K791" s="595"/>
      <c r="L791" s="585"/>
      <c r="M791" s="586"/>
      <c r="N791" s="586"/>
      <c r="O791" s="586"/>
      <c r="P791" s="586"/>
      <c r="Q791" s="586"/>
      <c r="R791" s="586"/>
      <c r="S791" s="586"/>
      <c r="T791" s="586"/>
      <c r="U791" s="586"/>
      <c r="V791" s="586"/>
      <c r="W791" s="586"/>
      <c r="X791" s="587"/>
      <c r="Y791" s="588">
        <v>3</v>
      </c>
      <c r="Z791" s="589"/>
      <c r="AA791" s="589"/>
      <c r="AB791" s="599"/>
      <c r="AC791" s="593" t="s">
        <v>689</v>
      </c>
      <c r="AD791" s="594"/>
      <c r="AE791" s="594"/>
      <c r="AF791" s="594"/>
      <c r="AG791" s="595"/>
      <c r="AH791" s="621" t="s">
        <v>689</v>
      </c>
      <c r="AI791" s="586"/>
      <c r="AJ791" s="586"/>
      <c r="AK791" s="586"/>
      <c r="AL791" s="586"/>
      <c r="AM791" s="586"/>
      <c r="AN791" s="586"/>
      <c r="AO791" s="586"/>
      <c r="AP791" s="586"/>
      <c r="AQ791" s="586"/>
      <c r="AR791" s="586"/>
      <c r="AS791" s="586"/>
      <c r="AT791" s="587"/>
      <c r="AU791" s="588" t="s">
        <v>689</v>
      </c>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x14ac:dyDescent="0.15">
      <c r="A799" s="618"/>
      <c r="B799" s="619"/>
      <c r="C799" s="619"/>
      <c r="D799" s="619"/>
      <c r="E799" s="619"/>
      <c r="F799" s="620"/>
      <c r="G799" s="811" t="s">
        <v>20</v>
      </c>
      <c r="H799" s="812"/>
      <c r="I799" s="812"/>
      <c r="J799" s="812"/>
      <c r="K799" s="812"/>
      <c r="L799" s="813"/>
      <c r="M799" s="814"/>
      <c r="N799" s="814"/>
      <c r="O799" s="814"/>
      <c r="P799" s="814"/>
      <c r="Q799" s="814"/>
      <c r="R799" s="814"/>
      <c r="S799" s="814"/>
      <c r="T799" s="814"/>
      <c r="U799" s="814"/>
      <c r="V799" s="814"/>
      <c r="W799" s="814"/>
      <c r="X799" s="815"/>
      <c r="Y799" s="816">
        <f>SUM(Y789:AB798)</f>
        <v>37</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18"/>
      <c r="B800" s="619"/>
      <c r="C800" s="619"/>
      <c r="D800" s="619"/>
      <c r="E800" s="619"/>
      <c r="F800" s="620"/>
      <c r="G800" s="582" t="s">
        <v>242</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1"/>
      <c r="AY800">
        <f>COUNTA($G$802,$AC$802)</f>
        <v>0</v>
      </c>
    </row>
    <row r="801" spans="1:51" ht="24.75" hidden="1" customHeight="1" x14ac:dyDescent="0.15">
      <c r="A801" s="618"/>
      <c r="B801" s="619"/>
      <c r="C801" s="619"/>
      <c r="D801" s="619"/>
      <c r="E801" s="619"/>
      <c r="F801" s="620"/>
      <c r="G801" s="800"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8"/>
      <c r="B802" s="619"/>
      <c r="C802" s="619"/>
      <c r="D802" s="619"/>
      <c r="E802" s="619"/>
      <c r="F802" s="620"/>
      <c r="G802" s="658"/>
      <c r="H802" s="659"/>
      <c r="I802" s="659"/>
      <c r="J802" s="659"/>
      <c r="K802" s="660"/>
      <c r="L802" s="820"/>
      <c r="M802" s="653"/>
      <c r="N802" s="653"/>
      <c r="O802" s="653"/>
      <c r="P802" s="653"/>
      <c r="Q802" s="653"/>
      <c r="R802" s="653"/>
      <c r="S802" s="653"/>
      <c r="T802" s="653"/>
      <c r="U802" s="653"/>
      <c r="V802" s="653"/>
      <c r="W802" s="653"/>
      <c r="X802" s="654"/>
      <c r="Y802" s="367"/>
      <c r="Z802" s="368"/>
      <c r="AA802" s="368"/>
      <c r="AB802" s="790"/>
      <c r="AC802" s="658"/>
      <c r="AD802" s="659"/>
      <c r="AE802" s="659"/>
      <c r="AF802" s="659"/>
      <c r="AG802" s="660"/>
      <c r="AH802" s="820"/>
      <c r="AI802" s="653"/>
      <c r="AJ802" s="653"/>
      <c r="AK802" s="653"/>
      <c r="AL802" s="653"/>
      <c r="AM802" s="653"/>
      <c r="AN802" s="653"/>
      <c r="AO802" s="653"/>
      <c r="AP802" s="653"/>
      <c r="AQ802" s="653"/>
      <c r="AR802" s="653"/>
      <c r="AS802" s="653"/>
      <c r="AT802" s="654"/>
      <c r="AU802" s="367"/>
      <c r="AV802" s="368"/>
      <c r="AW802" s="368"/>
      <c r="AX802" s="369"/>
      <c r="AY802">
        <f t="shared" ref="AY802:AY812" si="31">$AY$800</f>
        <v>0</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31"/>
        <v>0</v>
      </c>
    </row>
    <row r="804" spans="1:51"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31"/>
        <v>0</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31"/>
        <v>0</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31"/>
        <v>0</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31"/>
        <v>0</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31"/>
        <v>0</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31"/>
        <v>0</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31"/>
        <v>0</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31"/>
        <v>0</v>
      </c>
    </row>
    <row r="812" spans="1:51" ht="24.75" hidden="1" customHeight="1" thickBot="1" x14ac:dyDescent="0.2">
      <c r="A812" s="618"/>
      <c r="B812" s="619"/>
      <c r="C812" s="619"/>
      <c r="D812" s="619"/>
      <c r="E812" s="619"/>
      <c r="F812" s="620"/>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31"/>
        <v>0</v>
      </c>
    </row>
    <row r="813" spans="1:51" ht="24.75" hidden="1" customHeight="1" x14ac:dyDescent="0.15">
      <c r="A813" s="618"/>
      <c r="B813" s="619"/>
      <c r="C813" s="619"/>
      <c r="D813" s="619"/>
      <c r="E813" s="619"/>
      <c r="F813" s="620"/>
      <c r="G813" s="582" t="s">
        <v>243</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244</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1"/>
      <c r="AY813">
        <f>COUNTA($G$815,$AC$815)</f>
        <v>0</v>
      </c>
    </row>
    <row r="814" spans="1:51" ht="24.75" hidden="1" customHeight="1" x14ac:dyDescent="0.15">
      <c r="A814" s="618"/>
      <c r="B814" s="619"/>
      <c r="C814" s="619"/>
      <c r="D814" s="619"/>
      <c r="E814" s="619"/>
      <c r="F814" s="620"/>
      <c r="G814" s="800"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8"/>
      <c r="B815" s="619"/>
      <c r="C815" s="619"/>
      <c r="D815" s="619"/>
      <c r="E815" s="619"/>
      <c r="F815" s="620"/>
      <c r="G815" s="658"/>
      <c r="H815" s="659"/>
      <c r="I815" s="659"/>
      <c r="J815" s="659"/>
      <c r="K815" s="660"/>
      <c r="L815" s="820"/>
      <c r="M815" s="653"/>
      <c r="N815" s="653"/>
      <c r="O815" s="653"/>
      <c r="P815" s="653"/>
      <c r="Q815" s="653"/>
      <c r="R815" s="653"/>
      <c r="S815" s="653"/>
      <c r="T815" s="653"/>
      <c r="U815" s="653"/>
      <c r="V815" s="653"/>
      <c r="W815" s="653"/>
      <c r="X815" s="654"/>
      <c r="Y815" s="367"/>
      <c r="Z815" s="368"/>
      <c r="AA815" s="368"/>
      <c r="AB815" s="790"/>
      <c r="AC815" s="658"/>
      <c r="AD815" s="659"/>
      <c r="AE815" s="659"/>
      <c r="AF815" s="659"/>
      <c r="AG815" s="660"/>
      <c r="AH815" s="820"/>
      <c r="AI815" s="653"/>
      <c r="AJ815" s="653"/>
      <c r="AK815" s="653"/>
      <c r="AL815" s="653"/>
      <c r="AM815" s="653"/>
      <c r="AN815" s="653"/>
      <c r="AO815" s="653"/>
      <c r="AP815" s="653"/>
      <c r="AQ815" s="653"/>
      <c r="AR815" s="653"/>
      <c r="AS815" s="653"/>
      <c r="AT815" s="654"/>
      <c r="AU815" s="367"/>
      <c r="AV815" s="368"/>
      <c r="AW815" s="368"/>
      <c r="AX815" s="369"/>
      <c r="AY815">
        <f t="shared" ref="AY815:AY825" si="32">$AY$813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32"/>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32"/>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32"/>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32"/>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32"/>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32"/>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32"/>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32"/>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32"/>
        <v>0</v>
      </c>
    </row>
    <row r="825" spans="1:51" ht="24.75" hidden="1" customHeight="1" thickBot="1" x14ac:dyDescent="0.2">
      <c r="A825" s="618"/>
      <c r="B825" s="619"/>
      <c r="C825" s="619"/>
      <c r="D825" s="619"/>
      <c r="E825" s="619"/>
      <c r="F825" s="620"/>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32"/>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1"/>
      <c r="AY826">
        <f>COUNTA($G$828,$AC$828)</f>
        <v>0</v>
      </c>
    </row>
    <row r="827" spans="1:51" ht="24.75" hidden="1" customHeight="1" x14ac:dyDescent="0.15">
      <c r="A827" s="618"/>
      <c r="B827" s="619"/>
      <c r="C827" s="619"/>
      <c r="D827" s="619"/>
      <c r="E827" s="619"/>
      <c r="F827" s="620"/>
      <c r="G827" s="800"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8"/>
      <c r="B828" s="619"/>
      <c r="C828" s="619"/>
      <c r="D828" s="619"/>
      <c r="E828" s="619"/>
      <c r="F828" s="620"/>
      <c r="G828" s="658"/>
      <c r="H828" s="659"/>
      <c r="I828" s="659"/>
      <c r="J828" s="659"/>
      <c r="K828" s="660"/>
      <c r="L828" s="820"/>
      <c r="M828" s="653"/>
      <c r="N828" s="653"/>
      <c r="O828" s="653"/>
      <c r="P828" s="653"/>
      <c r="Q828" s="653"/>
      <c r="R828" s="653"/>
      <c r="S828" s="653"/>
      <c r="T828" s="653"/>
      <c r="U828" s="653"/>
      <c r="V828" s="653"/>
      <c r="W828" s="653"/>
      <c r="X828" s="654"/>
      <c r="Y828" s="367"/>
      <c r="Z828" s="368"/>
      <c r="AA828" s="368"/>
      <c r="AB828" s="790"/>
      <c r="AC828" s="658"/>
      <c r="AD828" s="659"/>
      <c r="AE828" s="659"/>
      <c r="AF828" s="659"/>
      <c r="AG828" s="660"/>
      <c r="AH828" s="820"/>
      <c r="AI828" s="653"/>
      <c r="AJ828" s="653"/>
      <c r="AK828" s="653"/>
      <c r="AL828" s="653"/>
      <c r="AM828" s="653"/>
      <c r="AN828" s="653"/>
      <c r="AO828" s="653"/>
      <c r="AP828" s="653"/>
      <c r="AQ828" s="653"/>
      <c r="AR828" s="653"/>
      <c r="AS828" s="653"/>
      <c r="AT828" s="654"/>
      <c r="AU828" s="367"/>
      <c r="AV828" s="368"/>
      <c r="AW828" s="368"/>
      <c r="AX828" s="369"/>
      <c r="AY828">
        <f t="shared" ref="AY828:AY838" si="33">$AY$826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33"/>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33"/>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33"/>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33"/>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33"/>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33"/>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33"/>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33"/>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33"/>
        <v>0</v>
      </c>
    </row>
    <row r="838" spans="1:51" ht="24.75" hidden="1" customHeight="1" x14ac:dyDescent="0.15">
      <c r="A838" s="618"/>
      <c r="B838" s="619"/>
      <c r="C838" s="619"/>
      <c r="D838" s="619"/>
      <c r="E838" s="619"/>
      <c r="F838" s="620"/>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33"/>
        <v>0</v>
      </c>
    </row>
    <row r="839" spans="1:51" ht="27"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4.25" customHeight="1" x14ac:dyDescent="0.15">
      <c r="A845" s="355">
        <v>1</v>
      </c>
      <c r="B845" s="355">
        <v>1</v>
      </c>
      <c r="C845" s="343" t="s">
        <v>669</v>
      </c>
      <c r="D845" s="328"/>
      <c r="E845" s="328"/>
      <c r="F845" s="328"/>
      <c r="G845" s="328"/>
      <c r="H845" s="328"/>
      <c r="I845" s="328"/>
      <c r="J845" s="329">
        <v>5010405001851</v>
      </c>
      <c r="K845" s="330"/>
      <c r="L845" s="330"/>
      <c r="M845" s="330"/>
      <c r="N845" s="330"/>
      <c r="O845" s="330"/>
      <c r="P845" s="344" t="s">
        <v>670</v>
      </c>
      <c r="Q845" s="331"/>
      <c r="R845" s="331"/>
      <c r="S845" s="331"/>
      <c r="T845" s="331"/>
      <c r="U845" s="331"/>
      <c r="V845" s="331"/>
      <c r="W845" s="331"/>
      <c r="X845" s="331"/>
      <c r="Y845" s="332">
        <v>37</v>
      </c>
      <c r="Z845" s="333"/>
      <c r="AA845" s="333"/>
      <c r="AB845" s="334"/>
      <c r="AC845" s="335" t="s">
        <v>290</v>
      </c>
      <c r="AD845" s="336"/>
      <c r="AE845" s="336"/>
      <c r="AF845" s="336"/>
      <c r="AG845" s="336"/>
      <c r="AH845" s="351">
        <v>1</v>
      </c>
      <c r="AI845" s="352"/>
      <c r="AJ845" s="352"/>
      <c r="AK845" s="352"/>
      <c r="AL845" s="339">
        <v>90.95</v>
      </c>
      <c r="AM845" s="340"/>
      <c r="AN845" s="340"/>
      <c r="AO845" s="341"/>
      <c r="AP845" s="342" t="s">
        <v>671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$AY$875</f>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$AY$908</f>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$AY$941</f>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$AY$974</f>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$AY$1007</f>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$AY$1040</f>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$AY$1073</f>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7.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7.2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657</v>
      </c>
      <c r="F1110" s="354"/>
      <c r="G1110" s="354"/>
      <c r="H1110" s="354"/>
      <c r="I1110" s="354"/>
      <c r="J1110" s="329" t="s">
        <v>657</v>
      </c>
      <c r="K1110" s="330"/>
      <c r="L1110" s="330"/>
      <c r="M1110" s="330"/>
      <c r="N1110" s="330"/>
      <c r="O1110" s="330"/>
      <c r="P1110" s="344" t="s">
        <v>657</v>
      </c>
      <c r="Q1110" s="331"/>
      <c r="R1110" s="331"/>
      <c r="S1110" s="331"/>
      <c r="T1110" s="331"/>
      <c r="U1110" s="331"/>
      <c r="V1110" s="331"/>
      <c r="W1110" s="331"/>
      <c r="X1110" s="331"/>
      <c r="Y1110" s="332" t="s">
        <v>657</v>
      </c>
      <c r="Z1110" s="333"/>
      <c r="AA1110" s="333"/>
      <c r="AB1110" s="334"/>
      <c r="AC1110" s="335"/>
      <c r="AD1110" s="336"/>
      <c r="AE1110" s="336"/>
      <c r="AF1110" s="336"/>
      <c r="AG1110" s="336"/>
      <c r="AH1110" s="337" t="s">
        <v>657</v>
      </c>
      <c r="AI1110" s="338"/>
      <c r="AJ1110" s="338"/>
      <c r="AK1110" s="338"/>
      <c r="AL1110" s="339" t="s">
        <v>657</v>
      </c>
      <c r="AM1110" s="340"/>
      <c r="AN1110" s="340"/>
      <c r="AO1110" s="341"/>
      <c r="AP1110" s="342" t="s">
        <v>657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正臣(suzuki-masaomi)</dc:creator>
  <cp:lastModifiedBy>基準局総務課予算</cp:lastModifiedBy>
  <cp:lastPrinted>2021-05-26T09:28:56Z</cp:lastPrinted>
  <dcterms:created xsi:type="dcterms:W3CDTF">2012-03-13T00:50:25Z</dcterms:created>
  <dcterms:modified xsi:type="dcterms:W3CDTF">2021-05-26T14:14:02Z</dcterms:modified>
</cp:coreProperties>
</file>