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<sst xmlns="http://schemas.openxmlformats.org/spreadsheetml/2006/main" count="2396" uniqueCount="700">
  <si>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</si>
  <si>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</si>
  <si>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</si>
  <si>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</si>
  <si>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</si>
  <si>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</si>
  <si>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</si>
  <si>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</si>
  <si>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</si>
  <si>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</si>
  <si>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</si>
  <si>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</si>
  <si>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</si>
  <si>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</si>
  <si>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</si>
  <si>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</si>
  <si>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</si>
  <si>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</si>
  <si>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</si>
  <si>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</si>
  <si>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</si>
  <si>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</si>
  <si>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</si>
  <si>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</si>
  <si>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</si>
  <si>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</si>
  <si>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</si>
  <si>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</si>
  <si>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</si>
  <si>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</si>
  <si>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</si>
  <si>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</si>
  <si>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</si>
  <si>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</si>
  <si>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</si>
  <si>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</si>
  <si>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</si>
  <si>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</si>
  <si>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</si>
  <si>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</si>
  <si>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</si>
  <si>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</si>
  <si>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</si>
  <si>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</si>
  <si>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</si>
  <si>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</si>
  <si>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</si>
  <si>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</si>
  <si>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</si>
  <si>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</si>
  <si>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</si>
  <si>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</si>
  <si>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</si>
  <si>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</si>
  <si>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</si>
  <si>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</si>
  <si>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</si>
  <si>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</si>
  <si>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</si>
  <si>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</si>
  <si>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</si>
  <si>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</si>
  <si>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</si>
  <si>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</si>
  <si>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</si>
  <si>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</si>
  <si>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</si>
  <si>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</si>
  <si>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</si>
  <si>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</si>
  <si>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</si>
  <si>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</si>
  <si>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</si>
  <si>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</si>
  <si>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</si>
  <si>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</si>
  <si>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</si>
  <si>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</si>
  <si>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</si>
  <si>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</si>
  <si>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</si>
  <si>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</si>
  <si>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</si>
  <si>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</si>
  <si>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</si>
  <si>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</si>
  <si>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</si>
  <si>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</si>
  <si>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</si>
  <si>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</si>
  <si>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</si>
  <si>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</si>
  <si>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</si>
  <si>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</si>
  <si>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</si>
  <si>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</si>
  <si>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</si>
  <si>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</si>
  <si>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</si>
  <si>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</si>
  <si>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</si>
  <si>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</si>
  <si>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</si>
  <si>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</si>
  <si>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</si>
  <si>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</si>
  <si>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</si>
  <si>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</si>
  <si>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</si>
  <si>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</si>
  <si>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</si>
  <si>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</si>
  <si>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</si>
  <si>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</si>
  <si>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</si>
  <si>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</si>
  <si>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</si>
  <si>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</si>
  <si>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</si>
  <si>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</si>
  <si>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</si>
  <si>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</si>
  <si>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</si>
  <si>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</si>
  <si>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</si>
  <si>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</si>
  <si>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</si>
  <si>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</si>
  <si>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</si>
  <si>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</si>
  <si>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</si>
  <si>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</si>
  <si>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</si>
  <si>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</si>
  <si>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</si>
  <si>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</si>
  <si>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</si>
  <si>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</si>
  <si>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</si>
  <si>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</si>
  <si>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</si>
  <si>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</si>
  <si>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</si>
  <si>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</si>
  <si>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</si>
  <si>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</si>
  <si>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</si>
  <si>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</si>
  <si>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</si>
  <si>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</si>
  <si>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</si>
  <si>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</si>
  <si>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</si>
  <si>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</si>
  <si>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</si>
  <si>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</si>
  <si>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</si>
  <si>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</si>
  <si>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</si>
  <si>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</si>
  <si>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</si>
  <si>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</si>
  <si>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</si>
  <si>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</si>
  <si>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</si>
  <si>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</si>
  <si>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</si>
  <si>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</si>
  <si>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</si>
  <si>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</si>
  <si>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</si>
  <si>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</si>
  <si>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</si>
  <si>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</si>
  <si>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</si>
  <si>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</si>
  <si>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</si>
  <si>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</si>
  <si>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</si>
  <si>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</si>
  <si>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</si>
  <si>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</si>
  <si>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</si>
  <si>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</si>
  <si>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</si>
  <si>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</si>
  <si>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</si>
  <si>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</si>
  <si>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</si>
  <si>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</si>
  <si>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</si>
  <si>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</si>
  <si>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</si>
  <si>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</si>
  <si>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</si>
  <si>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</si>
  <si>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</si>
  <si>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</si>
  <si>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</si>
  <si>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</si>
  <si>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</si>
  <si>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</si>
  <si>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</si>
  <si>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</si>
  <si>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</si>
  <si>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</si>
  <si>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</si>
  <si>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</si>
  <si>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</si>
  <si>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</si>
  <si>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</si>
  <si>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</si>
  <si>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</si>
  <si>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</si>
  <si>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</si>
  <si>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</si>
  <si>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</si>
  <si>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</si>
  <si>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</si>
  <si>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</si>
  <si>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</si>
  <si>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</si>
  <si>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</si>
  <si>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</si>
  <si>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</si>
  <si>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</si>
  <si>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</si>
  <si>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</si>
  <si>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</si>
  <si>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</si>
  <si>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</si>
  <si>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</si>
  <si>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</si>
  <si>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</si>
  <si>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</si>
  <si>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</si>
  <si>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</si>
  <si>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</si>
  <si>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</si>
  <si>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</si>
  <si>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</si>
  <si>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</si>
  <si>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</si>
  <si>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</si>
  <si>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</si>
  <si>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</si>
  <si>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</si>
  <si>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</si>
  <si>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</si>
  <si>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</si>
  <si>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</si>
  <si>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</si>
  <si>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</si>
  <si>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</si>
  <si>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</si>
  <si>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</si>
  <si>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</si>
  <si>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</si>
  <si>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</si>
  <si>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</si>
  <si>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</si>
  <si>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</si>
  <si>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</si>
  <si>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</si>
  <si>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</si>
  <si>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</si>
  <si>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</si>
  <si>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</si>
  <si>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</si>
  <si>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</si>
  <si>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</si>
  <si>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</si>
  <si>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</si>
  <si>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</si>
  <si>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</si>
  <si>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</si>
  <si>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</si>
  <si>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</si>
  <si>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</si>
  <si>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</si>
  <si>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</si>
  <si>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</si>
  <si>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</si>
  <si>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</si>
  <si>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</si>
  <si>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</si>
  <si>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</si>
  <si>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</si>
  <si>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</si>
  <si>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</si>
  <si>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</si>
  <si>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</si>
  <si>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</si>
  <si>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</si>
  <si>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</si>
  <si>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</si>
  <si>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</si>
  <si>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</si>
  <si>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</si>
  <si>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</si>
  <si>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</si>
  <si>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</si>
  <si>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</si>
  <si>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</si>
  <si>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</si>
  <si>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</si>
  <si>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</si>
  <si>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</si>
  <si>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</si>
  <si>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</si>
  <si>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</si>
  <si>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</si>
  <si>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</si>
  <si>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</si>
  <si>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</si>
  <si>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</si>
  <si>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</si>
  <si>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</si>
  <si>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</si>
  <si>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</si>
  <si>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</si>
  <si>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</si>
  <si>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</si>
  <si>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</si>
  <si>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</si>
  <si>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</si>
  <si>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</si>
  <si>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</si>
  <si>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</si>
  <si>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</si>
  <si>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</si>
  <si>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</si>
  <si>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</si>
  <si>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</si>
  <si>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</si>
  <si>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</si>
  <si>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</si>
  <si>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</si>
  <si>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</si>
  <si>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</si>
  <si>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</si>
  <si>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</si>
  <si>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</si>
  <si>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</si>
  <si>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</si>
  <si>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</si>
  <si>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</si>
  <si>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</si>
  <si>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</si>
  <si>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</si>
  <si>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</si>
  <si>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</si>
  <si>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</si>
  <si>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</si>
  <si>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</si>
  <si>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</si>
  <si>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</si>
  <si>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</si>
  <si>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</si>
  <si>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</si>
  <si>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</si>
  <si>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</si>
  <si>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</si>
  <si>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</si>
  <si>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</si>
  <si>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</si>
  <si>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</si>
  <si>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</si>
  <si>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</si>
  <si>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</si>
  <si>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</si>
  <si>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</si>
  <si>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</si>
  <si>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</si>
  <si>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</si>
  <si>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</si>
  <si>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</si>
  <si>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</si>
  <si>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</si>
  <si>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</si>
  <si>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</si>
  <si>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</si>
  <si>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</si>
  <si>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</si>
  <si>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</si>
  <si>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</si>
  <si>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</si>
  <si>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</si>
  <si>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</si>
  <si>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</si>
  <si>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</si>
  <si>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</si>
  <si>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</si>
  <si>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</si>
  <si>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</si>
  <si>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</si>
  <si>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</si>
  <si>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</si>
  <si>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</si>
  <si>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</si>
  <si>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</si>
  <si>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</si>
  <si>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</si>
  <si>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</si>
  <si>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</si>
  <si>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</si>
  <si>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</si>
  <si>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</si>
  <si>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</si>
  <si>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</si>
  <si>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</si>
  <si>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</si>
  <si>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</si>
  <si>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</si>
  <si>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</si>
  <si>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</si>
  <si>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</si>
  <si>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</si>
  <si>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</si>
  <si>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</si>
  <si>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</si>
  <si>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</si>
  <si>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</si>
  <si>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</si>
  <si>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</si>
  <si>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</si>
  <si>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</si>
  <si>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</si>
  <si>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</si>
  <si>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</si>
  <si>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</si>
  <si>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</si>
  <si>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</si>
  <si>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</si>
  <si>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</si>
  <si>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</si>
  <si>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</si>
  <si>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</si>
  <si>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</si>
  <si>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</si>
  <si>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</si>
  <si>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</si>
  <si>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</si>
  <si>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</si>
  <si>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</si>
  <si>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</si>
  <si>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</si>
  <si>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</si>
  <si>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</si>
  <si>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</si>
  <si>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</si>
  <si>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</si>
  <si>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</si>
  <si>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</si>
  <si>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</si>
  <si>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</si>
  <si>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</si>
  <si>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</si>
  <si>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</si>
  <si>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</si>
  <si>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</si>
  <si>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</si>
  <si>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</si>
  <si>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</si>
  <si>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</si>
  <si>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</si>
  <si>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</si>
  <si>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</si>
  <si>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</si>
  <si>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</si>
  <si>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</si>
  <si>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</si>
  <si>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</si>
  <si>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</si>
  <si>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</si>
  <si>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</si>
  <si>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</si>
  <si>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</si>
  <si>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</si>
  <si>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</si>
  <si>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</si>
  <si>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</si>
  <si>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</si>
  <si>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</si>
  <si>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</si>
  <si>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</si>
  <si>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</si>
  <si>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</si>
  <si>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</si>
  <si>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</si>
  <si>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</si>
  <si>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</si>
  <si>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</si>
  <si>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</si>
  <si>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</si>
  <si>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</si>
  <si>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</si>
  <si>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</si>
  <si>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</si>
  <si>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</si>
  <si>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</si>
  <si>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</si>
  <si>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</si>
  <si>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</si>
  <si>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</si>
  <si>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</si>
  <si>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</si>
  <si>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</si>
  <si>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</si>
  <si>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</si>
  <si>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</si>
  <si>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</si>
  <si>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</si>
  <si>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</si>
  <si>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</si>
  <si>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</si>
  <si>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</si>
  <si>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</si>
  <si>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</si>
  <si>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</si>
  <si>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</si>
  <si>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</si>
  <si>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</si>
  <si>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</si>
  <si>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</si>
  <si>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</si>
  <si>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</si>
  <si>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</si>
  <si>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</si>
  <si>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</si>
  <si>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</si>
  <si>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</si>
  <si>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</si>
  <si>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</si>
  <si>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</si>
  <si>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</si>
  <si>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</si>
  <si>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</si>
  <si>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</si>
  <si>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</si>
  <si>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</si>
  <si>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</si>
  <si>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</si>
  <si>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</si>
  <si>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</si>
  <si>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</si>
  <si>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</si>
  <si>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</si>
  <si>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</si>
  <si>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</si>
  <si>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</si>
  <si>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</si>
  <si>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</si>
  <si>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</si>
  <si>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</si>
  <si>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</si>
  <si>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</si>
  <si>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</si>
  <si>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</si>
  <si>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</si>
  <si>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</si>
  <si>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</si>
  <si>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</si>
  <si>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</si>
  <si>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</si>
  <si>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</si>
  <si>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</si>
  <si>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</si>
  <si>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</si>
  <si>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</si>
  <si>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</si>
  <si>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</si>
  <si>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</si>
  <si>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</si>
  <si>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</si>
  <si>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</si>
  <si>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</si>
  <si>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</si>
  <si>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</si>
  <si>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</si>
  <si>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</si>
  <si>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</si>
  <si>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</si>
  <si>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</si>
  <si>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</si>
  <si>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</si>
  <si>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</si>
  <si>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</si>
  <si>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</si>
  <si>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</si>
  <si>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</si>
  <si>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</si>
  <si>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</si>
  <si>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</si>
  <si>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</si>
  <si>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</si>
  <si>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</si>
  <si>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</si>
  <si>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</si>
  <si>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</si>
  <si>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</si>
  <si>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</si>
  <si>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</si>
  <si>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</si>
  <si>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</si>
  <si>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</si>
  <si>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</si>
  <si>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</si>
  <si>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</si>
  <si>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</si>
  <si>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</si>
  <si>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</si>
  <si>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</si>
  <si>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</si>
  <si>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</si>
  <si>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</si>
  <si>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</si>
  <si>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</si>
  <si>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</si>
  <si>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</si>
  <si>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</si>
  <si>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</si>
  <si>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</si>
  <si>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</si>
  <si>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</si>
  <si>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</si>
  <si>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</si>
  <si>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</si>
  <si>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</si>
  <si>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労働衛生指導医設置経費</t>
  </si>
  <si>
    <t>労働基準局安全衛生部</t>
  </si>
  <si>
    <t>髙倉　俊二</t>
  </si>
  <si>
    <t>昭和４９年度</t>
  </si>
  <si>
    <t>令和2年度</t>
  </si>
  <si>
    <t>労働衛生課</t>
  </si>
  <si>
    <t>労働者災害補償保険法第29条第１項第３号
労働安全衛生法第95条</t>
  </si>
  <si>
    <t>-</t>
  </si>
  <si>
    <t>非常勤職員手当</t>
  </si>
  <si>
    <t>職員旅費</t>
  </si>
  <si>
    <t>委員等旅費</t>
  </si>
  <si>
    <t>庁費</t>
  </si>
  <si>
    <t>全47労働局に各１人以上、労働衛生指導医を設置する。</t>
  </si>
  <si>
    <t>労働衛生指導医を設置した局数</t>
  </si>
  <si>
    <t>局</t>
  </si>
  <si>
    <t>労働衛生指導医の活動実績</t>
  </si>
  <si>
    <t>時間</t>
  </si>
  <si>
    <t>千円/人</t>
  </si>
  <si>
    <t xml:space="preserve">　　X / Y </t>
    <phoneticPr fontId="5"/>
  </si>
  <si>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</si>
  <si>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</si>
  <si>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</si>
  <si>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</si>
  <si>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</si>
  <si>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1024</t>
  </si>
  <si>
    <t>388</t>
  </si>
  <si>
    <t>392</t>
  </si>
  <si>
    <t>399</t>
  </si>
  <si>
    <t>394</t>
  </si>
  <si>
    <t>401</t>
  </si>
  <si>
    <t>0405</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</si>
  <si>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</si>
  <si>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</si>
  <si>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</si>
  <si>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</si>
  <si>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</si>
  <si>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</si>
  <si>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労働安全衛生法第95条に基づき、都道府県労働局長が事業者に対して行う同法第65条第５項に基づく作業環境測定の指示、及び同法第66条第４項に基づく臨時の健康診断実施の指示の際に、労働衛生指導医から意見を述べさせることで事業場の衛生管理を徹底させ、測定指標１及び２に寄与すると見込んでいる。</t>
  </si>
  <si>
    <t>非常勤職員
手当</t>
    <rPh sb="0" eb="3">
      <t>ヒジョウキン</t>
    </rPh>
    <rPh sb="3" eb="5">
      <t>ショクイン</t>
    </rPh>
    <rPh sb="6" eb="8">
      <t>テアテ</t>
    </rPh>
    <phoneticPr fontId="5"/>
  </si>
  <si>
    <t>労働衛生指導医手当</t>
    <rPh sb="0" eb="2">
      <t>ロウドウ</t>
    </rPh>
    <rPh sb="2" eb="4">
      <t>エイセイ</t>
    </rPh>
    <rPh sb="4" eb="7">
      <t>シドウイ</t>
    </rPh>
    <rPh sb="7" eb="9">
      <t>テアテ</t>
    </rPh>
    <phoneticPr fontId="5"/>
  </si>
  <si>
    <t>委員等旅費</t>
    <phoneticPr fontId="5"/>
  </si>
  <si>
    <t>労働衛生指導医の旅費</t>
    <phoneticPr fontId="5"/>
  </si>
  <si>
    <t>職員旅費</t>
    <phoneticPr fontId="5"/>
  </si>
  <si>
    <t>職員の出張に係る旅費</t>
    <phoneticPr fontId="5"/>
  </si>
  <si>
    <t>庁費</t>
    <rPh sb="0" eb="2">
      <t>チョウヒ</t>
    </rPh>
    <phoneticPr fontId="5"/>
  </si>
  <si>
    <t>役務・物品の購入等</t>
    <rPh sb="0" eb="2">
      <t>エキム</t>
    </rPh>
    <rPh sb="3" eb="5">
      <t>ブッピン</t>
    </rPh>
    <rPh sb="6" eb="8">
      <t>コウニュウ</t>
    </rPh>
    <rPh sb="8" eb="9">
      <t>トウ</t>
    </rPh>
    <phoneticPr fontId="5"/>
  </si>
  <si>
    <t>A.事務費</t>
    <rPh sb="2" eb="5">
      <t>ジムヒ</t>
    </rPh>
    <phoneticPr fontId="5"/>
  </si>
  <si>
    <t>非常勤職員手当</t>
    <rPh sb="0" eb="3">
      <t>ヒジョウキン</t>
    </rPh>
    <rPh sb="3" eb="5">
      <t>ショクイン</t>
    </rPh>
    <rPh sb="5" eb="7">
      <t>テアテ</t>
    </rPh>
    <phoneticPr fontId="5"/>
  </si>
  <si>
    <t>－</t>
    <phoneticPr fontId="5"/>
  </si>
  <si>
    <t>精査中</t>
    <rPh sb="0" eb="2">
      <t>セイサ</t>
    </rPh>
    <rPh sb="2" eb="3">
      <t>チュウ</t>
    </rPh>
    <phoneticPr fontId="5"/>
  </si>
  <si>
    <t>‐</t>
  </si>
  <si>
    <t>無</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</si>
  <si>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</si>
  <si>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都道府県労働局長の権限の発動に伴うものであるから、国で実施すべきである。</t>
  </si>
  <si>
    <t>東電福島第一原発の作業員に対する健診命令を行うなど、社会的に注目を浴びる事業において活動を行うことが多いため、優先的に実施すべきものである。</t>
  </si>
  <si>
    <t>労働者の職業病予防を推進するものであり、事業者から徴収した労災保険料から経費を支出していることから、受益者との負担関係は妥当である。</t>
  </si>
  <si>
    <t>労働衛生指導医の活動に必要な経費に限定されている。</t>
  </si>
  <si>
    <t>全47労働局に労働衛生指導医を設置している。</t>
    <rPh sb="0" eb="1">
      <t>ゼン</t>
    </rPh>
    <rPh sb="3" eb="6">
      <t>ロウドウキョク</t>
    </rPh>
    <rPh sb="7" eb="9">
      <t>ロウドウ</t>
    </rPh>
    <rPh sb="9" eb="11">
      <t>エイセイ</t>
    </rPh>
    <rPh sb="11" eb="14">
      <t>シドウイ</t>
    </rPh>
    <rPh sb="15" eb="17">
      <t>セッチ</t>
    </rPh>
    <phoneticPr fontId="5"/>
  </si>
  <si>
    <t>労働衛生指導医の意見に基づき、健診指示等を行っている。</t>
  </si>
  <si>
    <t>単位当たりコスト ＝ Ｘ ／ Ｙ
Ｘ：「執行額（令和２年度は精査中）」
Ｙ：「労働衛生指導医設置人数」</t>
    <rPh sb="30" eb="32">
      <t>セイサ</t>
    </rPh>
    <rPh sb="32" eb="33">
      <t>チュウ</t>
    </rPh>
    <phoneticPr fontId="5"/>
  </si>
  <si>
    <t>都道府県労働局長が健康診断等の指示を行うにあたり、助言を求めるべき専門医を予め任命しておくことは、速やかかつ適切な実施において必要なことである。</t>
    <phoneticPr fontId="5"/>
  </si>
  <si>
    <t>令和２年度限り</t>
    <rPh sb="0" eb="2">
      <t>レイワ</t>
    </rPh>
    <rPh sb="3" eb="5">
      <t>ネンド</t>
    </rPh>
    <rPh sb="5" eb="6">
      <t>カギ</t>
    </rPh>
    <phoneticPr fontId="5"/>
  </si>
  <si>
    <t>-</t>
    <phoneticPr fontId="5"/>
  </si>
  <si>
    <t>厚生労働省調</t>
    <phoneticPr fontId="5"/>
  </si>
  <si>
    <t>1,701千円
/58人</t>
    <phoneticPr fontId="5"/>
  </si>
  <si>
    <t>1,928千円
/56人</t>
    <phoneticPr fontId="5"/>
  </si>
  <si>
    <t>本事業は0464「職業病予防対策の推進」に統合したことにより、令和２年度限りの事業となっているが、本事業で得た知見を統合先の事業において適切に活用する。</t>
    <rPh sb="0" eb="1">
      <t>ホン</t>
    </rPh>
    <rPh sb="1" eb="3">
      <t>ジギョウ</t>
    </rPh>
    <rPh sb="9" eb="12">
      <t>ショクギョウビョウ</t>
    </rPh>
    <rPh sb="12" eb="14">
      <t>ヨボウ</t>
    </rPh>
    <rPh sb="14" eb="16">
      <t>タイサク</t>
    </rPh>
    <rPh sb="17" eb="19">
      <t>スイシン</t>
    </rPh>
    <rPh sb="21" eb="23">
      <t>トウゴウ</t>
    </rPh>
    <rPh sb="31" eb="33">
      <t>レイワ</t>
    </rPh>
    <rPh sb="34" eb="36">
      <t>ネンド</t>
    </rPh>
    <rPh sb="36" eb="37">
      <t>カギ</t>
    </rPh>
    <rPh sb="39" eb="41">
      <t>ジギョウ</t>
    </rPh>
    <rPh sb="49" eb="50">
      <t>ホン</t>
    </rPh>
    <rPh sb="50" eb="52">
      <t>ジギョウ</t>
    </rPh>
    <rPh sb="53" eb="54">
      <t>エ</t>
    </rPh>
    <rPh sb="55" eb="57">
      <t>チケン</t>
    </rPh>
    <rPh sb="58" eb="60">
      <t>トウゴウ</t>
    </rPh>
    <rPh sb="60" eb="61">
      <t>サキ</t>
    </rPh>
    <rPh sb="62" eb="64">
      <t>ジギョウ</t>
    </rPh>
    <rPh sb="68" eb="70">
      <t>テキセツ</t>
    </rPh>
    <rPh sb="71" eb="73">
      <t>カツヨウ</t>
    </rPh>
    <phoneticPr fontId="5"/>
  </si>
  <si>
    <t>労働衛生指導医の活動が必要となる事案の発生に備え、その職務が確実に履行されるよう、適切な予算措置と任期の管理を行うことが必要である。
本事業は、毎年度成果目標を達成しているところ、労働衛生指導医の意見が必要となる事案が発生した場合に速やかに意見を求める必要があるため、引き続き事業をを実施した。なお、令和２年度の執行率及び活動実績については精査中である。</t>
    <rPh sb="74" eb="75">
      <t>ド</t>
    </rPh>
    <rPh sb="77" eb="79">
      <t>モクヒョウ</t>
    </rPh>
    <rPh sb="142" eb="144">
      <t>ジッシ</t>
    </rPh>
    <rPh sb="150" eb="152">
      <t>レイワ</t>
    </rPh>
    <rPh sb="156" eb="159">
      <t>シッコウリツ</t>
    </rPh>
    <rPh sb="159" eb="160">
      <t>オヨ</t>
    </rPh>
    <rPh sb="161" eb="163">
      <t>カツドウ</t>
    </rPh>
    <rPh sb="163" eb="165">
      <t>ジッセキ</t>
    </rPh>
    <rPh sb="170" eb="172">
      <t>セイサ</t>
    </rPh>
    <rPh sb="172" eb="173">
      <t>チュウ</t>
    </rPh>
    <phoneticPr fontId="5"/>
  </si>
  <si>
    <t>労働安全衛生法第95条に基づく、都道府県労働局長が事業者に対して行う同法第65条第５項に基づく作業環境測定実施の指示及び同法第66条第４項に基づく臨時の健康診断実施の指示の際に、労働衛生指導医から意見を述べさせる。</t>
    <phoneticPr fontId="5"/>
  </si>
  <si>
    <t>労働者の職業病を未然に防止するため、都道府県労働局に労働衛生指導医を設置し、都道府県労働局長に対し意見を述べさせることを目的とする。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</si>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</sst>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748</xdr:row>
      <xdr:rowOff>257175</xdr:rowOff>
    </xdr:from>
    <xdr:to>
      <xdr:col>32</xdr:col>
      <xdr:colOff>111497</xdr:colOff>
      <xdr:row>750</xdr:row>
      <xdr:rowOff>252692</xdr:rowOff>
    </xdr:to>
    <xdr:sp macro="" textlink="">
      <xdr:nvSpPr>
        <xdr:cNvPr id="3" name="正方形/長方形 2"/>
        <xdr:cNvSpPr/>
      </xdr:nvSpPr>
      <xdr:spPr>
        <a:xfrm>
          <a:off x="3800475" y="39243000"/>
          <a:ext cx="2711822" cy="700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a:t>
          </a:r>
          <a:r>
            <a:rPr lang="en-US" altLang="ja-JP" sz="1400" b="0" i="0" u="none" strike="noStrike">
              <a:solidFill>
                <a:schemeClr val="dk1"/>
              </a:solidFill>
              <a:effectLst/>
              <a:latin typeface="+mn-ea"/>
              <a:ea typeface="+mn-ea"/>
              <a:cs typeface="+mn-cs"/>
            </a:rPr>
            <a:t>1.9</a:t>
          </a:r>
          <a:r>
            <a:rPr lang="ja-JP" altLang="en-US" sz="1400" b="0" i="0" u="none" strike="noStrike">
              <a:solidFill>
                <a:schemeClr val="dk1"/>
              </a:solidFill>
              <a:effectLst/>
              <a:latin typeface="+mn-lt"/>
              <a:ea typeface="+mn-ea"/>
              <a:cs typeface="+mn-cs"/>
            </a:rPr>
            <a:t>百万円）</a:t>
          </a:r>
          <a:endParaRPr kumimoji="1" lang="ja-JP" altLang="en-US" sz="1400"/>
        </a:p>
      </xdr:txBody>
    </xdr:sp>
    <xdr:clientData/>
  </xdr:twoCellAnchor>
  <xdr:twoCellAnchor>
    <xdr:from>
      <xdr:col>19</xdr:col>
      <xdr:colOff>33616</xdr:colOff>
      <xdr:row>755</xdr:row>
      <xdr:rowOff>264628</xdr:rowOff>
    </xdr:from>
    <xdr:to>
      <xdr:col>32</xdr:col>
      <xdr:colOff>145113</xdr:colOff>
      <xdr:row>757</xdr:row>
      <xdr:rowOff>261257</xdr:rowOff>
    </xdr:to>
    <xdr:sp macro="" textlink="">
      <xdr:nvSpPr>
        <xdr:cNvPr id="4" name="正方形/長方形 3"/>
        <xdr:cNvSpPr/>
      </xdr:nvSpPr>
      <xdr:spPr>
        <a:xfrm>
          <a:off x="3834091" y="41717428"/>
          <a:ext cx="2711822" cy="7014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400" b="0" i="0" u="none" strike="noStrike">
              <a:solidFill>
                <a:schemeClr val="dk1"/>
              </a:solidFill>
              <a:effectLst/>
              <a:latin typeface="+mn-lt"/>
              <a:ea typeface="+mn-ea"/>
              <a:cs typeface="+mn-cs"/>
            </a:rPr>
            <a:t>（</a:t>
          </a:r>
          <a:r>
            <a:rPr lang="en-US" altLang="ja-JP" sz="1400" b="0" i="0">
              <a:solidFill>
                <a:schemeClr val="dk1"/>
              </a:solidFill>
              <a:effectLst/>
              <a:latin typeface="+mn-ea"/>
              <a:ea typeface="+mn-ea"/>
              <a:cs typeface="+mn-cs"/>
            </a:rPr>
            <a:t>1.9</a:t>
          </a:r>
          <a:r>
            <a:rPr lang="ja-JP" altLang="ja-JP" sz="1400" b="0" i="0">
              <a:solidFill>
                <a:schemeClr val="dk1"/>
              </a:solidFill>
              <a:effectLst/>
              <a:latin typeface="+mn-lt"/>
              <a:ea typeface="+mn-ea"/>
              <a:cs typeface="+mn-cs"/>
            </a:rPr>
            <a:t>百万円</a:t>
          </a:r>
          <a:r>
            <a:rPr lang="ja-JP" altLang="en-US" sz="1400" b="0" i="0" u="none" strike="noStrike">
              <a:solidFill>
                <a:schemeClr val="dk1"/>
              </a:solidFill>
              <a:effectLst/>
              <a:latin typeface="+mn-lt"/>
              <a:ea typeface="+mn-ea"/>
              <a:cs typeface="+mn-cs"/>
            </a:rPr>
            <a:t>）</a:t>
          </a:r>
          <a:r>
            <a:rPr lang="ja-JP" altLang="en-US" sz="1400"/>
            <a:t> </a:t>
          </a:r>
          <a:endParaRPr kumimoji="1" lang="ja-JP" altLang="en-US" sz="1400"/>
        </a:p>
      </xdr:txBody>
    </xdr:sp>
    <xdr:clientData/>
  </xdr:twoCellAnchor>
  <xdr:twoCellAnchor>
    <xdr:from>
      <xdr:col>19</xdr:col>
      <xdr:colOff>11204</xdr:colOff>
      <xdr:row>750</xdr:row>
      <xdr:rowOff>331132</xdr:rowOff>
    </xdr:from>
    <xdr:to>
      <xdr:col>32</xdr:col>
      <xdr:colOff>89084</xdr:colOff>
      <xdr:row>752</xdr:row>
      <xdr:rowOff>258535</xdr:rowOff>
    </xdr:to>
    <xdr:sp macro="" textlink="">
      <xdr:nvSpPr>
        <xdr:cNvPr id="5" name="大かっこ 4"/>
        <xdr:cNvSpPr/>
      </xdr:nvSpPr>
      <xdr:spPr>
        <a:xfrm>
          <a:off x="3811679" y="40021807"/>
          <a:ext cx="2678205" cy="632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労働衛生指導医の設置</a:t>
          </a:r>
        </a:p>
      </xdr:txBody>
    </xdr:sp>
    <xdr:clientData/>
  </xdr:twoCellAnchor>
  <xdr:twoCellAnchor>
    <xdr:from>
      <xdr:col>25</xdr:col>
      <xdr:colOff>150960</xdr:colOff>
      <xdr:row>752</xdr:row>
      <xdr:rowOff>204745</xdr:rowOff>
    </xdr:from>
    <xdr:to>
      <xdr:col>25</xdr:col>
      <xdr:colOff>150960</xdr:colOff>
      <xdr:row>754</xdr:row>
      <xdr:rowOff>166647</xdr:rowOff>
    </xdr:to>
    <xdr:cxnSp macro="">
      <xdr:nvCxnSpPr>
        <xdr:cNvPr id="6" name="直線矢印コネクタ 5"/>
        <xdr:cNvCxnSpPr/>
      </xdr:nvCxnSpPr>
      <xdr:spPr>
        <a:xfrm>
          <a:off x="5151585" y="40600270"/>
          <a:ext cx="0" cy="6667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20009</xdr:colOff>
      <xdr:row>757</xdr:row>
      <xdr:rowOff>336177</xdr:rowOff>
    </xdr:from>
    <xdr:to>
      <xdr:col>32</xdr:col>
      <xdr:colOff>109095</xdr:colOff>
      <xdr:row>759</xdr:row>
      <xdr:rowOff>299357</xdr:rowOff>
    </xdr:to>
    <xdr:sp macro="" textlink="">
      <xdr:nvSpPr>
        <xdr:cNvPr id="7" name="大かっこ 6"/>
        <xdr:cNvSpPr/>
      </xdr:nvSpPr>
      <xdr:spPr>
        <a:xfrm>
          <a:off x="3820484" y="42493827"/>
          <a:ext cx="2689411" cy="668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労働衛生指導医手当等</a:t>
          </a:r>
        </a:p>
      </xdr:txBody>
    </xdr:sp>
    <xdr:clientData/>
  </xdr:twoCellAnchor>
  <xdr:twoCellAnchor>
    <xdr:from>
      <xdr:col>20</xdr:col>
      <xdr:colOff>129748</xdr:colOff>
      <xdr:row>754</xdr:row>
      <xdr:rowOff>303277</xdr:rowOff>
    </xdr:from>
    <xdr:to>
      <xdr:col>31</xdr:col>
      <xdr:colOff>69795</xdr:colOff>
      <xdr:row>755</xdr:row>
      <xdr:rowOff>196019</xdr:rowOff>
    </xdr:to>
    <xdr:sp macro="" textlink="">
      <xdr:nvSpPr>
        <xdr:cNvPr id="8" name="テキスト ボックス 7"/>
        <xdr:cNvSpPr txBox="1"/>
      </xdr:nvSpPr>
      <xdr:spPr>
        <a:xfrm>
          <a:off x="4130248" y="41403652"/>
          <a:ext cx="2140322" cy="2451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oneCellAnchor>
    <xdr:from>
      <xdr:col>30</xdr:col>
      <xdr:colOff>171450</xdr:colOff>
      <xdr:row>18</xdr:row>
      <xdr:rowOff>38099</xdr:rowOff>
    </xdr:from>
    <xdr:ext cx="659607" cy="523875"/>
    <xdr:sp macro="" textlink="">
      <xdr:nvSpPr>
        <xdr:cNvPr id="12" name="テキスト ボックス 11"/>
        <xdr:cNvSpPr txBox="1"/>
      </xdr:nvSpPr>
      <xdr:spPr>
        <a:xfrm>
          <a:off x="6172200" y="7629524"/>
          <a:ext cx="659607" cy="5238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twoCellAnchor>
    <xdr:from>
      <xdr:col>6</xdr:col>
      <xdr:colOff>0</xdr:colOff>
      <xdr:row>748</xdr:row>
      <xdr:rowOff>0</xdr:rowOff>
    </xdr:from>
    <xdr:to>
      <xdr:col>17</xdr:col>
      <xdr:colOff>142875</xdr:colOff>
      <xdr:row>750</xdr:row>
      <xdr:rowOff>45052</xdr:rowOff>
    </xdr:to>
    <xdr:sp macro="" textlink="">
      <xdr:nvSpPr>
        <xdr:cNvPr id="16" name="正方形/長方形 15"/>
        <xdr:cNvSpPr/>
      </xdr:nvSpPr>
      <xdr:spPr>
        <a:xfrm>
          <a:off x="1214438" y="40945594"/>
          <a:ext cx="2369343"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Normal="75" zoomScaleSheetLayoutView="100" zoomScalePageLayoutView="85" workbookViewId="0">
      <selection activeCell="E482" sqref="E482:AX48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324</v>
      </c>
      <c r="AJ2" s="930" t="s">
        <v>661</v>
      </c>
      <c r="AK2" s="930"/>
      <c r="AL2" s="930"/>
      <c r="AM2" s="930"/>
      <c r="AN2" s="83" t="s">
        <v>324</v>
      </c>
      <c r="AO2" s="930">
        <v>20</v>
      </c>
      <c r="AP2" s="930"/>
      <c r="AQ2" s="930"/>
      <c r="AR2" s="84" t="s">
        <v>627</v>
      </c>
      <c r="AS2" s="936">
        <v>479</v>
      </c>
      <c r="AT2" s="936"/>
      <c r="AU2" s="936"/>
      <c r="AV2" s="83" t="str">
        <f>IF(AW2="","","-")</f>
        <v/>
      </c>
      <c r="AW2" s="896"/>
      <c r="AX2" s="896"/>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632</v>
      </c>
      <c r="H5" s="821"/>
      <c r="I5" s="821"/>
      <c r="J5" s="821"/>
      <c r="K5" s="821"/>
      <c r="L5" s="821"/>
      <c r="M5" s="822" t="s">
        <v>65</v>
      </c>
      <c r="N5" s="823"/>
      <c r="O5" s="823"/>
      <c r="P5" s="823"/>
      <c r="Q5" s="823"/>
      <c r="R5" s="824"/>
      <c r="S5" s="825" t="s">
        <v>633</v>
      </c>
      <c r="T5" s="821"/>
      <c r="U5" s="821"/>
      <c r="V5" s="821"/>
      <c r="W5" s="821"/>
      <c r="X5" s="826"/>
      <c r="Y5" s="682" t="s">
        <v>3</v>
      </c>
      <c r="Z5" s="528"/>
      <c r="AA5" s="528"/>
      <c r="AB5" s="528"/>
      <c r="AC5" s="528"/>
      <c r="AD5" s="529"/>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8" t="s">
        <v>307</v>
      </c>
      <c r="Z7" s="424"/>
      <c r="AA7" s="424"/>
      <c r="AB7" s="424"/>
      <c r="AC7" s="424"/>
      <c r="AD7" s="909"/>
      <c r="AE7" s="897" t="s">
        <v>636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31" t="str">
        <f>入力規則等!A27</f>
        <v>-</v>
      </c>
      <c r="H8" s="704"/>
      <c r="I8" s="704"/>
      <c r="J8" s="704"/>
      <c r="K8" s="704"/>
      <c r="L8" s="704"/>
      <c r="M8" s="704"/>
      <c r="N8" s="704"/>
      <c r="O8" s="704"/>
      <c r="P8" s="704"/>
      <c r="Q8" s="704"/>
      <c r="R8" s="704"/>
      <c r="S8" s="704"/>
      <c r="T8" s="704"/>
      <c r="U8" s="704"/>
      <c r="V8" s="704"/>
      <c r="W8" s="704"/>
      <c r="X8" s="932"/>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30" t="s">
        <v>23</v>
      </c>
      <c r="B9" s="831"/>
      <c r="C9" s="831"/>
      <c r="D9" s="831"/>
      <c r="E9" s="831"/>
      <c r="F9" s="831"/>
      <c r="G9" s="832" t="s">
        <v>698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57.75" customHeight="1" x14ac:dyDescent="0.15">
      <c r="A10" s="644" t="s">
        <v>29</v>
      </c>
      <c r="B10" s="645"/>
      <c r="C10" s="645"/>
      <c r="D10" s="645"/>
      <c r="E10" s="645"/>
      <c r="F10" s="645"/>
      <c r="G10" s="738" t="s">
        <v>697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9" t="s">
        <v>24</v>
      </c>
      <c r="B12" s="950"/>
      <c r="C12" s="950"/>
      <c r="D12" s="950"/>
      <c r="E12" s="950"/>
      <c r="F12" s="951"/>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3</v>
      </c>
      <c r="Q13" s="642"/>
      <c r="R13" s="642"/>
      <c r="S13" s="642"/>
      <c r="T13" s="642"/>
      <c r="U13" s="642"/>
      <c r="V13" s="643"/>
      <c r="W13" s="641">
        <v>3</v>
      </c>
      <c r="X13" s="642"/>
      <c r="Y13" s="642"/>
      <c r="Z13" s="642"/>
      <c r="AA13" s="642"/>
      <c r="AB13" s="642"/>
      <c r="AC13" s="643"/>
      <c r="AD13" s="641">
        <v>3</v>
      </c>
      <c r="AE13" s="642"/>
      <c r="AF13" s="642"/>
      <c r="AG13" s="642"/>
      <c r="AH13" s="642"/>
      <c r="AI13" s="642"/>
      <c r="AJ13" s="643"/>
      <c r="AK13" s="641" t="s">
        <v>664</v>
      </c>
      <c r="AL13" s="642"/>
      <c r="AM13" s="642"/>
      <c r="AN13" s="642"/>
      <c r="AO13" s="642"/>
      <c r="AP13" s="642"/>
      <c r="AQ13" s="643"/>
      <c r="AR13" s="905" t="s">
        <v>664</v>
      </c>
      <c r="AS13" s="906"/>
      <c r="AT13" s="906"/>
      <c r="AU13" s="906"/>
      <c r="AV13" s="906"/>
      <c r="AW13" s="906"/>
      <c r="AX13" s="907"/>
    </row>
    <row r="14" spans="1:50" ht="21" customHeight="1" x14ac:dyDescent="0.15">
      <c r="A14" s="598"/>
      <c r="B14" s="599"/>
      <c r="C14" s="599"/>
      <c r="D14" s="599"/>
      <c r="E14" s="599"/>
      <c r="F14" s="600"/>
      <c r="G14" s="709"/>
      <c r="H14" s="710"/>
      <c r="I14" s="695" t="s">
        <v>8</v>
      </c>
      <c r="J14" s="746"/>
      <c r="K14" s="746"/>
      <c r="L14" s="746"/>
      <c r="M14" s="746"/>
      <c r="N14" s="746"/>
      <c r="O14" s="747"/>
      <c r="P14" s="641" t="s">
        <v>636</v>
      </c>
      <c r="Q14" s="642"/>
      <c r="R14" s="642"/>
      <c r="S14" s="642"/>
      <c r="T14" s="642"/>
      <c r="U14" s="642"/>
      <c r="V14" s="643"/>
      <c r="W14" s="641" t="s">
        <v>636</v>
      </c>
      <c r="X14" s="642"/>
      <c r="Y14" s="642"/>
      <c r="Z14" s="642"/>
      <c r="AA14" s="642"/>
      <c r="AB14" s="642"/>
      <c r="AC14" s="643"/>
      <c r="AD14" s="641" t="s">
        <v>664</v>
      </c>
      <c r="AE14" s="642"/>
      <c r="AF14" s="642"/>
      <c r="AG14" s="642"/>
      <c r="AH14" s="642"/>
      <c r="AI14" s="642"/>
      <c r="AJ14" s="643"/>
      <c r="AK14" s="641" t="s">
        <v>664</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636</v>
      </c>
      <c r="Q15" s="642"/>
      <c r="R15" s="642"/>
      <c r="S15" s="642"/>
      <c r="T15" s="642"/>
      <c r="U15" s="642"/>
      <c r="V15" s="643"/>
      <c r="W15" s="641" t="s">
        <v>636</v>
      </c>
      <c r="X15" s="642"/>
      <c r="Y15" s="642"/>
      <c r="Z15" s="642"/>
      <c r="AA15" s="642"/>
      <c r="AB15" s="642"/>
      <c r="AC15" s="643"/>
      <c r="AD15" s="641" t="s">
        <v>636</v>
      </c>
      <c r="AE15" s="642"/>
      <c r="AF15" s="642"/>
      <c r="AG15" s="642"/>
      <c r="AH15" s="642"/>
      <c r="AI15" s="642"/>
      <c r="AJ15" s="643"/>
      <c r="AK15" s="641" t="s">
        <v>664</v>
      </c>
      <c r="AL15" s="642"/>
      <c r="AM15" s="642"/>
      <c r="AN15" s="642"/>
      <c r="AO15" s="642"/>
      <c r="AP15" s="642"/>
      <c r="AQ15" s="643"/>
      <c r="AR15" s="641" t="s">
        <v>664</v>
      </c>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636</v>
      </c>
      <c r="Q16" s="642"/>
      <c r="R16" s="642"/>
      <c r="S16" s="642"/>
      <c r="T16" s="642"/>
      <c r="U16" s="642"/>
      <c r="V16" s="643"/>
      <c r="W16" s="641" t="s">
        <v>636</v>
      </c>
      <c r="X16" s="642"/>
      <c r="Y16" s="642"/>
      <c r="Z16" s="642"/>
      <c r="AA16" s="642"/>
      <c r="AB16" s="642"/>
      <c r="AC16" s="643"/>
      <c r="AD16" s="641" t="s">
        <v>664</v>
      </c>
      <c r="AE16" s="642"/>
      <c r="AF16" s="642"/>
      <c r="AG16" s="642"/>
      <c r="AH16" s="642"/>
      <c r="AI16" s="642"/>
      <c r="AJ16" s="643"/>
      <c r="AK16" s="641" t="s">
        <v>664</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636</v>
      </c>
      <c r="Q17" s="642"/>
      <c r="R17" s="642"/>
      <c r="S17" s="642"/>
      <c r="T17" s="642"/>
      <c r="U17" s="642"/>
      <c r="V17" s="643"/>
      <c r="W17" s="641" t="s">
        <v>636</v>
      </c>
      <c r="X17" s="642"/>
      <c r="Y17" s="642"/>
      <c r="Z17" s="642"/>
      <c r="AA17" s="642"/>
      <c r="AB17" s="642"/>
      <c r="AC17" s="643"/>
      <c r="AD17" s="641" t="s">
        <v>664</v>
      </c>
      <c r="AE17" s="642"/>
      <c r="AF17" s="642"/>
      <c r="AG17" s="642"/>
      <c r="AH17" s="642"/>
      <c r="AI17" s="642"/>
      <c r="AJ17" s="643"/>
      <c r="AK17" s="641" t="s">
        <v>664</v>
      </c>
      <c r="AL17" s="642"/>
      <c r="AM17" s="642"/>
      <c r="AN17" s="642"/>
      <c r="AO17" s="642"/>
      <c r="AP17" s="642"/>
      <c r="AQ17" s="643"/>
      <c r="AR17" s="903"/>
      <c r="AS17" s="903"/>
      <c r="AT17" s="903"/>
      <c r="AU17" s="903"/>
      <c r="AV17" s="903"/>
      <c r="AW17" s="903"/>
      <c r="AX17" s="904"/>
    </row>
    <row r="18" spans="1:50" ht="24.75" customHeight="1" x14ac:dyDescent="0.15">
      <c r="A18" s="598"/>
      <c r="B18" s="599"/>
      <c r="C18" s="599"/>
      <c r="D18" s="599"/>
      <c r="E18" s="599"/>
      <c r="F18" s="600"/>
      <c r="G18" s="711"/>
      <c r="H18" s="712"/>
      <c r="I18" s="700" t="s">
        <v>20</v>
      </c>
      <c r="J18" s="701"/>
      <c r="K18" s="701"/>
      <c r="L18" s="701"/>
      <c r="M18" s="701"/>
      <c r="N18" s="701"/>
      <c r="O18" s="702"/>
      <c r="P18" s="859">
        <f>SUM(P13:V17)</f>
        <v>3</v>
      </c>
      <c r="Q18" s="860"/>
      <c r="R18" s="860"/>
      <c r="S18" s="860"/>
      <c r="T18" s="860"/>
      <c r="U18" s="860"/>
      <c r="V18" s="861"/>
      <c r="W18" s="859">
        <f>SUM(W13:AC17)</f>
        <v>3</v>
      </c>
      <c r="X18" s="860"/>
      <c r="Y18" s="860"/>
      <c r="Z18" s="860"/>
      <c r="AA18" s="860"/>
      <c r="AB18" s="860"/>
      <c r="AC18" s="861"/>
      <c r="AD18" s="859">
        <f>SUM(AD13:AJ17)</f>
        <v>3</v>
      </c>
      <c r="AE18" s="860"/>
      <c r="AF18" s="860"/>
      <c r="AG18" s="860"/>
      <c r="AH18" s="860"/>
      <c r="AI18" s="860"/>
      <c r="AJ18" s="861"/>
      <c r="AK18" s="859">
        <f>SUM(AK13:AQ17)</f>
        <v>0</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v>
      </c>
      <c r="Q19" s="642"/>
      <c r="R19" s="642"/>
      <c r="S19" s="642"/>
      <c r="T19" s="642"/>
      <c r="U19" s="642"/>
      <c r="V19" s="643"/>
      <c r="W19" s="641">
        <v>2</v>
      </c>
      <c r="X19" s="642"/>
      <c r="Y19" s="642"/>
      <c r="Z19" s="642"/>
      <c r="AA19" s="642"/>
      <c r="AB19" s="642"/>
      <c r="AC19" s="643"/>
      <c r="AD19" s="641"/>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0.66666666666666663</v>
      </c>
      <c r="Q20" s="301"/>
      <c r="R20" s="301"/>
      <c r="S20" s="301"/>
      <c r="T20" s="301"/>
      <c r="U20" s="301"/>
      <c r="V20" s="301"/>
      <c r="W20" s="301">
        <f t="shared" ref="W20" si="0">IF(W18=0, "-", SUM(W19)/W18)</f>
        <v>0.66666666666666663</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52"/>
      <c r="G21" s="299" t="s">
        <v>274</v>
      </c>
      <c r="H21" s="300"/>
      <c r="I21" s="300"/>
      <c r="J21" s="300"/>
      <c r="K21" s="300"/>
      <c r="L21" s="300"/>
      <c r="M21" s="300"/>
      <c r="N21" s="300"/>
      <c r="O21" s="300"/>
      <c r="P21" s="301">
        <f>IF(P19=0, "-", SUM(P19)/SUM(P13,P14))</f>
        <v>0.66666666666666663</v>
      </c>
      <c r="Q21" s="301"/>
      <c r="R21" s="301"/>
      <c r="S21" s="301"/>
      <c r="T21" s="301"/>
      <c r="U21" s="301"/>
      <c r="V21" s="301"/>
      <c r="W21" s="301">
        <f t="shared" ref="W21" si="2">IF(W19=0, "-", SUM(W19)/SUM(W13,W14))</f>
        <v>0.66666666666666663</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625</v>
      </c>
      <c r="B22" s="959"/>
      <c r="C22" s="959"/>
      <c r="D22" s="959"/>
      <c r="E22" s="959"/>
      <c r="F22" s="960"/>
      <c r="G22" s="954" t="s">
        <v>254</v>
      </c>
      <c r="H22" s="207"/>
      <c r="I22" s="207"/>
      <c r="J22" s="207"/>
      <c r="K22" s="207"/>
      <c r="L22" s="207"/>
      <c r="M22" s="207"/>
      <c r="N22" s="207"/>
      <c r="O22" s="208"/>
      <c r="P22" s="919" t="s">
        <v>623</v>
      </c>
      <c r="Q22" s="207"/>
      <c r="R22" s="207"/>
      <c r="S22" s="207"/>
      <c r="T22" s="207"/>
      <c r="U22" s="207"/>
      <c r="V22" s="208"/>
      <c r="W22" s="919" t="s">
        <v>624</v>
      </c>
      <c r="X22" s="207"/>
      <c r="Y22" s="207"/>
      <c r="Z22" s="207"/>
      <c r="AA22" s="207"/>
      <c r="AB22" s="207"/>
      <c r="AC22" s="208"/>
      <c r="AD22" s="919"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ht="25.5" hidden="1" customHeight="1" x14ac:dyDescent="0.15">
      <c r="A23" s="961"/>
      <c r="B23" s="962"/>
      <c r="C23" s="962"/>
      <c r="D23" s="962"/>
      <c r="E23" s="962"/>
      <c r="F23" s="963"/>
      <c r="G23" s="955" t="s">
        <v>637</v>
      </c>
      <c r="H23" s="956"/>
      <c r="I23" s="956"/>
      <c r="J23" s="956"/>
      <c r="K23" s="956"/>
      <c r="L23" s="956"/>
      <c r="M23" s="956"/>
      <c r="N23" s="956"/>
      <c r="O23" s="957"/>
      <c r="P23" s="905"/>
      <c r="Q23" s="906"/>
      <c r="R23" s="906"/>
      <c r="S23" s="906"/>
      <c r="T23" s="906"/>
      <c r="U23" s="906"/>
      <c r="V23" s="920"/>
      <c r="W23" s="905"/>
      <c r="X23" s="906"/>
      <c r="Y23" s="906"/>
      <c r="Z23" s="906"/>
      <c r="AA23" s="906"/>
      <c r="AB23" s="906"/>
      <c r="AC23" s="920"/>
      <c r="AD23" s="968" t="s">
        <v>690</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t="s">
        <v>638</v>
      </c>
      <c r="H24" s="922"/>
      <c r="I24" s="922"/>
      <c r="J24" s="922"/>
      <c r="K24" s="922"/>
      <c r="L24" s="922"/>
      <c r="M24" s="922"/>
      <c r="N24" s="922"/>
      <c r="O24" s="923"/>
      <c r="P24" s="641"/>
      <c r="Q24" s="642"/>
      <c r="R24" s="642"/>
      <c r="S24" s="642"/>
      <c r="T24" s="642"/>
      <c r="U24" s="642"/>
      <c r="V24" s="643"/>
      <c r="W24" s="641"/>
      <c r="X24" s="642"/>
      <c r="Y24" s="642"/>
      <c r="Z24" s="642"/>
      <c r="AA24" s="642"/>
      <c r="AB24" s="642"/>
      <c r="AC24" s="64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t="s">
        <v>639</v>
      </c>
      <c r="H25" s="922"/>
      <c r="I25" s="922"/>
      <c r="J25" s="922"/>
      <c r="K25" s="922"/>
      <c r="L25" s="922"/>
      <c r="M25" s="922"/>
      <c r="N25" s="922"/>
      <c r="O25" s="923"/>
      <c r="P25" s="641"/>
      <c r="Q25" s="642"/>
      <c r="R25" s="642"/>
      <c r="S25" s="642"/>
      <c r="T25" s="642"/>
      <c r="U25" s="642"/>
      <c r="V25" s="643"/>
      <c r="W25" s="641"/>
      <c r="X25" s="642"/>
      <c r="Y25" s="642"/>
      <c r="Z25" s="642"/>
      <c r="AA25" s="642"/>
      <c r="AB25" s="642"/>
      <c r="AC25" s="64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t="s">
        <v>640</v>
      </c>
      <c r="H26" s="922"/>
      <c r="I26" s="922"/>
      <c r="J26" s="922"/>
      <c r="K26" s="922"/>
      <c r="L26" s="922"/>
      <c r="M26" s="922"/>
      <c r="N26" s="922"/>
      <c r="O26" s="923"/>
      <c r="P26" s="641"/>
      <c r="Q26" s="642"/>
      <c r="R26" s="642"/>
      <c r="S26" s="642"/>
      <c r="T26" s="642"/>
      <c r="U26" s="642"/>
      <c r="V26" s="643"/>
      <c r="W26" s="641"/>
      <c r="X26" s="642"/>
      <c r="Y26" s="642"/>
      <c r="Z26" s="642"/>
      <c r="AA26" s="642"/>
      <c r="AB26" s="642"/>
      <c r="AC26" s="64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1"/>
      <c r="Q27" s="642"/>
      <c r="R27" s="642"/>
      <c r="S27" s="642"/>
      <c r="T27" s="642"/>
      <c r="U27" s="642"/>
      <c r="V27" s="643"/>
      <c r="W27" s="641"/>
      <c r="X27" s="642"/>
      <c r="Y27" s="642"/>
      <c r="Z27" s="642"/>
      <c r="AA27" s="642"/>
      <c r="AB27" s="642"/>
      <c r="AC27" s="64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24" t="s">
        <v>258</v>
      </c>
      <c r="H28" s="925"/>
      <c r="I28" s="925"/>
      <c r="J28" s="925"/>
      <c r="K28" s="925"/>
      <c r="L28" s="925"/>
      <c r="M28" s="925"/>
      <c r="N28" s="925"/>
      <c r="O28" s="926"/>
      <c r="P28" s="859" t="e">
        <f>P29-SUM(P23:P27)</f>
        <v>#VALUE!</v>
      </c>
      <c r="Q28" s="860"/>
      <c r="R28" s="860"/>
      <c r="S28" s="860"/>
      <c r="T28" s="860"/>
      <c r="U28" s="860"/>
      <c r="V28" s="861"/>
      <c r="W28" s="859" t="e">
        <f>W29-SUM(W23:W27)</f>
        <v>#VALUE!</v>
      </c>
      <c r="X28" s="860"/>
      <c r="Y28" s="860"/>
      <c r="Z28" s="860"/>
      <c r="AA28" s="860"/>
      <c r="AB28" s="860"/>
      <c r="AC28" s="861"/>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1" t="str">
        <f>AK13</f>
        <v>-</v>
      </c>
      <c r="Q29" s="642"/>
      <c r="R29" s="642"/>
      <c r="S29" s="642"/>
      <c r="T29" s="642"/>
      <c r="U29" s="642"/>
      <c r="V29" s="643"/>
      <c r="W29" s="937" t="str">
        <f>AR13</f>
        <v>-</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308</v>
      </c>
      <c r="AF30" s="840"/>
      <c r="AG30" s="840"/>
      <c r="AH30" s="841"/>
      <c r="AI30" s="900" t="s">
        <v>330</v>
      </c>
      <c r="AJ30" s="900"/>
      <c r="AK30" s="900"/>
      <c r="AL30" s="839"/>
      <c r="AM30" s="900" t="s">
        <v>427</v>
      </c>
      <c r="AN30" s="900"/>
      <c r="AO30" s="900"/>
      <c r="AP30" s="839"/>
      <c r="AQ30" s="751" t="s">
        <v>184</v>
      </c>
      <c r="AR30" s="752"/>
      <c r="AS30" s="752"/>
      <c r="AT30" s="753"/>
      <c r="AU30" s="758" t="s">
        <v>133</v>
      </c>
      <c r="AV30" s="758"/>
      <c r="AW30" s="758"/>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t="s">
        <v>636</v>
      </c>
      <c r="AR31" s="186"/>
      <c r="AS31" s="121" t="s">
        <v>185</v>
      </c>
      <c r="AT31" s="122"/>
      <c r="AU31" s="185" t="s">
        <v>691</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v>47</v>
      </c>
      <c r="AF32" s="204"/>
      <c r="AG32" s="204"/>
      <c r="AH32" s="204"/>
      <c r="AI32" s="203">
        <v>47</v>
      </c>
      <c r="AJ32" s="204"/>
      <c r="AK32" s="204"/>
      <c r="AL32" s="204"/>
      <c r="AM32" s="203">
        <v>47</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v>47</v>
      </c>
      <c r="AF33" s="204"/>
      <c r="AG33" s="204"/>
      <c r="AH33" s="204"/>
      <c r="AI33" s="203">
        <v>47</v>
      </c>
      <c r="AJ33" s="204"/>
      <c r="AK33" s="204"/>
      <c r="AL33" s="204"/>
      <c r="AM33" s="203">
        <v>47</v>
      </c>
      <c r="AN33" s="204"/>
      <c r="AO33" s="204"/>
      <c r="AP33" s="204"/>
      <c r="AQ33" s="321" t="s">
        <v>636</v>
      </c>
      <c r="AR33" s="193"/>
      <c r="AS33" s="193"/>
      <c r="AT33" s="322"/>
      <c r="AU33" s="204" t="s">
        <v>691</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636</v>
      </c>
      <c r="AR34" s="193"/>
      <c r="AS34" s="193"/>
      <c r="AT34" s="322"/>
      <c r="AU34" s="204" t="s">
        <v>636</v>
      </c>
      <c r="AV34" s="204"/>
      <c r="AW34" s="204"/>
      <c r="AX34" s="206"/>
    </row>
    <row r="35" spans="1:51" ht="23.25" customHeight="1" x14ac:dyDescent="0.15">
      <c r="A35" s="213" t="s">
        <v>298</v>
      </c>
      <c r="B35" s="214"/>
      <c r="C35" s="214"/>
      <c r="D35" s="214"/>
      <c r="E35" s="214"/>
      <c r="F35" s="215"/>
      <c r="G35" s="219" t="s">
        <v>692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5"/>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3</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5"/>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v>3</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10" t="s">
        <v>133</v>
      </c>
      <c r="AV51" s="910"/>
      <c r="AW51" s="910"/>
      <c r="AX51" s="911"/>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v>3</v>
      </c>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10" t="s">
        <v>133</v>
      </c>
      <c r="AV58" s="910"/>
      <c r="AW58" s="910"/>
      <c r="AX58" s="911"/>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v>3</v>
      </c>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3"/>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8" t="s">
        <v>133</v>
      </c>
      <c r="AV85" s="518"/>
      <c r="AW85" s="518"/>
      <c r="AX85" s="519"/>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8" t="s">
        <v>133</v>
      </c>
      <c r="AV90" s="518"/>
      <c r="AW90" s="518"/>
      <c r="AX90" s="519"/>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20"/>
      <c r="AR99" s="521"/>
      <c r="AS99" s="521"/>
      <c r="AT99" s="522"/>
      <c r="AU99" s="505"/>
      <c r="AV99" s="505"/>
      <c r="AW99" s="505"/>
      <c r="AX99" s="523"/>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4" t="s">
        <v>308</v>
      </c>
      <c r="AF100" s="525"/>
      <c r="AG100" s="525"/>
      <c r="AH100" s="526"/>
      <c r="AI100" s="524" t="s">
        <v>330</v>
      </c>
      <c r="AJ100" s="525"/>
      <c r="AK100" s="525"/>
      <c r="AL100" s="526"/>
      <c r="AM100" s="524" t="s">
        <v>427</v>
      </c>
      <c r="AN100" s="525"/>
      <c r="AO100" s="525"/>
      <c r="AP100" s="526"/>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7" t="s">
        <v>54</v>
      </c>
      <c r="Z101" s="528"/>
      <c r="AA101" s="529"/>
      <c r="AB101" s="445" t="s">
        <v>645</v>
      </c>
      <c r="AC101" s="445"/>
      <c r="AD101" s="445"/>
      <c r="AE101" s="267">
        <v>120</v>
      </c>
      <c r="AF101" s="267"/>
      <c r="AG101" s="267"/>
      <c r="AH101" s="267"/>
      <c r="AI101" s="267">
        <v>94</v>
      </c>
      <c r="AJ101" s="267"/>
      <c r="AK101" s="267"/>
      <c r="AL101" s="267"/>
      <c r="AM101" s="517" t="s">
        <v>678</v>
      </c>
      <c r="AN101" s="517"/>
      <c r="AO101" s="517"/>
      <c r="AP101" s="517"/>
      <c r="AQ101" s="267" t="s">
        <v>664</v>
      </c>
      <c r="AR101" s="267"/>
      <c r="AS101" s="267"/>
      <c r="AT101" s="267"/>
      <c r="AU101" s="203" t="s">
        <v>665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t="s">
        <v>636</v>
      </c>
      <c r="AF102" s="267"/>
      <c r="AG102" s="267"/>
      <c r="AH102" s="267"/>
      <c r="AI102" s="267" t="s">
        <v>636</v>
      </c>
      <c r="AJ102" s="267"/>
      <c r="AK102" s="267"/>
      <c r="AL102" s="267"/>
      <c r="AM102" s="267">
        <v>110</v>
      </c>
      <c r="AN102" s="267"/>
      <c r="AO102" s="267"/>
      <c r="AP102" s="267"/>
      <c r="AQ102" s="267" t="s">
        <v>665</v>
      </c>
      <c r="AR102" s="267"/>
      <c r="AS102" s="267"/>
      <c r="AT102" s="267"/>
      <c r="AU102" s="210" t="s">
        <v>665</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30"/>
      <c r="AC104" s="531"/>
      <c r="AD104" s="532"/>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3"/>
      <c r="AA105" s="534"/>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30"/>
      <c r="AC107" s="531"/>
      <c r="AD107" s="532"/>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3"/>
      <c r="AA108" s="534"/>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30"/>
      <c r="AC110" s="531"/>
      <c r="AD110" s="532"/>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3"/>
      <c r="AA111" s="534"/>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30"/>
      <c r="AC113" s="531"/>
      <c r="AD113" s="532"/>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3"/>
      <c r="AA114" s="534"/>
      <c r="AB114" s="452"/>
      <c r="AC114" s="453"/>
      <c r="AD114" s="454"/>
      <c r="AE114" s="535"/>
      <c r="AF114" s="535"/>
      <c r="AG114" s="535"/>
      <c r="AH114" s="535"/>
      <c r="AI114" s="535"/>
      <c r="AJ114" s="535"/>
      <c r="AK114" s="535"/>
      <c r="AL114" s="535"/>
      <c r="AM114" s="535"/>
      <c r="AN114" s="535"/>
      <c r="AO114" s="535"/>
      <c r="AP114" s="535"/>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3.25" customHeight="1" x14ac:dyDescent="0.15">
      <c r="A116" s="420"/>
      <c r="B116" s="421"/>
      <c r="C116" s="421"/>
      <c r="D116" s="421"/>
      <c r="E116" s="421"/>
      <c r="F116" s="422"/>
      <c r="G116" s="372" t="s">
        <v>688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v>29</v>
      </c>
      <c r="AF116" s="267"/>
      <c r="AG116" s="267"/>
      <c r="AH116" s="267"/>
      <c r="AI116" s="267">
        <v>34</v>
      </c>
      <c r="AJ116" s="267"/>
      <c r="AK116" s="267"/>
      <c r="AL116" s="267"/>
      <c r="AM116" s="517" t="s">
        <v>678</v>
      </c>
      <c r="AN116" s="517"/>
      <c r="AO116" s="517"/>
      <c r="AP116" s="517"/>
      <c r="AQ116" s="203" t="s">
        <v>665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74" t="s">
        <v>693</v>
      </c>
      <c r="AF117" s="517"/>
      <c r="AG117" s="517"/>
      <c r="AH117" s="517"/>
      <c r="AI117" s="574" t="s">
        <v>694</v>
      </c>
      <c r="AJ117" s="517"/>
      <c r="AK117" s="517"/>
      <c r="AL117" s="517"/>
      <c r="AM117" s="517" t="s">
        <v>678</v>
      </c>
      <c r="AN117" s="517"/>
      <c r="AO117" s="517"/>
      <c r="AP117" s="517"/>
      <c r="AQ117" s="517" t="s">
        <v>324</v>
      </c>
      <c r="AR117" s="517"/>
      <c r="AS117" s="517"/>
      <c r="AT117" s="517"/>
      <c r="AU117" s="517"/>
      <c r="AV117" s="517"/>
      <c r="AW117" s="517"/>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17"/>
      <c r="AF120" s="517"/>
      <c r="AG120" s="517"/>
      <c r="AH120" s="517"/>
      <c r="AI120" s="517"/>
      <c r="AJ120" s="517"/>
      <c r="AK120" s="517"/>
      <c r="AL120" s="517"/>
      <c r="AM120" s="517"/>
      <c r="AN120" s="517"/>
      <c r="AO120" s="517"/>
      <c r="AP120" s="517"/>
      <c r="AQ120" s="517"/>
      <c r="AR120" s="517"/>
      <c r="AS120" s="517"/>
      <c r="AT120" s="517"/>
      <c r="AU120" s="517"/>
      <c r="AV120" s="517"/>
      <c r="AW120" s="517"/>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17"/>
      <c r="AF123" s="517"/>
      <c r="AG123" s="517"/>
      <c r="AH123" s="517"/>
      <c r="AI123" s="517"/>
      <c r="AJ123" s="517"/>
      <c r="AK123" s="517"/>
      <c r="AL123" s="517"/>
      <c r="AM123" s="517"/>
      <c r="AN123" s="517"/>
      <c r="AO123" s="517"/>
      <c r="AP123" s="517"/>
      <c r="AQ123" s="517"/>
      <c r="AR123" s="517"/>
      <c r="AS123" s="517"/>
      <c r="AT123" s="517"/>
      <c r="AU123" s="517"/>
      <c r="AV123" s="517"/>
      <c r="AW123" s="517"/>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5"/>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6"/>
      <c r="Y126" s="455" t="s">
        <v>48</v>
      </c>
      <c r="Z126" s="429"/>
      <c r="AA126" s="430"/>
      <c r="AB126" s="456" t="s">
        <v>278</v>
      </c>
      <c r="AC126" s="457"/>
      <c r="AD126" s="458"/>
      <c r="AE126" s="517"/>
      <c r="AF126" s="517"/>
      <c r="AG126" s="517"/>
      <c r="AH126" s="517"/>
      <c r="AI126" s="517"/>
      <c r="AJ126" s="517"/>
      <c r="AK126" s="517"/>
      <c r="AL126" s="517"/>
      <c r="AM126" s="517"/>
      <c r="AN126" s="517"/>
      <c r="AO126" s="517"/>
      <c r="AP126" s="517"/>
      <c r="AQ126" s="517"/>
      <c r="AR126" s="517"/>
      <c r="AS126" s="517"/>
      <c r="AT126" s="517"/>
      <c r="AU126" s="517"/>
      <c r="AV126" s="517"/>
      <c r="AW126" s="517"/>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2"/>
      <c r="Z127" s="913"/>
      <c r="AA127" s="914"/>
      <c r="AB127" s="392" t="s">
        <v>11</v>
      </c>
      <c r="AC127" s="393"/>
      <c r="AD127" s="394"/>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17"/>
      <c r="AF129" s="517"/>
      <c r="AG129" s="517"/>
      <c r="AH129" s="517"/>
      <c r="AI129" s="517"/>
      <c r="AJ129" s="517"/>
      <c r="AK129" s="517"/>
      <c r="AL129" s="517"/>
      <c r="AM129" s="517"/>
      <c r="AN129" s="517"/>
      <c r="AO129" s="517"/>
      <c r="AP129" s="517"/>
      <c r="AQ129" s="517"/>
      <c r="AR129" s="517"/>
      <c r="AS129" s="517"/>
      <c r="AT129" s="517"/>
      <c r="AU129" s="517"/>
      <c r="AV129" s="517"/>
      <c r="AW129" s="517"/>
      <c r="AX129" s="536"/>
      <c r="AY129">
        <f>$AY$127</f>
        <v>0</v>
      </c>
    </row>
    <row r="130" spans="1:51" ht="45" customHeight="1" x14ac:dyDescent="0.15">
      <c r="A130" s="174" t="s">
        <v>323</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650</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909</v>
      </c>
      <c r="AF134" s="193"/>
      <c r="AG134" s="193"/>
      <c r="AH134" s="193"/>
      <c r="AI134" s="192">
        <v>845</v>
      </c>
      <c r="AJ134" s="193"/>
      <c r="AK134" s="193"/>
      <c r="AL134" s="193"/>
      <c r="AM134" s="192">
        <v>802</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948</v>
      </c>
      <c r="AF135" s="193"/>
      <c r="AG135" s="193"/>
      <c r="AH135" s="193"/>
      <c r="AI135" s="192">
        <v>919</v>
      </c>
      <c r="AJ135" s="193"/>
      <c r="AK135" s="193"/>
      <c r="AL135" s="193"/>
      <c r="AM135" s="192">
        <v>889</v>
      </c>
      <c r="AN135" s="193"/>
      <c r="AO135" s="193"/>
      <c r="AP135" s="193"/>
      <c r="AQ135" s="192" t="s">
        <v>636</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636</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652</v>
      </c>
      <c r="H138" s="93"/>
      <c r="I138" s="93"/>
      <c r="J138" s="93"/>
      <c r="K138" s="93"/>
      <c r="L138" s="93"/>
      <c r="M138" s="93"/>
      <c r="N138" s="93"/>
      <c r="O138" s="93"/>
      <c r="P138" s="93"/>
      <c r="Q138" s="93"/>
      <c r="R138" s="93"/>
      <c r="S138" s="93"/>
      <c r="T138" s="93"/>
      <c r="U138" s="93"/>
      <c r="V138" s="93"/>
      <c r="W138" s="93"/>
      <c r="X138" s="94"/>
      <c r="Y138" s="187" t="s">
        <v>199</v>
      </c>
      <c r="Z138" s="188"/>
      <c r="AA138" s="189"/>
      <c r="AB138" s="190" t="s">
        <v>651</v>
      </c>
      <c r="AC138" s="191"/>
      <c r="AD138" s="191"/>
      <c r="AE138" s="192">
        <v>127329</v>
      </c>
      <c r="AF138" s="193"/>
      <c r="AG138" s="193"/>
      <c r="AH138" s="193"/>
      <c r="AI138" s="192">
        <v>125611</v>
      </c>
      <c r="AJ138" s="193"/>
      <c r="AK138" s="193"/>
      <c r="AL138" s="193"/>
      <c r="AM138" s="192">
        <v>131156</v>
      </c>
      <c r="AN138" s="193"/>
      <c r="AO138" s="193"/>
      <c r="AP138" s="193"/>
      <c r="AQ138" s="192" t="s">
        <v>636</v>
      </c>
      <c r="AR138" s="193"/>
      <c r="AS138" s="193"/>
      <c r="AT138" s="193"/>
      <c r="AU138" s="192" t="s">
        <v>636</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651</v>
      </c>
      <c r="AC139" s="199"/>
      <c r="AD139" s="199"/>
      <c r="AE139" s="192">
        <v>119255</v>
      </c>
      <c r="AF139" s="193"/>
      <c r="AG139" s="193"/>
      <c r="AH139" s="193"/>
      <c r="AI139" s="192">
        <v>118050</v>
      </c>
      <c r="AJ139" s="193"/>
      <c r="AK139" s="193"/>
      <c r="AL139" s="193"/>
      <c r="AM139" s="192">
        <v>116846</v>
      </c>
      <c r="AN139" s="193"/>
      <c r="AO139" s="193"/>
      <c r="AP139" s="193"/>
      <c r="AQ139" s="192" t="s">
        <v>636</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7"/>
      <c r="E430" s="160" t="s">
        <v>317</v>
      </c>
      <c r="F430" s="879"/>
      <c r="G430" s="880" t="s">
        <v>204</v>
      </c>
      <c r="H430" s="111"/>
      <c r="I430" s="111"/>
      <c r="J430" s="881" t="s">
        <v>636</v>
      </c>
      <c r="K430" s="882"/>
      <c r="L430" s="882"/>
      <c r="M430" s="882"/>
      <c r="N430" s="882"/>
      <c r="O430" s="882"/>
      <c r="P430" s="882"/>
      <c r="Q430" s="882"/>
      <c r="R430" s="882"/>
      <c r="S430" s="882"/>
      <c r="T430" s="883"/>
      <c r="U430" s="572" t="s">
        <v>664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636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636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636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636</v>
      </c>
      <c r="AF437" s="186"/>
      <c r="AG437" s="121" t="s">
        <v>185</v>
      </c>
      <c r="AH437" s="122"/>
      <c r="AI437" s="320"/>
      <c r="AJ437" s="320"/>
      <c r="AK437" s="320"/>
      <c r="AL437" s="142"/>
      <c r="AM437" s="320"/>
      <c r="AN437" s="320"/>
      <c r="AO437" s="320"/>
      <c r="AP437" s="142"/>
      <c r="AQ437" s="235" t="s">
        <v>636</v>
      </c>
      <c r="AR437" s="186"/>
      <c r="AS437" s="121" t="s">
        <v>185</v>
      </c>
      <c r="AT437" s="122"/>
      <c r="AU437" s="186" t="s">
        <v>636</v>
      </c>
      <c r="AV437" s="186"/>
      <c r="AW437" s="121" t="s">
        <v>175</v>
      </c>
      <c r="AX437" s="181"/>
      <c r="AY437">
        <f>$AY$436</f>
        <v>1</v>
      </c>
    </row>
    <row r="438" spans="1:51" ht="23.25" hidden="1" customHeight="1" x14ac:dyDescent="0.15">
      <c r="A438" s="175"/>
      <c r="B438" s="172"/>
      <c r="C438" s="166"/>
      <c r="D438" s="172"/>
      <c r="E438" s="323"/>
      <c r="F438" s="324"/>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t="s">
        <v>636</v>
      </c>
      <c r="AC438" s="199"/>
      <c r="AD438" s="199"/>
      <c r="AE438" s="321" t="s">
        <v>636</v>
      </c>
      <c r="AF438" s="193"/>
      <c r="AG438" s="193"/>
      <c r="AH438" s="193"/>
      <c r="AI438" s="321" t="s">
        <v>636</v>
      </c>
      <c r="AJ438" s="193"/>
      <c r="AK438" s="193"/>
      <c r="AL438" s="193"/>
      <c r="AM438" s="321"/>
      <c r="AN438" s="193"/>
      <c r="AO438" s="193"/>
      <c r="AP438" s="322"/>
      <c r="AQ438" s="321" t="s">
        <v>636</v>
      </c>
      <c r="AR438" s="193"/>
      <c r="AS438" s="193"/>
      <c r="AT438" s="322"/>
      <c r="AU438" s="193" t="s">
        <v>636</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636</v>
      </c>
      <c r="AC439" s="191"/>
      <c r="AD439" s="191"/>
      <c r="AE439" s="321" t="s">
        <v>636</v>
      </c>
      <c r="AF439" s="193"/>
      <c r="AG439" s="193"/>
      <c r="AH439" s="322"/>
      <c r="AI439" s="321" t="s">
        <v>636</v>
      </c>
      <c r="AJ439" s="193"/>
      <c r="AK439" s="193"/>
      <c r="AL439" s="193"/>
      <c r="AM439" s="321"/>
      <c r="AN439" s="193"/>
      <c r="AO439" s="193"/>
      <c r="AP439" s="322"/>
      <c r="AQ439" s="321" t="s">
        <v>636</v>
      </c>
      <c r="AR439" s="193"/>
      <c r="AS439" s="193"/>
      <c r="AT439" s="322"/>
      <c r="AU439" s="193" t="s">
        <v>636</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t="s">
        <v>636</v>
      </c>
      <c r="AF440" s="193"/>
      <c r="AG440" s="193"/>
      <c r="AH440" s="322"/>
      <c r="AI440" s="321" t="s">
        <v>636</v>
      </c>
      <c r="AJ440" s="193"/>
      <c r="AK440" s="193"/>
      <c r="AL440" s="193"/>
      <c r="AM440" s="321"/>
      <c r="AN440" s="193"/>
      <c r="AO440" s="193"/>
      <c r="AP440" s="322"/>
      <c r="AQ440" s="321" t="s">
        <v>636</v>
      </c>
      <c r="AR440" s="193"/>
      <c r="AS440" s="193"/>
      <c r="AT440" s="322"/>
      <c r="AU440" s="193" t="s">
        <v>636</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636</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699</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71.2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660</v>
      </c>
      <c r="AE702" s="327"/>
      <c r="AF702" s="327"/>
      <c r="AG702" s="364" t="s">
        <v>681</v>
      </c>
      <c r="AH702" s="365"/>
      <c r="AI702" s="365"/>
      <c r="AJ702" s="365"/>
      <c r="AK702" s="365"/>
      <c r="AL702" s="365"/>
      <c r="AM702" s="365"/>
      <c r="AN702" s="365"/>
      <c r="AO702" s="365"/>
      <c r="AP702" s="365"/>
      <c r="AQ702" s="365"/>
      <c r="AR702" s="365"/>
      <c r="AS702" s="365"/>
      <c r="AT702" s="365"/>
      <c r="AU702" s="365"/>
      <c r="AV702" s="365"/>
      <c r="AW702" s="365"/>
      <c r="AX702" s="366"/>
    </row>
    <row r="703" spans="1:51" ht="49.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660</v>
      </c>
      <c r="AE703" s="308"/>
      <c r="AF703" s="308"/>
      <c r="AG703" s="89" t="s">
        <v>682</v>
      </c>
      <c r="AH703" s="90"/>
      <c r="AI703" s="90"/>
      <c r="AJ703" s="90"/>
      <c r="AK703" s="90"/>
      <c r="AL703" s="90"/>
      <c r="AM703" s="90"/>
      <c r="AN703" s="90"/>
      <c r="AO703" s="90"/>
      <c r="AP703" s="90"/>
      <c r="AQ703" s="90"/>
      <c r="AR703" s="90"/>
      <c r="AS703" s="90"/>
      <c r="AT703" s="90"/>
      <c r="AU703" s="90"/>
      <c r="AV703" s="90"/>
      <c r="AW703" s="90"/>
      <c r="AX703" s="91"/>
    </row>
    <row r="704" spans="1:51" ht="55.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660</v>
      </c>
      <c r="AE704" s="767"/>
      <c r="AF704" s="767"/>
      <c r="AG704" s="153" t="s">
        <v>683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679</v>
      </c>
      <c r="AE705" s="699"/>
      <c r="AF705" s="699"/>
      <c r="AG705" s="113" t="s">
        <v>636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680</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680</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48.7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660</v>
      </c>
      <c r="AE708" s="589"/>
      <c r="AF708" s="589"/>
      <c r="AG708" s="726" t="s">
        <v>684</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c r="AE709" s="308"/>
      <c r="AF709" s="308"/>
      <c r="AG709" s="89" t="s">
        <v>678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679</v>
      </c>
      <c r="AE710" s="308"/>
      <c r="AF710" s="308"/>
      <c r="AG710" s="89" t="s">
        <v>636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660</v>
      </c>
      <c r="AE711" s="308"/>
      <c r="AF711" s="308"/>
      <c r="AG711" s="89" t="s">
        <v>685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c r="AE712" s="767"/>
      <c r="AF712" s="767"/>
      <c r="AG712" s="791" t="s">
        <v>678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679</v>
      </c>
      <c r="AE713" s="308"/>
      <c r="AF713" s="647"/>
      <c r="AG713" s="89" t="s">
        <v>636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679</v>
      </c>
      <c r="AE714" s="789"/>
      <c r="AF714" s="790"/>
      <c r="AG714" s="720" t="s">
        <v>636</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660</v>
      </c>
      <c r="AE715" s="589"/>
      <c r="AF715" s="640"/>
      <c r="AG715" s="726" t="s">
        <v>686</v>
      </c>
      <c r="AH715" s="727"/>
      <c r="AI715" s="727"/>
      <c r="AJ715" s="727"/>
      <c r="AK715" s="727"/>
      <c r="AL715" s="727"/>
      <c r="AM715" s="727"/>
      <c r="AN715" s="727"/>
      <c r="AO715" s="727"/>
      <c r="AP715" s="727"/>
      <c r="AQ715" s="727"/>
      <c r="AR715" s="727"/>
      <c r="AS715" s="727"/>
      <c r="AT715" s="727"/>
      <c r="AU715" s="727"/>
      <c r="AV715" s="727"/>
      <c r="AW715" s="727"/>
      <c r="AX715" s="728"/>
    </row>
    <row r="716" spans="1:50" ht="51"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660</v>
      </c>
      <c r="AE716" s="611"/>
      <c r="AF716" s="611"/>
      <c r="AG716" s="89" t="s">
        <v>689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c r="AE717" s="308"/>
      <c r="AF717" s="308"/>
      <c r="AG717" s="89" t="s">
        <v>678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660</v>
      </c>
      <c r="AE718" s="308"/>
      <c r="AF718" s="308"/>
      <c r="AG718" s="115" t="s">
        <v>687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679</v>
      </c>
      <c r="AE719" s="589"/>
      <c r="AF719" s="589"/>
      <c r="AG719" s="113" t="s">
        <v>324</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2"/>
      <c r="B721" s="763"/>
      <c r="C721" s="278"/>
      <c r="D721" s="279"/>
      <c r="E721" s="279"/>
      <c r="F721" s="280"/>
      <c r="G721" s="269"/>
      <c r="H721" s="270"/>
      <c r="I721" s="63" t="str">
        <f>IF(OR(G721="　", G721=""), "", "-")</f>
        <v/>
      </c>
      <c r="J721" s="273"/>
      <c r="K721" s="273"/>
      <c r="L721" s="63" t="str">
        <f>IF(M721="","","-")</f>
        <v/>
      </c>
      <c r="M721" s="64"/>
      <c r="N721" s="286" t="s">
        <v>636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t="s">
        <v>691</v>
      </c>
      <c r="K725" s="274"/>
      <c r="L725" s="65" t="str">
        <f t="shared" si="114"/>
        <v/>
      </c>
      <c r="M725" s="66"/>
      <c r="N725" s="255" t="s">
        <v>691</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1" t="s">
        <v>696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695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8" t="s">
        <v>662</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636</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6" t="s">
        <v>590</v>
      </c>
      <c r="B737" s="196"/>
      <c r="C737" s="196"/>
      <c r="D737" s="197"/>
      <c r="E737" s="940" t="s">
        <v>636</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315</v>
      </c>
      <c r="B738" s="346"/>
      <c r="C738" s="346"/>
      <c r="D738" s="346"/>
      <c r="E738" s="940" t="s">
        <v>636</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314</v>
      </c>
      <c r="B739" s="346"/>
      <c r="C739" s="346"/>
      <c r="D739" s="346"/>
      <c r="E739" s="940" t="s">
        <v>653</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313</v>
      </c>
      <c r="B740" s="346"/>
      <c r="C740" s="346"/>
      <c r="D740" s="346"/>
      <c r="E740" s="940" t="s">
        <v>654</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312</v>
      </c>
      <c r="B741" s="346"/>
      <c r="C741" s="346"/>
      <c r="D741" s="346"/>
      <c r="E741" s="940" t="s">
        <v>655</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311</v>
      </c>
      <c r="B742" s="346"/>
      <c r="C742" s="346"/>
      <c r="D742" s="346"/>
      <c r="E742" s="940" t="s">
        <v>656</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310</v>
      </c>
      <c r="B743" s="346"/>
      <c r="C743" s="346"/>
      <c r="D743" s="346"/>
      <c r="E743" s="940" t="s">
        <v>657</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309</v>
      </c>
      <c r="B744" s="346"/>
      <c r="C744" s="346"/>
      <c r="D744" s="346"/>
      <c r="E744" s="940" t="s">
        <v>658</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308</v>
      </c>
      <c r="B745" s="346"/>
      <c r="C745" s="346"/>
      <c r="D745" s="346"/>
      <c r="E745" s="977" t="s">
        <v>659</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463</v>
      </c>
      <c r="B746" s="346"/>
      <c r="C746" s="346"/>
      <c r="D746" s="346"/>
      <c r="E746" s="946" t="s">
        <v>628</v>
      </c>
      <c r="F746" s="944"/>
      <c r="G746" s="944"/>
      <c r="H746" s="85" t="str">
        <f>IF(E746="","","-")</f>
        <v>-</v>
      </c>
      <c r="I746" s="944"/>
      <c r="J746" s="944"/>
      <c r="K746" s="85" t="str">
        <f>IF(I746="","","-")</f>
        <v/>
      </c>
      <c r="L746" s="945">
        <v>416</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427</v>
      </c>
      <c r="B747" s="346"/>
      <c r="C747" s="346"/>
      <c r="D747" s="346"/>
      <c r="E747" s="946" t="s">
        <v>663</v>
      </c>
      <c r="F747" s="944"/>
      <c r="G747" s="944"/>
      <c r="H747" s="85" t="str">
        <f>IF(E747="","","-")</f>
        <v>-</v>
      </c>
      <c r="I747" s="944"/>
      <c r="J747" s="944"/>
      <c r="K747" s="85" t="str">
        <f>IF(I747="","","-")</f>
        <v/>
      </c>
      <c r="L747" s="945">
        <v>419</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9" t="s">
        <v>675</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324</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7.75" customHeight="1" x14ac:dyDescent="0.15">
      <c r="A789" s="615"/>
      <c r="B789" s="616"/>
      <c r="C789" s="616"/>
      <c r="D789" s="616"/>
      <c r="E789" s="616"/>
      <c r="F789" s="617"/>
      <c r="G789" s="654" t="s">
        <v>667</v>
      </c>
      <c r="H789" s="655"/>
      <c r="I789" s="655"/>
      <c r="J789" s="655"/>
      <c r="K789" s="656"/>
      <c r="L789" s="648" t="s">
        <v>668</v>
      </c>
      <c r="M789" s="649"/>
      <c r="N789" s="649"/>
      <c r="O789" s="649"/>
      <c r="P789" s="649"/>
      <c r="Q789" s="649"/>
      <c r="R789" s="649"/>
      <c r="S789" s="649"/>
      <c r="T789" s="649"/>
      <c r="U789" s="649"/>
      <c r="V789" s="649"/>
      <c r="W789" s="649"/>
      <c r="X789" s="650"/>
      <c r="Y789" s="367">
        <v>1.1000000000000001</v>
      </c>
      <c r="Z789" s="368"/>
      <c r="AA789" s="368"/>
      <c r="AB789" s="786"/>
      <c r="AC789" s="654" t="s">
        <v>324</v>
      </c>
      <c r="AD789" s="655"/>
      <c r="AE789" s="655"/>
      <c r="AF789" s="655"/>
      <c r="AG789" s="656"/>
      <c r="AH789" s="648" t="s">
        <v>324</v>
      </c>
      <c r="AI789" s="649"/>
      <c r="AJ789" s="649"/>
      <c r="AK789" s="649"/>
      <c r="AL789" s="649"/>
      <c r="AM789" s="649"/>
      <c r="AN789" s="649"/>
      <c r="AO789" s="649"/>
      <c r="AP789" s="649"/>
      <c r="AQ789" s="649"/>
      <c r="AR789" s="649"/>
      <c r="AS789" s="649"/>
      <c r="AT789" s="650"/>
      <c r="AU789" s="367" t="s">
        <v>324</v>
      </c>
      <c r="AV789" s="368"/>
      <c r="AW789" s="368"/>
      <c r="AX789" s="369"/>
    </row>
    <row r="790" spans="1:51" ht="24.75" customHeight="1" x14ac:dyDescent="0.15">
      <c r="A790" s="615"/>
      <c r="B790" s="616"/>
      <c r="C790" s="616"/>
      <c r="D790" s="616"/>
      <c r="E790" s="616"/>
      <c r="F790" s="617"/>
      <c r="G790" s="590" t="s">
        <v>669</v>
      </c>
      <c r="H790" s="591"/>
      <c r="I790" s="591"/>
      <c r="J790" s="591"/>
      <c r="K790" s="592"/>
      <c r="L790" s="582" t="s">
        <v>670</v>
      </c>
      <c r="M790" s="583"/>
      <c r="N790" s="583"/>
      <c r="O790" s="583"/>
      <c r="P790" s="583"/>
      <c r="Q790" s="583"/>
      <c r="R790" s="583"/>
      <c r="S790" s="583"/>
      <c r="T790" s="583"/>
      <c r="U790" s="583"/>
      <c r="V790" s="583"/>
      <c r="W790" s="583"/>
      <c r="X790" s="584"/>
      <c r="Y790" s="585">
        <v>0.4</v>
      </c>
      <c r="Z790" s="586"/>
      <c r="AA790" s="586"/>
      <c r="AB790" s="596"/>
      <c r="AC790" s="590" t="s">
        <v>324</v>
      </c>
      <c r="AD790" s="591"/>
      <c r="AE790" s="591"/>
      <c r="AF790" s="591"/>
      <c r="AG790" s="592"/>
      <c r="AH790" s="582" t="s">
        <v>324</v>
      </c>
      <c r="AI790" s="583"/>
      <c r="AJ790" s="583"/>
      <c r="AK790" s="583"/>
      <c r="AL790" s="583"/>
      <c r="AM790" s="583"/>
      <c r="AN790" s="583"/>
      <c r="AO790" s="583"/>
      <c r="AP790" s="583"/>
      <c r="AQ790" s="583"/>
      <c r="AR790" s="583"/>
      <c r="AS790" s="583"/>
      <c r="AT790" s="584"/>
      <c r="AU790" s="585" t="s">
        <v>324</v>
      </c>
      <c r="AV790" s="586"/>
      <c r="AW790" s="586"/>
      <c r="AX790" s="587"/>
    </row>
    <row r="791" spans="1:51" ht="24.75" customHeight="1" x14ac:dyDescent="0.15">
      <c r="A791" s="615"/>
      <c r="B791" s="616"/>
      <c r="C791" s="616"/>
      <c r="D791" s="616"/>
      <c r="E791" s="616"/>
      <c r="F791" s="617"/>
      <c r="G791" s="590" t="s">
        <v>671</v>
      </c>
      <c r="H791" s="591"/>
      <c r="I791" s="591"/>
      <c r="J791" s="591"/>
      <c r="K791" s="592"/>
      <c r="L791" s="582" t="s">
        <v>672</v>
      </c>
      <c r="M791" s="583"/>
      <c r="N791" s="583"/>
      <c r="O791" s="583"/>
      <c r="P791" s="583"/>
      <c r="Q791" s="583"/>
      <c r="R791" s="583"/>
      <c r="S791" s="583"/>
      <c r="T791" s="583"/>
      <c r="U791" s="583"/>
      <c r="V791" s="583"/>
      <c r="W791" s="583"/>
      <c r="X791" s="584"/>
      <c r="Y791" s="585">
        <v>0.3</v>
      </c>
      <c r="Z791" s="586"/>
      <c r="AA791" s="586"/>
      <c r="AB791" s="596"/>
      <c r="AC791" s="590" t="s">
        <v>324</v>
      </c>
      <c r="AD791" s="591"/>
      <c r="AE791" s="591"/>
      <c r="AF791" s="591"/>
      <c r="AG791" s="592"/>
      <c r="AH791" s="582" t="s">
        <v>324</v>
      </c>
      <c r="AI791" s="583"/>
      <c r="AJ791" s="583"/>
      <c r="AK791" s="583"/>
      <c r="AL791" s="583"/>
      <c r="AM791" s="583"/>
      <c r="AN791" s="583"/>
      <c r="AO791" s="583"/>
      <c r="AP791" s="583"/>
      <c r="AQ791" s="583"/>
      <c r="AR791" s="583"/>
      <c r="AS791" s="583"/>
      <c r="AT791" s="584"/>
      <c r="AU791" s="585" t="s">
        <v>324</v>
      </c>
      <c r="AV791" s="586"/>
      <c r="AW791" s="586"/>
      <c r="AX791" s="587"/>
    </row>
    <row r="792" spans="1:51" ht="24.75" customHeight="1" x14ac:dyDescent="0.15">
      <c r="A792" s="615"/>
      <c r="B792" s="616"/>
      <c r="C792" s="616"/>
      <c r="D792" s="616"/>
      <c r="E792" s="616"/>
      <c r="F792" s="617"/>
      <c r="G792" s="590" t="s">
        <v>673</v>
      </c>
      <c r="H792" s="591"/>
      <c r="I792" s="591"/>
      <c r="J792" s="591"/>
      <c r="K792" s="592"/>
      <c r="L792" s="582" t="s">
        <v>674</v>
      </c>
      <c r="M792" s="583"/>
      <c r="N792" s="583"/>
      <c r="O792" s="583"/>
      <c r="P792" s="583"/>
      <c r="Q792" s="583"/>
      <c r="R792" s="583"/>
      <c r="S792" s="583"/>
      <c r="T792" s="583"/>
      <c r="U792" s="583"/>
      <c r="V792" s="583"/>
      <c r="W792" s="583"/>
      <c r="X792" s="584"/>
      <c r="Y792" s="585">
        <v>0.1</v>
      </c>
      <c r="Z792" s="586"/>
      <c r="AA792" s="586"/>
      <c r="AB792" s="596"/>
      <c r="AC792" s="590" t="s">
        <v>324</v>
      </c>
      <c r="AD792" s="591"/>
      <c r="AE792" s="591"/>
      <c r="AF792" s="591"/>
      <c r="AG792" s="592"/>
      <c r="AH792" s="582" t="s">
        <v>324</v>
      </c>
      <c r="AI792" s="583"/>
      <c r="AJ792" s="583"/>
      <c r="AK792" s="583"/>
      <c r="AL792" s="583"/>
      <c r="AM792" s="583"/>
      <c r="AN792" s="583"/>
      <c r="AO792" s="583"/>
      <c r="AP792" s="583"/>
      <c r="AQ792" s="583"/>
      <c r="AR792" s="583"/>
      <c r="AS792" s="583"/>
      <c r="AT792" s="584"/>
      <c r="AU792" s="585" t="s">
        <v>324</v>
      </c>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1.9000000000000001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x14ac:dyDescent="0.15">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0.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676</v>
      </c>
      <c r="D845" s="328"/>
      <c r="E845" s="328"/>
      <c r="F845" s="328"/>
      <c r="G845" s="328"/>
      <c r="H845" s="328"/>
      <c r="I845" s="328"/>
      <c r="J845" s="329" t="s">
        <v>324</v>
      </c>
      <c r="K845" s="330"/>
      <c r="L845" s="330"/>
      <c r="M845" s="330"/>
      <c r="N845" s="330"/>
      <c r="O845" s="330"/>
      <c r="P845" s="890" t="s">
        <v>668</v>
      </c>
      <c r="Q845" s="891"/>
      <c r="R845" s="891"/>
      <c r="S845" s="891"/>
      <c r="T845" s="891"/>
      <c r="U845" s="891"/>
      <c r="V845" s="891"/>
      <c r="W845" s="891"/>
      <c r="X845" s="891"/>
      <c r="Y845" s="332">
        <v>1.1000000000000001</v>
      </c>
      <c r="Z845" s="333"/>
      <c r="AA845" s="333"/>
      <c r="AB845" s="334"/>
      <c r="AC845" s="885" t="s">
        <v>79</v>
      </c>
      <c r="AD845" s="886"/>
      <c r="AE845" s="886"/>
      <c r="AF845" s="886"/>
      <c r="AG845" s="886"/>
      <c r="AH845" s="351" t="s">
        <v>324</v>
      </c>
      <c r="AI845" s="352"/>
      <c r="AJ845" s="352"/>
      <c r="AK845" s="352"/>
      <c r="AL845" s="339" t="s">
        <v>324</v>
      </c>
      <c r="AM845" s="340"/>
      <c r="AN845" s="340"/>
      <c r="AO845" s="341"/>
      <c r="AP845" s="342" t="s">
        <v>677</v>
      </c>
      <c r="AQ845" s="342"/>
      <c r="AR845" s="342"/>
      <c r="AS845" s="342"/>
      <c r="AT845" s="342"/>
      <c r="AU845" s="342"/>
      <c r="AV845" s="342"/>
      <c r="AW845" s="342"/>
      <c r="AX845" s="342"/>
    </row>
    <row r="846" spans="1:51" ht="30" customHeight="1" x14ac:dyDescent="0.15">
      <c r="A846" s="355">
        <v>2</v>
      </c>
      <c r="B846" s="355">
        <v>1</v>
      </c>
      <c r="C846" s="343" t="s">
        <v>669</v>
      </c>
      <c r="D846" s="328"/>
      <c r="E846" s="328"/>
      <c r="F846" s="328"/>
      <c r="G846" s="328"/>
      <c r="H846" s="328"/>
      <c r="I846" s="328"/>
      <c r="J846" s="329" t="s">
        <v>324</v>
      </c>
      <c r="K846" s="330"/>
      <c r="L846" s="330"/>
      <c r="M846" s="330"/>
      <c r="N846" s="330"/>
      <c r="O846" s="330"/>
      <c r="P846" s="890" t="s">
        <v>670</v>
      </c>
      <c r="Q846" s="891"/>
      <c r="R846" s="891"/>
      <c r="S846" s="891"/>
      <c r="T846" s="891"/>
      <c r="U846" s="891"/>
      <c r="V846" s="891"/>
      <c r="W846" s="891"/>
      <c r="X846" s="891"/>
      <c r="Y846" s="332">
        <v>0.4</v>
      </c>
      <c r="Z846" s="333"/>
      <c r="AA846" s="333"/>
      <c r="AB846" s="334"/>
      <c r="AC846" s="885" t="s">
        <v>79</v>
      </c>
      <c r="AD846" s="885"/>
      <c r="AE846" s="885"/>
      <c r="AF846" s="885"/>
      <c r="AG846" s="885"/>
      <c r="AH846" s="351" t="s">
        <v>324</v>
      </c>
      <c r="AI846" s="352"/>
      <c r="AJ846" s="352"/>
      <c r="AK846" s="352"/>
      <c r="AL846" s="339" t="s">
        <v>324</v>
      </c>
      <c r="AM846" s="340"/>
      <c r="AN846" s="340"/>
      <c r="AO846" s="341"/>
      <c r="AP846" s="342" t="s">
        <v>677</v>
      </c>
      <c r="AQ846" s="342"/>
      <c r="AR846" s="342"/>
      <c r="AS846" s="342"/>
      <c r="AT846" s="342"/>
      <c r="AU846" s="342"/>
      <c r="AV846" s="342"/>
      <c r="AW846" s="342"/>
      <c r="AX846" s="342"/>
      <c r="AY846">
        <f>COUNTA($C$846)</f>
        <v>1</v>
      </c>
    </row>
    <row r="847" spans="1:51" ht="30" customHeight="1" x14ac:dyDescent="0.15">
      <c r="A847" s="355">
        <v>3</v>
      </c>
      <c r="B847" s="355">
        <v>1</v>
      </c>
      <c r="C847" s="343" t="s">
        <v>671</v>
      </c>
      <c r="D847" s="328"/>
      <c r="E847" s="328"/>
      <c r="F847" s="328"/>
      <c r="G847" s="328"/>
      <c r="H847" s="328"/>
      <c r="I847" s="328"/>
      <c r="J847" s="329" t="s">
        <v>324</v>
      </c>
      <c r="K847" s="330"/>
      <c r="L847" s="330"/>
      <c r="M847" s="330"/>
      <c r="N847" s="330"/>
      <c r="O847" s="330"/>
      <c r="P847" s="890" t="s">
        <v>672</v>
      </c>
      <c r="Q847" s="891"/>
      <c r="R847" s="891"/>
      <c r="S847" s="891"/>
      <c r="T847" s="891"/>
      <c r="U847" s="891"/>
      <c r="V847" s="891"/>
      <c r="W847" s="891"/>
      <c r="X847" s="891"/>
      <c r="Y847" s="332">
        <v>0.3</v>
      </c>
      <c r="Z847" s="333"/>
      <c r="AA847" s="333"/>
      <c r="AB847" s="334"/>
      <c r="AC847" s="885" t="s">
        <v>79</v>
      </c>
      <c r="AD847" s="885"/>
      <c r="AE847" s="885"/>
      <c r="AF847" s="885"/>
      <c r="AG847" s="885"/>
      <c r="AH847" s="337" t="s">
        <v>324</v>
      </c>
      <c r="AI847" s="338"/>
      <c r="AJ847" s="338"/>
      <c r="AK847" s="338"/>
      <c r="AL847" s="339" t="s">
        <v>324</v>
      </c>
      <c r="AM847" s="340"/>
      <c r="AN847" s="340"/>
      <c r="AO847" s="341"/>
      <c r="AP847" s="342" t="s">
        <v>677</v>
      </c>
      <c r="AQ847" s="342"/>
      <c r="AR847" s="342"/>
      <c r="AS847" s="342"/>
      <c r="AT847" s="342"/>
      <c r="AU847" s="342"/>
      <c r="AV847" s="342"/>
      <c r="AW847" s="342"/>
      <c r="AX847" s="342"/>
      <c r="AY847">
        <f>COUNTA($C$847)</f>
        <v>1</v>
      </c>
    </row>
    <row r="848" spans="1:51" ht="30" customHeight="1" x14ac:dyDescent="0.15">
      <c r="A848" s="355">
        <v>4</v>
      </c>
      <c r="B848" s="355">
        <v>1</v>
      </c>
      <c r="C848" s="343" t="s">
        <v>673</v>
      </c>
      <c r="D848" s="328"/>
      <c r="E848" s="328"/>
      <c r="F848" s="328"/>
      <c r="G848" s="328"/>
      <c r="H848" s="328"/>
      <c r="I848" s="328"/>
      <c r="J848" s="329" t="s">
        <v>324</v>
      </c>
      <c r="K848" s="330"/>
      <c r="L848" s="330"/>
      <c r="M848" s="330"/>
      <c r="N848" s="330"/>
      <c r="O848" s="330"/>
      <c r="P848" s="890" t="s">
        <v>674</v>
      </c>
      <c r="Q848" s="891"/>
      <c r="R848" s="891"/>
      <c r="S848" s="891"/>
      <c r="T848" s="891"/>
      <c r="U848" s="891"/>
      <c r="V848" s="891"/>
      <c r="W848" s="891"/>
      <c r="X848" s="891"/>
      <c r="Y848" s="332">
        <v>0.1</v>
      </c>
      <c r="Z848" s="333"/>
      <c r="AA848" s="333"/>
      <c r="AB848" s="334"/>
      <c r="AC848" s="885" t="s">
        <v>79</v>
      </c>
      <c r="AD848" s="885"/>
      <c r="AE848" s="885"/>
      <c r="AF848" s="885"/>
      <c r="AG848" s="885"/>
      <c r="AH848" s="337" t="s">
        <v>324</v>
      </c>
      <c r="AI848" s="338"/>
      <c r="AJ848" s="338"/>
      <c r="AK848" s="338"/>
      <c r="AL848" s="339" t="s">
        <v>324</v>
      </c>
      <c r="AM848" s="340"/>
      <c r="AN848" s="340"/>
      <c r="AO848" s="341"/>
      <c r="AP848" s="342" t="s">
        <v>677</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t="s">
        <v>636</v>
      </c>
      <c r="F1110" s="354"/>
      <c r="G1110" s="354"/>
      <c r="H1110" s="354"/>
      <c r="I1110" s="354"/>
      <c r="J1110" s="329" t="s">
        <v>636</v>
      </c>
      <c r="K1110" s="330"/>
      <c r="L1110" s="330"/>
      <c r="M1110" s="330"/>
      <c r="N1110" s="330"/>
      <c r="O1110" s="330"/>
      <c r="P1110" s="331" t="s">
        <v>636</v>
      </c>
      <c r="Q1110" s="331"/>
      <c r="R1110" s="331"/>
      <c r="S1110" s="331"/>
      <c r="T1110" s="331"/>
      <c r="U1110" s="331"/>
      <c r="V1110" s="331"/>
      <c r="W1110" s="331"/>
      <c r="X1110" s="331"/>
      <c r="Y1110" s="332" t="s">
        <v>636</v>
      </c>
      <c r="Z1110" s="333"/>
      <c r="AA1110" s="333"/>
      <c r="AB1110" s="334"/>
      <c r="AC1110" s="335" t="s">
        <v>636</v>
      </c>
      <c r="AD1110" s="336"/>
      <c r="AE1110" s="336"/>
      <c r="AF1110" s="336"/>
      <c r="AG1110" s="336"/>
      <c r="AH1110" s="337" t="s">
        <v>636</v>
      </c>
      <c r="AI1110" s="338"/>
      <c r="AJ1110" s="338"/>
      <c r="AK1110" s="338"/>
      <c r="AL1110" s="339" t="s">
        <v>636</v>
      </c>
      <c r="AM1110" s="340"/>
      <c r="AN1110" s="340"/>
      <c r="AO1110" s="341"/>
      <c r="AP1110" s="342" t="s">
        <v>636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7">
      <formula>IF(RIGHT(TEXT(P14,"0.#"),1)=".",FALSE,TRUE)</formula>
    </cfRule>
    <cfRule type="expression" dxfId="2106" priority="14028">
      <formula>IF(RIGHT(TEXT(P14,"0.#"),1)=".",TRUE,FALSE)</formula>
    </cfRule>
  </conditionalFormatting>
  <conditionalFormatting sqref="AE32">
    <cfRule type="expression" dxfId="2105" priority="14017">
      <formula>IF(RIGHT(TEXT(AE32,"0.#"),1)=".",FALSE,TRUE)</formula>
    </cfRule>
    <cfRule type="expression" dxfId="2104" priority="14018">
      <formula>IF(RIGHT(TEXT(AE32,"0.#"),1)=".",TRUE,FALSE)</formula>
    </cfRule>
  </conditionalFormatting>
  <conditionalFormatting sqref="P18:AX18">
    <cfRule type="expression" dxfId="2103" priority="13903">
      <formula>IF(RIGHT(TEXT(P18,"0.#"),1)=".",FALSE,TRUE)</formula>
    </cfRule>
    <cfRule type="expression" dxfId="2102" priority="13904">
      <formula>IF(RIGHT(TEXT(P18,"0.#"),1)=".",TRUE,FALSE)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P16:AQ17 P15:AX15 P13:AX13">
    <cfRule type="expression" dxfId="2097" priority="13725">
      <formula>IF(RIGHT(TEXT(P13,"0.#"),1)=".",FALSE,TRUE)</formula>
    </cfRule>
    <cfRule type="expression" dxfId="2096" priority="13726">
      <formula>IF(RIGHT(TEXT(P13,"0.#"),1)=".",TRUE,FALSE)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3:Y798">
    <cfRule type="expression" dxfId="2091" priority="13701">
      <formula>IF(RIGHT(TEXT(Y793,"0.#"),1)=".",FALSE,TRUE)</formula>
    </cfRule>
    <cfRule type="expression" dxfId="2090" priority="13702">
      <formula>IF(RIGHT(TEXT(Y793,"0.#"),1)=".",TRUE,FALSE)</formula>
    </cfRule>
  </conditionalFormatting>
  <conditionalFormatting sqref="AU799">
    <cfRule type="expression" dxfId="2089" priority="13697">
      <formula>IF(RIGHT(TEXT(AU799,"0.#"),1)=".",FALSE,TRUE)</formula>
    </cfRule>
    <cfRule type="expression" dxfId="2088" priority="13698">
      <formula>IF(RIGHT(TEXT(AU799,"0.#"),1)=".",TRUE,FALSE)</formula>
    </cfRule>
  </conditionalFormatting>
  <conditionalFormatting sqref="AU793:AU798">
    <cfRule type="expression" dxfId="2087" priority="13695">
      <formula>IF(RIGHT(TEXT(AU793,"0.#"),1)=".",FALSE,TRUE)</formula>
    </cfRule>
    <cfRule type="expression" dxfId="2086" priority="13696">
      <formula>IF(RIGHT(TEXT(AU793,"0.#"),1)=".",TRUE,FALSE)</formula>
    </cfRule>
  </conditionalFormatting>
  <conditionalFormatting sqref="Y829 Y816 Y803">
    <cfRule type="expression" dxfId="2085" priority="13681">
      <formula>IF(RIGHT(TEXT(Y803,"0.#"),1)=".",FALSE,TRUE)</formula>
    </cfRule>
    <cfRule type="expression" dxfId="2084" priority="13682">
      <formula>IF(RIGHT(TEXT(Y803,"0.#"),1)=".",TRUE,FALSE)</formula>
    </cfRule>
  </conditionalFormatting>
  <conditionalFormatting sqref="Y838 Y825 Y812">
    <cfRule type="expression" dxfId="2083" priority="13679">
      <formula>IF(RIGHT(TEXT(Y812,"0.#"),1)=".",FALSE,TRUE)</formula>
    </cfRule>
    <cfRule type="expression" dxfId="2082" priority="13680">
      <formula>IF(RIGHT(TEXT(Y812,"0.#"),1)=".",TRUE,FALSE)</formula>
    </cfRule>
  </conditionalFormatting>
  <conditionalFormatting sqref="AU829 AU816 AU803">
    <cfRule type="expression" dxfId="2081" priority="13675">
      <formula>IF(RIGHT(TEXT(AU803,"0.#"),1)=".",FALSE,TRUE)</formula>
    </cfRule>
    <cfRule type="expression" dxfId="2080" priority="13676">
      <formula>IF(RIGHT(TEXT(AU803,"0.#"),1)=".",TRUE,FALSE)</formula>
    </cfRule>
  </conditionalFormatting>
  <conditionalFormatting sqref="AU838 AU825 AU812">
    <cfRule type="expression" dxfId="2079" priority="13673">
      <formula>IF(RIGHT(TEXT(AU812,"0.#"),1)=".",FALSE,TRUE)</formula>
    </cfRule>
    <cfRule type="expression" dxfId="2078" priority="13674">
      <formula>IF(RIGHT(TEXT(AU812,"0.#"),1)=".",TRUE,FALSE)</formula>
    </cfRule>
  </conditionalFormatting>
  <conditionalFormatting sqref="AU830:AU837 AU828 AU817:AU824 AU815 AU804:AU811 AU802">
    <cfRule type="expression" dxfId="2077" priority="13671">
      <formula>IF(RIGHT(TEXT(AU802,"0.#"),1)=".",FALSE,TRUE)</formula>
    </cfRule>
    <cfRule type="expression" dxfId="2076" priority="13672">
      <formula>IF(RIGHT(TEXT(AU802,"0.#"),1)=".",TRUE,FALSE)</formula>
    </cfRule>
  </conditionalFormatting>
  <conditionalFormatting sqref="AM87">
    <cfRule type="expression" dxfId="2075" priority="13325">
      <formula>IF(RIGHT(TEXT(AM87,"0.#"),1)=".",FALSE,TRUE)</formula>
    </cfRule>
    <cfRule type="expression" dxfId="2074" priority="13326">
      <formula>IF(RIGHT(TEXT(AM87,"0.#"),1)=".",TRUE,FALSE)</formula>
    </cfRule>
  </conditionalFormatting>
  <conditionalFormatting sqref="AE55">
    <cfRule type="expression" dxfId="2073" priority="13393">
      <formula>IF(RIGHT(TEXT(AE55,"0.#"),1)=".",FALSE,TRUE)</formula>
    </cfRule>
    <cfRule type="expression" dxfId="2072" priority="13394">
      <formula>IF(RIGHT(TEXT(AE55,"0.#"),1)=".",TRUE,FALSE)</formula>
    </cfRule>
  </conditionalFormatting>
  <conditionalFormatting sqref="AI55">
    <cfRule type="expression" dxfId="2071" priority="13391">
      <formula>IF(RIGHT(TEXT(AI55,"0.#"),1)=".",FALSE,TRUE)</formula>
    </cfRule>
    <cfRule type="expression" dxfId="2070" priority="13392">
      <formula>IF(RIGHT(TEXT(AI55,"0.#"),1)=".",TRUE,FALSE)</formula>
    </cfRule>
  </conditionalFormatting>
  <conditionalFormatting sqref="AM34">
    <cfRule type="expression" dxfId="2069" priority="13471">
      <formula>IF(RIGHT(TEXT(AM34,"0.#"),1)=".",FALSE,TRUE)</formula>
    </cfRule>
    <cfRule type="expression" dxfId="2068" priority="13472">
      <formula>IF(RIGHT(TEXT(AM34,"0.#"),1)=".",TRUE,FALSE)</formula>
    </cfRule>
  </conditionalFormatting>
  <conditionalFormatting sqref="AE33">
    <cfRule type="expression" dxfId="2067" priority="13485">
      <formula>IF(RIGHT(TEXT(AE33,"0.#"),1)=".",FALSE,TRUE)</formula>
    </cfRule>
    <cfRule type="expression" dxfId="2066" priority="13486">
      <formula>IF(RIGHT(TEXT(AE33,"0.#"),1)=".",TRUE,FALSE)</formula>
    </cfRule>
  </conditionalFormatting>
  <conditionalFormatting sqref="AE34">
    <cfRule type="expression" dxfId="2065" priority="13483">
      <formula>IF(RIGHT(TEXT(AE34,"0.#"),1)=".",FALSE,TRUE)</formula>
    </cfRule>
    <cfRule type="expression" dxfId="2064" priority="13484">
      <formula>IF(RIGHT(TEXT(AE34,"0.#"),1)=".",TRUE,FALSE)</formula>
    </cfRule>
  </conditionalFormatting>
  <conditionalFormatting sqref="AI34">
    <cfRule type="expression" dxfId="2063" priority="13481">
      <formula>IF(RIGHT(TEXT(AI34,"0.#"),1)=".",FALSE,TRUE)</formula>
    </cfRule>
    <cfRule type="expression" dxfId="2062" priority="13482">
      <formula>IF(RIGHT(TEXT(AI34,"0.#"),1)=".",TRUE,FALSE)</formula>
    </cfRule>
  </conditionalFormatting>
  <conditionalFormatting sqref="AI33">
    <cfRule type="expression" dxfId="2061" priority="13479">
      <formula>IF(RIGHT(TEXT(AI33,"0.#"),1)=".",FALSE,TRUE)</formula>
    </cfRule>
    <cfRule type="expression" dxfId="2060" priority="13480">
      <formula>IF(RIGHT(TEXT(AI33,"0.#"),1)=".",TRUE,FALSE)</formula>
    </cfRule>
  </conditionalFormatting>
  <conditionalFormatting sqref="AI32">
    <cfRule type="expression" dxfId="2059" priority="13477">
      <formula>IF(RIGHT(TEXT(AI32,"0.#"),1)=".",FALSE,TRUE)</formula>
    </cfRule>
    <cfRule type="expression" dxfId="2058" priority="13478">
      <formula>IF(RIGHT(TEXT(AI32,"0.#"),1)=".",TRUE,FALSE)</formula>
    </cfRule>
  </conditionalFormatting>
  <conditionalFormatting sqref="AM32">
    <cfRule type="expression" dxfId="2057" priority="13475">
      <formula>IF(RIGHT(TEXT(AM32,"0.#"),1)=".",FALSE,TRUE)</formula>
    </cfRule>
    <cfRule type="expression" dxfId="2056" priority="13476">
      <formula>IF(RIGHT(TEXT(AM32,"0.#"),1)=".",TRUE,FALSE)</formula>
    </cfRule>
  </conditionalFormatting>
  <conditionalFormatting sqref="AM33">
    <cfRule type="expression" dxfId="2055" priority="13473">
      <formula>IF(RIGHT(TEXT(AM33,"0.#"),1)=".",FALSE,TRUE)</formula>
    </cfRule>
    <cfRule type="expression" dxfId="2054" priority="13474">
      <formula>IF(RIGHT(TEXT(AM33,"0.#"),1)=".",TRUE,FALSE)</formula>
    </cfRule>
  </conditionalFormatting>
  <conditionalFormatting sqref="AQ32:AQ34">
    <cfRule type="expression" dxfId="2053" priority="13465">
      <formula>IF(RIGHT(TEXT(AQ32,"0.#"),1)=".",FALSE,TRUE)</formula>
    </cfRule>
    <cfRule type="expression" dxfId="2052" priority="13466">
      <formula>IF(RIGHT(TEXT(AQ32,"0.#"),1)=".",TRUE,FALSE)</formula>
    </cfRule>
  </conditionalFormatting>
  <conditionalFormatting sqref="AU32:AU34">
    <cfRule type="expression" dxfId="2051" priority="13463">
      <formula>IF(RIGHT(TEXT(AU32,"0.#"),1)=".",FALSE,TRUE)</formula>
    </cfRule>
    <cfRule type="expression" dxfId="2050" priority="13464">
      <formula>IF(RIGHT(TEXT(AU32,"0.#"),1)=".",TRUE,FALSE)</formula>
    </cfRule>
  </conditionalFormatting>
  <conditionalFormatting sqref="AE53">
    <cfRule type="expression" dxfId="2049" priority="13397">
      <formula>IF(RIGHT(TEXT(AE53,"0.#"),1)=".",FALSE,TRUE)</formula>
    </cfRule>
    <cfRule type="expression" dxfId="2048" priority="13398">
      <formula>IF(RIGHT(TEXT(AE53,"0.#"),1)=".",TRUE,FALSE)</formula>
    </cfRule>
  </conditionalFormatting>
  <conditionalFormatting sqref="AE54">
    <cfRule type="expression" dxfId="2047" priority="13395">
      <formula>IF(RIGHT(TEXT(AE54,"0.#"),1)=".",FALSE,TRUE)</formula>
    </cfRule>
    <cfRule type="expression" dxfId="2046" priority="13396">
      <formula>IF(RIGHT(TEXT(AE54,"0.#"),1)=".",TRUE,FALSE)</formula>
    </cfRule>
  </conditionalFormatting>
  <conditionalFormatting sqref="AI54">
    <cfRule type="expression" dxfId="2045" priority="13389">
      <formula>IF(RIGHT(TEXT(AI54,"0.#"),1)=".",FALSE,TRUE)</formula>
    </cfRule>
    <cfRule type="expression" dxfId="2044" priority="13390">
      <formula>IF(RIGHT(TEXT(AI54,"0.#"),1)=".",TRUE,FALSE)</formula>
    </cfRule>
  </conditionalFormatting>
  <conditionalFormatting sqref="AI53">
    <cfRule type="expression" dxfId="2043" priority="13387">
      <formula>IF(RIGHT(TEXT(AI53,"0.#"),1)=".",FALSE,TRUE)</formula>
    </cfRule>
    <cfRule type="expression" dxfId="2042" priority="13388">
      <formula>IF(RIGHT(TEXT(AI53,"0.#"),1)=".",TRUE,FALSE)</formula>
    </cfRule>
  </conditionalFormatting>
  <conditionalFormatting sqref="AM53">
    <cfRule type="expression" dxfId="2041" priority="13385">
      <formula>IF(RIGHT(TEXT(AM53,"0.#"),1)=".",FALSE,TRUE)</formula>
    </cfRule>
    <cfRule type="expression" dxfId="2040" priority="13386">
      <formula>IF(RIGHT(TEXT(AM53,"0.#"),1)=".",TRUE,FALSE)</formula>
    </cfRule>
  </conditionalFormatting>
  <conditionalFormatting sqref="AM54">
    <cfRule type="expression" dxfId="2039" priority="13383">
      <formula>IF(RIGHT(TEXT(AM54,"0.#"),1)=".",FALSE,TRUE)</formula>
    </cfRule>
    <cfRule type="expression" dxfId="2038" priority="13384">
      <formula>IF(RIGHT(TEXT(AM54,"0.#"),1)=".",TRUE,FALSE)</formula>
    </cfRule>
  </conditionalFormatting>
  <conditionalFormatting sqref="AM55">
    <cfRule type="expression" dxfId="2037" priority="13381">
      <formula>IF(RIGHT(TEXT(AM55,"0.#"),1)=".",FALSE,TRUE)</formula>
    </cfRule>
    <cfRule type="expression" dxfId="2036" priority="13382">
      <formula>IF(RIGHT(TEXT(AM55,"0.#"),1)=".",TRUE,FALSE)</formula>
    </cfRule>
  </conditionalFormatting>
  <conditionalFormatting sqref="AE60">
    <cfRule type="expression" dxfId="2035" priority="13367">
      <formula>IF(RIGHT(TEXT(AE60,"0.#"),1)=".",FALSE,TRUE)</formula>
    </cfRule>
    <cfRule type="expression" dxfId="2034" priority="13368">
      <formula>IF(RIGHT(TEXT(AE60,"0.#"),1)=".",TRUE,FALSE)</formula>
    </cfRule>
  </conditionalFormatting>
  <conditionalFormatting sqref="AE61">
    <cfRule type="expression" dxfId="2033" priority="13365">
      <formula>IF(RIGHT(TEXT(AE61,"0.#"),1)=".",FALSE,TRUE)</formula>
    </cfRule>
    <cfRule type="expression" dxfId="2032" priority="13366">
      <formula>IF(RIGHT(TEXT(AE61,"0.#"),1)=".",TRUE,FALSE)</formula>
    </cfRule>
  </conditionalFormatting>
  <conditionalFormatting sqref="AE62">
    <cfRule type="expression" dxfId="2031" priority="13363">
      <formula>IF(RIGHT(TEXT(AE62,"0.#"),1)=".",FALSE,TRUE)</formula>
    </cfRule>
    <cfRule type="expression" dxfId="2030" priority="13364">
      <formula>IF(RIGHT(TEXT(AE62,"0.#"),1)=".",TRUE,FALSE)</formula>
    </cfRule>
  </conditionalFormatting>
  <conditionalFormatting sqref="AI62">
    <cfRule type="expression" dxfId="2029" priority="13361">
      <formula>IF(RIGHT(TEXT(AI62,"0.#"),1)=".",FALSE,TRUE)</formula>
    </cfRule>
    <cfRule type="expression" dxfId="2028" priority="13362">
      <formula>IF(RIGHT(TEXT(AI62,"0.#"),1)=".",TRUE,FALSE)</formula>
    </cfRule>
  </conditionalFormatting>
  <conditionalFormatting sqref="AI61">
    <cfRule type="expression" dxfId="2027" priority="13359">
      <formula>IF(RIGHT(TEXT(AI61,"0.#"),1)=".",FALSE,TRUE)</formula>
    </cfRule>
    <cfRule type="expression" dxfId="2026" priority="13360">
      <formula>IF(RIGHT(TEXT(AI61,"0.#"),1)=".",TRUE,FALSE)</formula>
    </cfRule>
  </conditionalFormatting>
  <conditionalFormatting sqref="AI60">
    <cfRule type="expression" dxfId="2025" priority="13357">
      <formula>IF(RIGHT(TEXT(AI60,"0.#"),1)=".",FALSE,TRUE)</formula>
    </cfRule>
    <cfRule type="expression" dxfId="2024" priority="13358">
      <formula>IF(RIGHT(TEXT(AI60,"0.#"),1)=".",TRUE,FALSE)</formula>
    </cfRule>
  </conditionalFormatting>
  <conditionalFormatting sqref="AM60">
    <cfRule type="expression" dxfId="2023" priority="13355">
      <formula>IF(RIGHT(TEXT(AM60,"0.#"),1)=".",FALSE,TRUE)</formula>
    </cfRule>
    <cfRule type="expression" dxfId="2022" priority="13356">
      <formula>IF(RIGHT(TEXT(AM60,"0.#"),1)=".",TRUE,FALSE)</formula>
    </cfRule>
  </conditionalFormatting>
  <conditionalFormatting sqref="AM61">
    <cfRule type="expression" dxfId="2021" priority="13353">
      <formula>IF(RIGHT(TEXT(AM61,"0.#"),1)=".",FALSE,TRUE)</formula>
    </cfRule>
    <cfRule type="expression" dxfId="2020" priority="13354">
      <formula>IF(RIGHT(TEXT(AM61,"0.#"),1)=".",TRUE,FALSE)</formula>
    </cfRule>
  </conditionalFormatting>
  <conditionalFormatting sqref="AM62">
    <cfRule type="expression" dxfId="2019" priority="13351">
      <formula>IF(RIGHT(TEXT(AM62,"0.#"),1)=".",FALSE,TRUE)</formula>
    </cfRule>
    <cfRule type="expression" dxfId="2018" priority="13352">
      <formula>IF(RIGHT(TEXT(AM62,"0.#"),1)=".",TRUE,FALSE)</formula>
    </cfRule>
  </conditionalFormatting>
  <conditionalFormatting sqref="AE87">
    <cfRule type="expression" dxfId="2017" priority="13337">
      <formula>IF(RIGHT(TEXT(AE87,"0.#"),1)=".",FALSE,TRUE)</formula>
    </cfRule>
    <cfRule type="expression" dxfId="2016" priority="13338">
      <formula>IF(RIGHT(TEXT(AE87,"0.#"),1)=".",TRUE,FALSE)</formula>
    </cfRule>
  </conditionalFormatting>
  <conditionalFormatting sqref="AE88">
    <cfRule type="expression" dxfId="2015" priority="13335">
      <formula>IF(RIGHT(TEXT(AE88,"0.#"),1)=".",FALSE,TRUE)</formula>
    </cfRule>
    <cfRule type="expression" dxfId="2014" priority="13336">
      <formula>IF(RIGHT(TEXT(AE88,"0.#"),1)=".",TRUE,FALSE)</formula>
    </cfRule>
  </conditionalFormatting>
  <conditionalFormatting sqref="AE89">
    <cfRule type="expression" dxfId="2013" priority="13333">
      <formula>IF(RIGHT(TEXT(AE89,"0.#"),1)=".",FALSE,TRUE)</formula>
    </cfRule>
    <cfRule type="expression" dxfId="2012" priority="13334">
      <formula>IF(RIGHT(TEXT(AE89,"0.#"),1)=".",TRUE,FALSE)</formula>
    </cfRule>
  </conditionalFormatting>
  <conditionalFormatting sqref="AI89">
    <cfRule type="expression" dxfId="2011" priority="13331">
      <formula>IF(RIGHT(TEXT(AI89,"0.#"),1)=".",FALSE,TRUE)</formula>
    </cfRule>
    <cfRule type="expression" dxfId="2010" priority="13332">
      <formula>IF(RIGHT(TEXT(AI89,"0.#"),1)=".",TRUE,FALSE)</formula>
    </cfRule>
  </conditionalFormatting>
  <conditionalFormatting sqref="AI88">
    <cfRule type="expression" dxfId="2009" priority="13329">
      <formula>IF(RIGHT(TEXT(AI88,"0.#"),1)=".",FALSE,TRUE)</formula>
    </cfRule>
    <cfRule type="expression" dxfId="2008" priority="13330">
      <formula>IF(RIGHT(TEXT(AI88,"0.#"),1)=".",TRUE,FALSE)</formula>
    </cfRule>
  </conditionalFormatting>
  <conditionalFormatting sqref="AI87">
    <cfRule type="expression" dxfId="2007" priority="13327">
      <formula>IF(RIGHT(TEXT(AI87,"0.#"),1)=".",FALSE,TRUE)</formula>
    </cfRule>
    <cfRule type="expression" dxfId="2006" priority="13328">
      <formula>IF(RIGHT(TEXT(AI87,"0.#"),1)=".",TRUE,FALSE)</formula>
    </cfRule>
  </conditionalFormatting>
  <conditionalFormatting sqref="AM88">
    <cfRule type="expression" dxfId="2005" priority="13323">
      <formula>IF(RIGHT(TEXT(AM88,"0.#"),1)=".",FALSE,TRUE)</formula>
    </cfRule>
    <cfRule type="expression" dxfId="2004" priority="13324">
      <formula>IF(RIGHT(TEXT(AM88,"0.#"),1)=".",TRUE,FALSE)</formula>
    </cfRule>
  </conditionalFormatting>
  <conditionalFormatting sqref="AM89">
    <cfRule type="expression" dxfId="2003" priority="13321">
      <formula>IF(RIGHT(TEXT(AM89,"0.#"),1)=".",FALSE,TRUE)</formula>
    </cfRule>
    <cfRule type="expression" dxfId="2002" priority="13322">
      <formula>IF(RIGHT(TEXT(AM89,"0.#"),1)=".",TRUE,FALSE)</formula>
    </cfRule>
  </conditionalFormatting>
  <conditionalFormatting sqref="AE92">
    <cfRule type="expression" dxfId="2001" priority="13307">
      <formula>IF(RIGHT(TEXT(AE92,"0.#"),1)=".",FALSE,TRUE)</formula>
    </cfRule>
    <cfRule type="expression" dxfId="2000" priority="13308">
      <formula>IF(RIGHT(TEXT(AE92,"0.#"),1)=".",TRUE,FALSE)</formula>
    </cfRule>
  </conditionalFormatting>
  <conditionalFormatting sqref="AE93">
    <cfRule type="expression" dxfId="1999" priority="13305">
      <formula>IF(RIGHT(TEXT(AE93,"0.#"),1)=".",FALSE,TRUE)</formula>
    </cfRule>
    <cfRule type="expression" dxfId="1998" priority="13306">
      <formula>IF(RIGHT(TEXT(AE93,"0.#"),1)=".",TRUE,FALSE)</formula>
    </cfRule>
  </conditionalFormatting>
  <conditionalFormatting sqref="AE94">
    <cfRule type="expression" dxfId="1997" priority="13303">
      <formula>IF(RIGHT(TEXT(AE94,"0.#"),1)=".",FALSE,TRUE)</formula>
    </cfRule>
    <cfRule type="expression" dxfId="1996" priority="13304">
      <formula>IF(RIGHT(TEXT(AE94,"0.#"),1)=".",TRUE,FALSE)</formula>
    </cfRule>
  </conditionalFormatting>
  <conditionalFormatting sqref="AI94">
    <cfRule type="expression" dxfId="1995" priority="13301">
      <formula>IF(RIGHT(TEXT(AI94,"0.#"),1)=".",FALSE,TRUE)</formula>
    </cfRule>
    <cfRule type="expression" dxfId="1994" priority="13302">
      <formula>IF(RIGHT(TEXT(AI94,"0.#"),1)=".",TRUE,FALSE)</formula>
    </cfRule>
  </conditionalFormatting>
  <conditionalFormatting sqref="AI93">
    <cfRule type="expression" dxfId="1993" priority="13299">
      <formula>IF(RIGHT(TEXT(AI93,"0.#"),1)=".",FALSE,TRUE)</formula>
    </cfRule>
    <cfRule type="expression" dxfId="1992" priority="13300">
      <formula>IF(RIGHT(TEXT(AI93,"0.#"),1)=".",TRUE,FALSE)</formula>
    </cfRule>
  </conditionalFormatting>
  <conditionalFormatting sqref="AI92">
    <cfRule type="expression" dxfId="1991" priority="13297">
      <formula>IF(RIGHT(TEXT(AI92,"0.#"),1)=".",FALSE,TRUE)</formula>
    </cfRule>
    <cfRule type="expression" dxfId="1990" priority="13298">
      <formula>IF(RIGHT(TEXT(AI92,"0.#"),1)=".",TRUE,FALSE)</formula>
    </cfRule>
  </conditionalFormatting>
  <conditionalFormatting sqref="AM92">
    <cfRule type="expression" dxfId="1989" priority="13295">
      <formula>IF(RIGHT(TEXT(AM92,"0.#"),1)=".",FALSE,TRUE)</formula>
    </cfRule>
    <cfRule type="expression" dxfId="1988" priority="13296">
      <formula>IF(RIGHT(TEXT(AM92,"0.#"),1)=".",TRUE,FALSE)</formula>
    </cfRule>
  </conditionalFormatting>
  <conditionalFormatting sqref="AM93">
    <cfRule type="expression" dxfId="1987" priority="13293">
      <formula>IF(RIGHT(TEXT(AM93,"0.#"),1)=".",FALSE,TRUE)</formula>
    </cfRule>
    <cfRule type="expression" dxfId="1986" priority="13294">
      <formula>IF(RIGHT(TEXT(AM93,"0.#"),1)=".",TRUE,FALSE)</formula>
    </cfRule>
  </conditionalFormatting>
  <conditionalFormatting sqref="AM94">
    <cfRule type="expression" dxfId="1985" priority="13291">
      <formula>IF(RIGHT(TEXT(AM94,"0.#"),1)=".",FALSE,TRUE)</formula>
    </cfRule>
    <cfRule type="expression" dxfId="1984" priority="13292">
      <formula>IF(RIGHT(TEXT(AM94,"0.#"),1)=".",TRUE,FALSE)</formula>
    </cfRule>
  </conditionalFormatting>
  <conditionalFormatting sqref="AE97">
    <cfRule type="expression" dxfId="1983" priority="13277">
      <formula>IF(RIGHT(TEXT(AE97,"0.#"),1)=".",FALSE,TRUE)</formula>
    </cfRule>
    <cfRule type="expression" dxfId="1982" priority="13278">
      <formula>IF(RIGHT(TEXT(AE97,"0.#"),1)=".",TRUE,FALSE)</formula>
    </cfRule>
  </conditionalFormatting>
  <conditionalFormatting sqref="AE98">
    <cfRule type="expression" dxfId="1981" priority="13275">
      <formula>IF(RIGHT(TEXT(AE98,"0.#"),1)=".",FALSE,TRUE)</formula>
    </cfRule>
    <cfRule type="expression" dxfId="1980" priority="13276">
      <formula>IF(RIGHT(TEXT(AE98,"0.#"),1)=".",TRUE,FALSE)</formula>
    </cfRule>
  </conditionalFormatting>
  <conditionalFormatting sqref="AE99">
    <cfRule type="expression" dxfId="1979" priority="13273">
      <formula>IF(RIGHT(TEXT(AE99,"0.#"),1)=".",FALSE,TRUE)</formula>
    </cfRule>
    <cfRule type="expression" dxfId="1978" priority="13274">
      <formula>IF(RIGHT(TEXT(AE99,"0.#"),1)=".",TRUE,FALSE)</formula>
    </cfRule>
  </conditionalFormatting>
  <conditionalFormatting sqref="AI99">
    <cfRule type="expression" dxfId="1977" priority="13271">
      <formula>IF(RIGHT(TEXT(AI99,"0.#"),1)=".",FALSE,TRUE)</formula>
    </cfRule>
    <cfRule type="expression" dxfId="1976" priority="13272">
      <formula>IF(RIGHT(TEXT(AI99,"0.#"),1)=".",TRUE,FALSE)</formula>
    </cfRule>
  </conditionalFormatting>
  <conditionalFormatting sqref="AI98">
    <cfRule type="expression" dxfId="1975" priority="13269">
      <formula>IF(RIGHT(TEXT(AI98,"0.#"),1)=".",FALSE,TRUE)</formula>
    </cfRule>
    <cfRule type="expression" dxfId="1974" priority="13270">
      <formula>IF(RIGHT(TEXT(AI98,"0.#"),1)=".",TRUE,FALSE)</formula>
    </cfRule>
  </conditionalFormatting>
  <conditionalFormatting sqref="AI97">
    <cfRule type="expression" dxfId="1973" priority="13267">
      <formula>IF(RIGHT(TEXT(AI97,"0.#"),1)=".",FALSE,TRUE)</formula>
    </cfRule>
    <cfRule type="expression" dxfId="1972" priority="13268">
      <formula>IF(RIGHT(TEXT(AI97,"0.#"),1)=".",TRUE,FALSE)</formula>
    </cfRule>
  </conditionalFormatting>
  <conditionalFormatting sqref="AM97">
    <cfRule type="expression" dxfId="1971" priority="13265">
      <formula>IF(RIGHT(TEXT(AM97,"0.#"),1)=".",FALSE,TRUE)</formula>
    </cfRule>
    <cfRule type="expression" dxfId="1970" priority="13266">
      <formula>IF(RIGHT(TEXT(AM97,"0.#"),1)=".",TRUE,FALSE)</formula>
    </cfRule>
  </conditionalFormatting>
  <conditionalFormatting sqref="AM98">
    <cfRule type="expression" dxfId="1969" priority="13263">
      <formula>IF(RIGHT(TEXT(AM98,"0.#"),1)=".",FALSE,TRUE)</formula>
    </cfRule>
    <cfRule type="expression" dxfId="1968" priority="13264">
      <formula>IF(RIGHT(TEXT(AM98,"0.#"),1)=".",TRUE,FALSE)</formula>
    </cfRule>
  </conditionalFormatting>
  <conditionalFormatting sqref="AM99">
    <cfRule type="expression" dxfId="1967" priority="13261">
      <formula>IF(RIGHT(TEXT(AM99,"0.#"),1)=".",FALSE,TRUE)</formula>
    </cfRule>
    <cfRule type="expression" dxfId="1966" priority="13262">
      <formula>IF(RIGHT(TEXT(AM99,"0.#"),1)=".",TRUE,FALSE)</formula>
    </cfRule>
  </conditionalFormatting>
  <conditionalFormatting sqref="AI101">
    <cfRule type="expression" dxfId="1965" priority="13247">
      <formula>IF(RIGHT(TEXT(AI101,"0.#"),1)=".",FALSE,TRUE)</formula>
    </cfRule>
    <cfRule type="expression" dxfId="1964" priority="13248">
      <formula>IF(RIGHT(TEXT(AI101,"0.#"),1)=".",TRUE,FALSE)</formula>
    </cfRule>
  </conditionalFormatting>
  <conditionalFormatting sqref="AE102">
    <cfRule type="expression" dxfId="1963" priority="13243">
      <formula>IF(RIGHT(TEXT(AE102,"0.#"),1)=".",FALSE,TRUE)</formula>
    </cfRule>
    <cfRule type="expression" dxfId="1962" priority="13244">
      <formula>IF(RIGHT(TEXT(AE102,"0.#"),1)=".",TRUE,FALSE)</formula>
    </cfRule>
  </conditionalFormatting>
  <conditionalFormatting sqref="AI102">
    <cfRule type="expression" dxfId="1961" priority="13241">
      <formula>IF(RIGHT(TEXT(AI102,"0.#"),1)=".",FALSE,TRUE)</formula>
    </cfRule>
    <cfRule type="expression" dxfId="1960" priority="13242">
      <formula>IF(RIGHT(TEXT(AI102,"0.#"),1)=".",TRUE,FALSE)</formula>
    </cfRule>
  </conditionalFormatting>
  <conditionalFormatting sqref="AM102">
    <cfRule type="expression" dxfId="1959" priority="13239">
      <formula>IF(RIGHT(TEXT(AM102,"0.#"),1)=".",FALSE,TRUE)</formula>
    </cfRule>
    <cfRule type="expression" dxfId="1958" priority="13240">
      <formula>IF(RIGHT(TEXT(AM102,"0.#"),1)=".",TRUE,FALSE)</formula>
    </cfRule>
  </conditionalFormatting>
  <conditionalFormatting sqref="AQ102">
    <cfRule type="expression" dxfId="1957" priority="13237">
      <formula>IF(RIGHT(TEXT(AQ102,"0.#"),1)=".",FALSE,TRUE)</formula>
    </cfRule>
    <cfRule type="expression" dxfId="1956" priority="13238">
      <formula>IF(RIGHT(TEXT(AQ102,"0.#"),1)=".",TRUE,FALSE)</formula>
    </cfRule>
  </conditionalFormatting>
  <conditionalFormatting sqref="AE104">
    <cfRule type="expression" dxfId="1955" priority="13235">
      <formula>IF(RIGHT(TEXT(AE104,"0.#"),1)=".",FALSE,TRUE)</formula>
    </cfRule>
    <cfRule type="expression" dxfId="1954" priority="13236">
      <formula>IF(RIGHT(TEXT(AE104,"0.#"),1)=".",TRUE,FALSE)</formula>
    </cfRule>
  </conditionalFormatting>
  <conditionalFormatting sqref="AI104">
    <cfRule type="expression" dxfId="1953" priority="13233">
      <formula>IF(RIGHT(TEXT(AI104,"0.#"),1)=".",FALSE,TRUE)</formula>
    </cfRule>
    <cfRule type="expression" dxfId="1952" priority="13234">
      <formula>IF(RIGHT(TEXT(AI104,"0.#"),1)=".",TRUE,FALSE)</formula>
    </cfRule>
  </conditionalFormatting>
  <conditionalFormatting sqref="AM104">
    <cfRule type="expression" dxfId="1951" priority="13231">
      <formula>IF(RIGHT(TEXT(AM104,"0.#"),1)=".",FALSE,TRUE)</formula>
    </cfRule>
    <cfRule type="expression" dxfId="1950" priority="13232">
      <formula>IF(RIGHT(TEXT(AM104,"0.#"),1)=".",TRUE,FALSE)</formula>
    </cfRule>
  </conditionalFormatting>
  <conditionalFormatting sqref="AE105">
    <cfRule type="expression" dxfId="1949" priority="13229">
      <formula>IF(RIGHT(TEXT(AE105,"0.#"),1)=".",FALSE,TRUE)</formula>
    </cfRule>
    <cfRule type="expression" dxfId="1948" priority="13230">
      <formula>IF(RIGHT(TEXT(AE105,"0.#"),1)=".",TRUE,FALSE)</formula>
    </cfRule>
  </conditionalFormatting>
  <conditionalFormatting sqref="AI105">
    <cfRule type="expression" dxfId="1947" priority="13227">
      <formula>IF(RIGHT(TEXT(AI105,"0.#"),1)=".",FALSE,TRUE)</formula>
    </cfRule>
    <cfRule type="expression" dxfId="1946" priority="13228">
      <formula>IF(RIGHT(TEXT(AI105,"0.#"),1)=".",TRUE,FALSE)</formula>
    </cfRule>
  </conditionalFormatting>
  <conditionalFormatting sqref="AM105">
    <cfRule type="expression" dxfId="1945" priority="13225">
      <formula>IF(RIGHT(TEXT(AM105,"0.#"),1)=".",FALSE,TRUE)</formula>
    </cfRule>
    <cfRule type="expression" dxfId="1944" priority="13226">
      <formula>IF(RIGHT(TEXT(AM105,"0.#"),1)=".",TRUE,FALSE)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E116 AQ116">
    <cfRule type="expression" dxfId="1907" priority="13179">
      <formula>IF(RIGHT(TEXT(AE116,"0.#"),1)=".",FALSE,TRUE)</formula>
    </cfRule>
    <cfRule type="expression" dxfId="1906" priority="13180">
      <formula>IF(RIGHT(TEXT(AE116,"0.#"),1)=".",TRUE,FALSE)</formula>
    </cfRule>
  </conditionalFormatting>
  <conditionalFormatting sqref="AI116">
    <cfRule type="expression" dxfId="1905" priority="13177">
      <formula>IF(RIGHT(TEXT(AI116,"0.#"),1)=".",FALSE,TRUE)</formula>
    </cfRule>
    <cfRule type="expression" dxfId="1904" priority="13178">
      <formula>IF(RIGHT(TEXT(AI116,"0.#"),1)=".",TRUE,FALSE)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9:AO874">
    <cfRule type="expression" dxfId="1815" priority="6649">
      <formula>IF(AND(AL849&gt;=0, RIGHT(TEXT(AL849,"0.#"),1)&lt;&gt;"."),TRUE,FALSE)</formula>
    </cfRule>
    <cfRule type="expression" dxfId="1814" priority="6650">
      <formula>IF(AND(AL849&gt;=0, RIGHT(TEXT(AL849,"0.#"),1)="."),TRUE,FALSE)</formula>
    </cfRule>
    <cfRule type="expression" dxfId="1813" priority="6651">
      <formula>IF(AND(AL849&lt;0, RIGHT(TEXT(AL849,"0.#"),1)&lt;&gt;"."),TRUE,FALSE)</formula>
    </cfRule>
    <cfRule type="expression" dxfId="1812" priority="6652">
      <formula>IF(AND(AL849&lt;0, RIGHT(TEXT(AL849,"0.#"),1)="."),TRUE,FALSE)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9:Y874">
    <cfRule type="expression" dxfId="1741" priority="2977">
      <formula>IF(RIGHT(TEXT(Y849,"0.#"),1)=".",FALSE,TRUE)</formula>
    </cfRule>
    <cfRule type="expression" dxfId="1740" priority="2978">
      <formula>IF(RIGHT(TEXT(Y849,"0.#"),1)=".",TRUE,FALSE)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10:AO1139">
    <cfRule type="expression" dxfId="1711" priority="2883">
      <formula>IF(AND(AL1110&gt;=0, RIGHT(TEXT(AL1110,"0.#"),1)&lt;&gt;"."),TRUE,FALSE)</formula>
    </cfRule>
    <cfRule type="expression" dxfId="1710" priority="2884">
      <formula>IF(AND(AL1110&gt;=0, RIGHT(TEXT(AL1110,"0.#"),1)="."),TRUE,FALSE)</formula>
    </cfRule>
    <cfRule type="expression" dxfId="1709" priority="2885">
      <formula>IF(AND(AL1110&lt;0, RIGHT(TEXT(AL1110,"0.#"),1)&lt;&gt;"."),TRUE,FALSE)</formula>
    </cfRule>
    <cfRule type="expression" dxfId="1708" priority="2886">
      <formula>IF(AND(AL1110&lt;0, RIGHT(TEXT(AL1110,"0.#"),1)="."),TRUE,FALSE)</formula>
    </cfRule>
  </conditionalFormatting>
  <conditionalFormatting sqref="Y1110:Y1139">
    <cfRule type="expression" dxfId="1707" priority="2881">
      <formula>IF(RIGHT(TEXT(Y1110,"0.#"),1)=".",FALSE,TRUE)</formula>
    </cfRule>
    <cfRule type="expression" dxfId="1706" priority="2882">
      <formula>IF(RIGHT(TEXT(Y1110,"0.#"),1)=".",TRUE,FALSE)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U790">
    <cfRule type="expression" dxfId="23" priority="23">
      <formula>IF(RIGHT(TEXT(AU790,"0.#"),1)=".",FALSE,TRUE)</formula>
    </cfRule>
    <cfRule type="expression" dxfId="22" priority="24">
      <formula>IF(RIGHT(TEXT(AU790,"0.#"),1)=".",TRUE,FALSE)</formula>
    </cfRule>
  </conditionalFormatting>
  <conditionalFormatting sqref="AU791:AU792 AU789">
    <cfRule type="expression" dxfId="21" priority="21">
      <formula>IF(RIGHT(TEXT(AU789,"0.#"),1)=".",FALSE,TRUE)</formula>
    </cfRule>
    <cfRule type="expression" dxfId="20" priority="22">
      <formula>IF(RIGHT(TEXT(AU789,"0.#"),1)=".",TRUE,FALSE)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91:Y792 Y789">
    <cfRule type="expression" dxfId="17" priority="17">
      <formula>IF(RIGHT(TEXT(Y789,"0.#"),1)=".",FALSE,TRUE)</formula>
    </cfRule>
    <cfRule type="expression" dxfId="16" priority="18">
      <formula>IF(RIGHT(TEXT(Y789,"0.#"),1)=".",TRUE,FALSE)</formula>
    </cfRule>
  </conditionalFormatting>
  <conditionalFormatting sqref="AL847:AO848">
    <cfRule type="expression" dxfId="15" priority="13">
      <formula>IF(AND(AL847&gt;=0, RIGHT(TEXT(AL847,"0.#"),1)&lt;&gt;"."),TRUE,FALSE)</formula>
    </cfRule>
    <cfRule type="expression" dxfId="14" priority="14">
      <formula>IF(AND(AL847&gt;=0, RIGHT(TEXT(AL847,"0.#"),1)="."),TRUE,FALSE)</formula>
    </cfRule>
    <cfRule type="expression" dxfId="13" priority="15">
      <formula>IF(AND(AL847&lt;0, RIGHT(TEXT(AL847,"0.#"),1)&lt;&gt;"."),TRUE,FALSE)</formula>
    </cfRule>
    <cfRule type="expression" dxfId="12" priority="16">
      <formula>IF(AND(AL847&lt;0, RIGHT(TEXT(AL847,"0.#"),1)="."),TRUE,FALSE)</formula>
    </cfRule>
  </conditionalFormatting>
  <conditionalFormatting sqref="Y847:Y848">
    <cfRule type="expression" dxfId="11" priority="11">
      <formula>IF(RIGHT(TEXT(Y847,"0.#"),1)=".",FALSE,TRUE)</formula>
    </cfRule>
    <cfRule type="expression" dxfId="10" priority="12">
      <formula>IF(RIGHT(TEXT(Y847,"0.#"),1)=".",TRUE,FALSE)</formula>
    </cfRule>
  </conditionalFormatting>
  <conditionalFormatting sqref="AL845:AO846">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Y846">
    <cfRule type="expression" dxfId="5" priority="5">
      <formula>IF(RIGHT(TEXT(Y845,"0.#"),1)=".",FALSE,TRUE)</formula>
    </cfRule>
    <cfRule type="expression" dxfId="4" priority="6">
      <formula>IF(RIGHT(TEXT(Y845,"0.#"),1)=".",TRUE,FALSE)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01">
    <cfRule type="expression" dxfId="1" priority="1">
      <formula>IF(RIGHT(TEXT(AM101,"0.#"),1)=".",FALSE,TRUE)</formula>
    </cfRule>
    <cfRule type="expression" dxfId="0" priority="2">
      <formula>IF(RIGHT(TEXT(AM101,"0.#"),1)=".",TRUE,FALSE)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660</v>
      </c>
      <c r="M2" s="13" t="str">
        <f>IF(L2="","",K2)</f>
        <v>社会保障</v>
      </c>
      <c r="N2" s="13" t="str">
        <f>IF(M2="","",IF(N1&lt;&gt;"",CONCATENATE(N1,"、",M2),M2))</f>
        <v>社会保障</v>
      </c>
      <c r="O2" s="13"/>
      <c r="P2" s="12" t="s">
        <v>73</v>
      </c>
      <c r="Q2" s="17" t="s">
        <v>660</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660</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青天目 隆司(nabatame-takashi)</cp:lastModifiedBy>
  <cp:lastPrinted>2021-06-07T02:08:52Z</cp:lastPrinted>
  <dcterms:created xsi:type="dcterms:W3CDTF">2012-03-13T00:50:25Z</dcterms:created>
  <dcterms:modified xsi:type="dcterms:W3CDTF">2021-06-09T02:44:08Z</dcterms:modified>
</cp:coreProperties>
</file>