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Ｒ３年度レビューシート作業\2_外部有識者点検以外分\機団以外\衛\計画課登録版\総務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<sst xmlns="http://schemas.openxmlformats.org/spreadsheetml/2006/main" count="2365" uniqueCount="701">
  <si>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</si>
  <si>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</si>
  <si>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</si>
  <si>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</si>
  <si>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</si>
  <si>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</si>
  <si>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</si>
  <si>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</si>
  <si>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</si>
  <si>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</si>
  <si>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</si>
  <si>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</si>
  <si>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</si>
  <si>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</si>
  <si>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</si>
  <si>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</si>
  <si>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</si>
  <si>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</si>
  <si>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</si>
  <si>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</si>
  <si>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</si>
  <si>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</si>
  <si>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</si>
  <si>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</si>
  <si>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</si>
  <si>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</si>
  <si>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</si>
  <si>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</si>
  <si>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</si>
  <si>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</si>
  <si>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</si>
  <si>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</si>
  <si>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</si>
  <si>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</si>
  <si>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</si>
  <si>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</si>
  <si>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</si>
  <si>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</si>
  <si>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</si>
  <si>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</si>
  <si>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</si>
  <si>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</si>
  <si>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</si>
  <si>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</si>
  <si>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</si>
  <si>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</si>
  <si>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</si>
  <si>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</si>
  <si>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</si>
  <si>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</si>
  <si>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</si>
  <si>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</si>
  <si>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</si>
  <si>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</si>
  <si>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</si>
  <si>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</si>
  <si>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</si>
  <si>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</si>
  <si>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</si>
  <si>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</si>
  <si>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</si>
  <si>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</si>
  <si>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</si>
  <si>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</si>
  <si>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</si>
  <si>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</si>
  <si>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</si>
  <si>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</si>
  <si>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</si>
  <si>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</si>
  <si>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</si>
  <si>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</si>
  <si>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</si>
  <si>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</si>
  <si>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</si>
  <si>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</si>
  <si>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</si>
  <si>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</si>
  <si>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</si>
  <si>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</si>
  <si>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</si>
  <si>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</si>
  <si>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</si>
  <si>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</si>
  <si>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</si>
  <si>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</si>
  <si>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</si>
  <si>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</si>
  <si>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</si>
  <si>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</si>
  <si>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</si>
  <si>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</si>
  <si>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</si>
  <si>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</si>
  <si>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</si>
  <si>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</si>
  <si>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</si>
  <si>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</si>
  <si>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</si>
  <si>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</si>
  <si>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</si>
  <si>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</si>
  <si>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</si>
  <si>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</si>
  <si>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</si>
  <si>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</si>
  <si>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</si>
  <si>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</si>
  <si>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</si>
  <si>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</si>
  <si>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</si>
  <si>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</si>
  <si>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</si>
  <si>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</si>
  <si>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</si>
  <si>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</si>
  <si>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</si>
  <si>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</si>
  <si>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</si>
  <si>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</si>
  <si>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</si>
  <si>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</si>
  <si>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</si>
  <si>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</si>
  <si>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</si>
  <si>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</si>
  <si>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</si>
  <si>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</si>
  <si>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</si>
  <si>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</si>
  <si>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</si>
  <si>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</si>
  <si>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</si>
  <si>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</si>
  <si>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</si>
  <si>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</si>
  <si>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</si>
  <si>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</si>
  <si>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</si>
  <si>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</si>
  <si>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</si>
  <si>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</si>
  <si>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</si>
  <si>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</si>
  <si>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</si>
  <si>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</si>
  <si>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</si>
  <si>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</si>
  <si>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</si>
  <si>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</si>
  <si>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</si>
  <si>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</si>
  <si>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</si>
  <si>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</si>
  <si>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</si>
  <si>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</si>
  <si>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</si>
  <si>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</si>
  <si>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</si>
  <si>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</si>
  <si>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</si>
  <si>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</si>
  <si>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</si>
  <si>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</si>
  <si>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</si>
  <si>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</si>
  <si>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</si>
  <si>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</si>
  <si>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</si>
  <si>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</si>
  <si>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</si>
  <si>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</si>
  <si>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</si>
  <si>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</si>
  <si>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</si>
  <si>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</si>
  <si>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</si>
  <si>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</si>
  <si>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</si>
  <si>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</si>
  <si>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</si>
  <si>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</si>
  <si>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</si>
  <si>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</si>
  <si>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</si>
  <si>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</si>
  <si>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</si>
  <si>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</si>
  <si>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</si>
  <si>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</si>
  <si>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</si>
  <si>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</si>
  <si>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</si>
  <si>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</si>
  <si>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</si>
  <si>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</si>
  <si>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</si>
  <si>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</si>
  <si>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</si>
  <si>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</si>
  <si>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</si>
  <si>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</si>
  <si>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</si>
  <si>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</si>
  <si>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</si>
  <si>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</si>
  <si>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</si>
  <si>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</si>
  <si>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</si>
  <si>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</si>
  <si>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</si>
  <si>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</si>
  <si>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</si>
  <si>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</si>
  <si>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</si>
  <si>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</si>
  <si>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</si>
  <si>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</si>
  <si>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</si>
  <si>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</si>
  <si>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</si>
  <si>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</si>
  <si>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</si>
  <si>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</si>
  <si>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</si>
  <si>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</si>
  <si>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</si>
  <si>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</si>
  <si>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</si>
  <si>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</si>
  <si>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</si>
  <si>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</si>
  <si>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</si>
  <si>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</si>
  <si>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</si>
  <si>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</si>
  <si>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</si>
  <si>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</si>
  <si>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</si>
  <si>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</si>
  <si>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</si>
  <si>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</si>
  <si>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</si>
  <si>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</si>
  <si>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</si>
  <si>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</si>
  <si>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</si>
  <si>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</si>
  <si>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</si>
  <si>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</si>
  <si>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</si>
  <si>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</si>
  <si>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</si>
  <si>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</si>
  <si>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</si>
  <si>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</si>
  <si>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</si>
  <si>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</si>
  <si>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</si>
  <si>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</si>
  <si>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</si>
  <si>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</si>
  <si>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</si>
  <si>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</si>
  <si>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</si>
  <si>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</si>
  <si>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</si>
  <si>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</si>
  <si>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</si>
  <si>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</si>
  <si>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</si>
  <si>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</si>
  <si>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</si>
  <si>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</si>
  <si>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</si>
  <si>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</si>
  <si>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</si>
  <si>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</si>
  <si>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</si>
  <si>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</si>
  <si>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</si>
  <si>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</si>
  <si>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</si>
  <si>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</si>
  <si>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</si>
  <si>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</si>
  <si>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</si>
  <si>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</si>
  <si>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</si>
  <si>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</si>
  <si>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</si>
  <si>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</si>
  <si>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</si>
  <si>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</si>
  <si>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</si>
  <si>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</si>
  <si>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</si>
  <si>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</si>
  <si>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</si>
  <si>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</si>
  <si>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</si>
  <si>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</si>
  <si>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</si>
  <si>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</si>
  <si>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</si>
  <si>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</si>
  <si>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</si>
  <si>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</si>
  <si>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</si>
  <si>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</si>
  <si>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</si>
  <si>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</si>
  <si>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</si>
  <si>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</si>
  <si>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</si>
  <si>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</si>
  <si>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</si>
  <si>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</si>
  <si>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</si>
  <si>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</si>
  <si>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</si>
  <si>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</si>
  <si>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</si>
  <si>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</si>
  <si>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</si>
  <si>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</si>
  <si>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</si>
  <si>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</si>
  <si>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</si>
  <si>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</si>
  <si>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</si>
  <si>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</si>
  <si>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</si>
  <si>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</si>
  <si>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</si>
  <si>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</si>
  <si>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</si>
  <si>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</si>
  <si>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</si>
  <si>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</si>
  <si>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</si>
  <si>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</si>
  <si>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</si>
  <si>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</si>
  <si>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</si>
  <si>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</si>
  <si>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</si>
  <si>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</si>
  <si>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</si>
  <si>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</si>
  <si>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</si>
  <si>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</si>
  <si>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</si>
  <si>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</si>
  <si>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</si>
  <si>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</si>
  <si>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</si>
  <si>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</si>
  <si>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</si>
  <si>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</si>
  <si>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</si>
  <si>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</si>
  <si>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</si>
  <si>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</si>
  <si>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</si>
  <si>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</si>
  <si>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</si>
  <si>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</si>
  <si>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</si>
  <si>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</si>
  <si>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</si>
  <si>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</si>
  <si>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</si>
  <si>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</si>
  <si>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</si>
  <si>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</si>
  <si>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</si>
  <si>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</si>
  <si>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</si>
  <si>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</si>
  <si>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</si>
  <si>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</si>
  <si>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</si>
  <si>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</si>
  <si>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</si>
  <si>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</si>
  <si>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</si>
  <si>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</si>
  <si>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</si>
  <si>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</si>
  <si>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</si>
  <si>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</si>
  <si>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</si>
  <si>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</si>
  <si>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</si>
  <si>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</si>
  <si>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</si>
  <si>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</si>
  <si>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</si>
  <si>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</si>
  <si>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</si>
  <si>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</si>
  <si>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</si>
  <si>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</si>
  <si>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</si>
  <si>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</si>
  <si>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</si>
  <si>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</si>
  <si>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</si>
  <si>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</si>
  <si>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</si>
  <si>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</si>
  <si>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</si>
  <si>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</si>
  <si>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</si>
  <si>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</si>
  <si>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</si>
  <si>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</si>
  <si>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</si>
  <si>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</si>
  <si>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</si>
  <si>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</si>
  <si>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</si>
  <si>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</si>
  <si>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</si>
  <si>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</si>
  <si>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</si>
  <si>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</si>
  <si>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</si>
  <si>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</si>
  <si>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</si>
  <si>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</si>
  <si>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</si>
  <si>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</si>
  <si>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</si>
  <si>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</si>
  <si>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</si>
  <si>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</si>
  <si>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</si>
  <si>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</si>
  <si>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</si>
  <si>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</si>
  <si>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</si>
  <si>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</si>
  <si>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</si>
  <si>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</si>
  <si>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</si>
  <si>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</si>
  <si>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</si>
  <si>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</si>
  <si>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</si>
  <si>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</si>
  <si>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</si>
  <si>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</si>
  <si>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</si>
  <si>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</si>
  <si>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</si>
  <si>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</si>
  <si>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</si>
  <si>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</si>
  <si>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</si>
  <si>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</si>
  <si>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</si>
  <si>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</si>
  <si>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</si>
  <si>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</si>
  <si>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</si>
  <si>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</si>
  <si>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</si>
  <si>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</si>
  <si>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</si>
  <si>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</si>
  <si>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</si>
  <si>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</si>
  <si>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</si>
  <si>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</si>
  <si>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</si>
  <si>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</si>
  <si>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</si>
  <si>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</si>
  <si>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</si>
  <si>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</si>
  <si>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</si>
  <si>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</si>
  <si>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</si>
  <si>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</si>
  <si>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</si>
  <si>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</si>
  <si>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</si>
  <si>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</si>
  <si>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</si>
  <si>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</si>
  <si>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</si>
  <si>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</si>
  <si>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</si>
  <si>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</si>
  <si>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</si>
  <si>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</si>
  <si>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</si>
  <si>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</si>
  <si>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</si>
  <si>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</si>
  <si>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</si>
  <si>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</si>
  <si>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</si>
  <si>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</si>
  <si>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</si>
  <si>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</si>
  <si>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</si>
  <si>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</si>
  <si>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</si>
  <si>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</si>
  <si>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</si>
  <si>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</si>
  <si>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</si>
  <si>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</si>
  <si>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</si>
  <si>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</si>
  <si>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</si>
  <si>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</si>
  <si>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</si>
  <si>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</si>
  <si>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</si>
  <si>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</si>
  <si>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</si>
  <si>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</si>
  <si>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</si>
  <si>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</si>
  <si>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</si>
  <si>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</si>
  <si>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</si>
  <si>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</si>
  <si>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</si>
  <si>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</si>
  <si>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</si>
  <si>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</si>
  <si>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</si>
  <si>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</si>
  <si>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</si>
  <si>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</si>
  <si>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</si>
  <si>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</si>
  <si>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</si>
  <si>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</si>
  <si>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</si>
  <si>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</si>
  <si>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</si>
  <si>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</si>
  <si>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</si>
  <si>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</si>
  <si>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</si>
  <si>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</si>
  <si>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</si>
  <si>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</si>
  <si>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</si>
  <si>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</si>
  <si>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</si>
  <si>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</si>
  <si>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</si>
  <si>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</si>
  <si>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</si>
  <si>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</si>
  <si>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</si>
  <si>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</si>
  <si>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</si>
  <si>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</si>
  <si>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</si>
  <si>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</si>
  <si>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</si>
  <si>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</si>
  <si>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</si>
  <si>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</si>
  <si>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</si>
  <si>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</si>
  <si>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</si>
  <si>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</si>
  <si>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</si>
  <si>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</si>
  <si>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</si>
  <si>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</si>
  <si>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</si>
  <si>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</si>
  <si>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</si>
  <si>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</si>
  <si>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</si>
  <si>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</si>
  <si>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</si>
  <si>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</si>
  <si>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</si>
  <si>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</si>
  <si>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</si>
  <si>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</si>
  <si>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</si>
  <si>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</si>
  <si>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</si>
  <si>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</si>
  <si>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</si>
  <si>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</si>
  <si>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</si>
  <si>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</si>
  <si>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</si>
  <si>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</si>
  <si>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</si>
  <si>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</si>
  <si>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</si>
  <si>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</si>
  <si>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</si>
  <si>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</si>
  <si>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</si>
  <si>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</si>
  <si>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</si>
  <si>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</si>
  <si>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</si>
  <si>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</si>
  <si>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</si>
  <si>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</si>
  <si>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</si>
  <si>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</si>
  <si>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</si>
  <si>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</si>
  <si>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</si>
  <si>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</si>
  <si>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</si>
  <si>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</si>
  <si>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</si>
  <si>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</si>
  <si>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</si>
  <si>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</si>
  <si>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</si>
  <si>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受動喫煙に係る職場内環境測定支援業務</t>
  </si>
  <si>
    <t>労働基準局安全衛生部</t>
  </si>
  <si>
    <t>髙倉　俊二</t>
  </si>
  <si>
    <t>平成２３年度</t>
  </si>
  <si>
    <t>令和2年度</t>
  </si>
  <si>
    <t>労働衛生課</t>
  </si>
  <si>
    <t>労働安全衛生法第71条第１項
労働者災害補償保険法第29条第１項第３号</t>
  </si>
  <si>
    <t>第13次労働災害防止計画
がん対策推進基本計画（平成30年３月９日）</t>
  </si>
  <si>
    <t>-</t>
  </si>
  <si>
    <t>労働災害防止対策事業
委託費</t>
  </si>
  <si>
    <t>測定機器の貸し出しを実施した事業者から有用であった旨の回答を受けた割合を80％以上とする。</t>
  </si>
  <si>
    <t>測定機器の貸し出しを行った事業場から有用であった旨の回答を受けた割合
（有用であった旨の回答を受けた事業者数／測定機器の貸し出しを実施した事業者数）</t>
  </si>
  <si>
    <t>委託事業実績報告書</t>
  </si>
  <si>
    <t>デジタル粉じん計及び風速計の１か月当たりの平均貸出件数の前年度比割合
※当初見込みは、予算に基づく件数から算出</t>
  </si>
  <si>
    <t>　円/件</t>
  </si>
  <si>
    <t xml:space="preserve">　　X / Y </t>
    <phoneticPr fontId="5"/>
  </si>
  <si>
    <t>28,200,283円
/815件</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</si>
  <si>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</si>
  <si>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</si>
  <si>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</si>
  <si>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</si>
  <si>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</si>
  <si>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職場における受動喫煙防止対策事業</t>
  </si>
  <si>
    <t>受動喫煙防止対策助成金等
（行政経費を含む）</t>
  </si>
  <si>
    <t>89</t>
  </si>
  <si>
    <t>931</t>
  </si>
  <si>
    <t>377</t>
  </si>
  <si>
    <t>383</t>
  </si>
  <si>
    <t>390</t>
  </si>
  <si>
    <t>385</t>
  </si>
  <si>
    <t>0392</t>
  </si>
  <si>
    <t>0397</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</si>
  <si>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</si>
  <si>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</si>
  <si>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</si>
  <si>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</si>
  <si>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</si>
  <si>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職場での受動喫煙防止対策に関する技術的支援の一環として、事業場に対してデジタル粉じん計及び風速計の貸出しを行い、たばこ煙の濃度と喫煙室の換気の状態を確認することで、職場での効果的な受動喫煙防止対策を実施するための支援を行い事業場での受動喫煙に関する現状把握、さらに測定結果を受けた効果的な受動喫煙防止措置の実施を促進することから、測定指標１及び２に寄与すると見込んでいる。</t>
    <rPh sb="43" eb="44">
      <t>オヨ</t>
    </rPh>
    <phoneticPr fontId="5"/>
  </si>
  <si>
    <t>A.柴田科学株式会社</t>
    <phoneticPr fontId="5"/>
  </si>
  <si>
    <t>事業費</t>
    <rPh sb="0" eb="3">
      <t>ジギョウヒ</t>
    </rPh>
    <phoneticPr fontId="5"/>
  </si>
  <si>
    <t>管理費</t>
    <rPh sb="0" eb="3">
      <t>カンリヒ</t>
    </rPh>
    <phoneticPr fontId="5"/>
  </si>
  <si>
    <t>通信費、賃料等</t>
    <rPh sb="0" eb="2">
      <t>ツウシン</t>
    </rPh>
    <rPh sb="2" eb="3">
      <t>ヒ</t>
    </rPh>
    <rPh sb="4" eb="6">
      <t>チンリョウ</t>
    </rPh>
    <phoneticPr fontId="5"/>
  </si>
  <si>
    <t>消費税</t>
    <rPh sb="0" eb="3">
      <t>ショウヒゼイ</t>
    </rPh>
    <phoneticPr fontId="5"/>
  </si>
  <si>
    <t>柴田科学株式会社</t>
    <rPh sb="0" eb="2">
      <t>シバタ</t>
    </rPh>
    <rPh sb="2" eb="4">
      <t>カガク</t>
    </rPh>
    <rPh sb="4" eb="8">
      <t>カブシキガイシャ</t>
    </rPh>
    <phoneticPr fontId="5"/>
  </si>
  <si>
    <t>測定機器の貸出し及びメンテナンス、機器の使用方法の相談受付、簡易マニュアルの作成、事業内容の周知啓発等</t>
    <phoneticPr fontId="5"/>
  </si>
  <si>
    <t>‒</t>
    <phoneticPr fontId="5"/>
  </si>
  <si>
    <t>36,309,685円
/1,402件</t>
    <phoneticPr fontId="5"/>
  </si>
  <si>
    <t>受動喫煙による健康への影響が明らかとなっている中、平成30年労働安全衛生調査によると、全面禁煙又は空間分煙による措置がなされている事業場は平成30年の時点で71.8％であり、37.4％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</si>
  <si>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平成27年６月１日より施行され改正労働安全衛生法において、国が必要な援助に努めることとされているため、国が実施すべき事業である。</t>
    <phoneticPr fontId="5"/>
  </si>
  <si>
    <t>職場で受動喫煙を受けている労働者の割合は平成30年の時点で28.9％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</si>
  <si>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有</t>
  </si>
  <si>
    <t>無</t>
  </si>
  <si>
    <t>本事業は労働者の健康を確保する観点から、事業者に対して支援を行うものであり、事業者から徴収した労災保険料から経費を支出しており、受益者との負担関係は妥当である。</t>
    <rPh sb="11" eb="13">
      <t>カクホ</t>
    </rPh>
    <phoneticPr fontId="5"/>
  </si>
  <si>
    <t>単位当たりコストの削減を目指し、機器の操作方法の説明については、電話対応を基本とし、必要に応じて実地での説明を行うこととしており、コストを抑えつつ、実効性を高いものとしており妥当である。</t>
    <rPh sb="2" eb="3">
      <t>ア</t>
    </rPh>
    <rPh sb="16" eb="18">
      <t>キキ</t>
    </rPh>
    <rPh sb="19" eb="21">
      <t>ソウサ</t>
    </rPh>
    <rPh sb="21" eb="23">
      <t>ホウホウ</t>
    </rPh>
    <rPh sb="24" eb="26">
      <t>セツメイ</t>
    </rPh>
    <rPh sb="32" eb="34">
      <t>デンワ</t>
    </rPh>
    <rPh sb="34" eb="36">
      <t>タイオウ</t>
    </rPh>
    <rPh sb="37" eb="39">
      <t>キホン</t>
    </rPh>
    <rPh sb="42" eb="44">
      <t>ヒツヨウ</t>
    </rPh>
    <rPh sb="45" eb="46">
      <t>オウ</t>
    </rPh>
    <rPh sb="48" eb="50">
      <t>ジッチ</t>
    </rPh>
    <rPh sb="52" eb="54">
      <t>セツメイ</t>
    </rPh>
    <rPh sb="55" eb="56">
      <t>オコナ</t>
    </rPh>
    <rPh sb="69" eb="70">
      <t>オサ</t>
    </rPh>
    <rPh sb="74" eb="77">
      <t>ジッコウセイ</t>
    </rPh>
    <rPh sb="78" eb="79">
      <t>タカ</t>
    </rPh>
    <rPh sb="87" eb="89">
      <t>ダトウ</t>
    </rPh>
    <phoneticPr fontId="5"/>
  </si>
  <si>
    <t>‐</t>
  </si>
  <si>
    <t>測定機器の準備及び貸出しに係る費用、受付担当者及び技術対応を行う者の費用に充当されており、事業の実施に必要なもののみに限定されている。</t>
    <phoneticPr fontId="5"/>
  </si>
  <si>
    <t>機器の運送に用いる箱について、可能なものは再利用するなど、コスト削減に努めている。</t>
    <phoneticPr fontId="5"/>
  </si>
  <si>
    <t>成果目標は達成しており、見合っている。</t>
    <rPh sb="12" eb="14">
      <t>ミア</t>
    </rPh>
    <phoneticPr fontId="5"/>
  </si>
  <si>
    <t>本事業では測定機器を貸し出した事業者にアンケート調査を実施しており、当該アンケートにより得られた意見や改善すべき点等については、関係者間で共有し、以後の対応に反映するとともに、他事業含めて受動喫煙防止対策事業の改善に活用することとしている。</t>
    <rPh sb="88" eb="89">
      <t>ホカ</t>
    </rPh>
    <rPh sb="91" eb="92">
      <t>フク</t>
    </rPh>
    <rPh sb="94" eb="96">
      <t>ジュドウ</t>
    </rPh>
    <rPh sb="96" eb="98">
      <t>キツエン</t>
    </rPh>
    <rPh sb="98" eb="100">
      <t>ボウシ</t>
    </rPh>
    <rPh sb="100" eb="102">
      <t>タイサク</t>
    </rPh>
    <rPh sb="102" eb="104">
      <t>ジギョウ</t>
    </rPh>
    <phoneticPr fontId="5"/>
  </si>
  <si>
    <t>本事業は事業場の環境把握のための機器の貸出しを行うものであり、受動喫煙防止対策に係る技術的な内容に対する相談対応や説明会を行う「職場における受動喫煙対策事業」や受動喫煙防止対策のための設備の設置に対する助成や周知・啓発のためのパンフレットの作成を行う「受動喫煙防止対策助成金等（行政経費を含む）」とは適切に役割分担を行っている。</t>
    <phoneticPr fontId="5"/>
  </si>
  <si>
    <t>不用は、企業努力等により契約額が予算額に比べて低かったことによるものであり、一般競争入札による結果であることから、妥当である。</t>
    <rPh sb="38" eb="40">
      <t>イッパン</t>
    </rPh>
    <rPh sb="40" eb="42">
      <t>キョウソウ</t>
    </rPh>
    <rPh sb="42" eb="44">
      <t>ニュウサツ</t>
    </rPh>
    <rPh sb="47" eb="49">
      <t>ケッカ</t>
    </rPh>
    <phoneticPr fontId="5"/>
  </si>
  <si>
    <t>単位当たりコスト ＝ Ｘ ／ Ｙ
Ｘ：本事業の委託費のうち、機器の貸出に係る費用
Ｙ：機器貸出件数</t>
    <phoneticPr fontId="5"/>
  </si>
  <si>
    <t>13,148,545円
/870件</t>
    <phoneticPr fontId="5"/>
  </si>
  <si>
    <t>-</t>
    <phoneticPr fontId="5"/>
  </si>
  <si>
    <t>令和２年度限り</t>
    <rPh sb="0" eb="2">
      <t>レイワ</t>
    </rPh>
    <rPh sb="5" eb="6">
      <t>カギ</t>
    </rPh>
    <phoneticPr fontId="5"/>
  </si>
  <si>
    <t>本事業は、一般競争入札（最低価格落札方式）により調達を実施しており、支出先の選定は妥当である。令和２年度の調達においては、貸出見込件数を見直すなどの対応を行い複数者が応札できるよう検討したが、測定用に多数の測定機器を有し、整備や使用方法について適切な指導を行える企業は限られ、一者応札となった。</t>
    <rPh sb="34" eb="36">
      <t>シシュツ</t>
    </rPh>
    <rPh sb="36" eb="37">
      <t>サキ</t>
    </rPh>
    <rPh sb="38" eb="40">
      <t>センテイ</t>
    </rPh>
    <rPh sb="41" eb="43">
      <t>ダトウ</t>
    </rPh>
    <rPh sb="47" eb="49">
      <t>レイワ</t>
    </rPh>
    <rPh sb="50" eb="52">
      <t>ネンド</t>
    </rPh>
    <rPh sb="53" eb="55">
      <t>チョウタツ</t>
    </rPh>
    <rPh sb="61" eb="62">
      <t>カ</t>
    </rPh>
    <rPh sb="62" eb="63">
      <t>ダ</t>
    </rPh>
    <rPh sb="63" eb="65">
      <t>ミコ</t>
    </rPh>
    <rPh sb="65" eb="67">
      <t>ケンスウ</t>
    </rPh>
    <rPh sb="68" eb="70">
      <t>ミナオ</t>
    </rPh>
    <rPh sb="74" eb="76">
      <t>タイオウ</t>
    </rPh>
    <rPh sb="77" eb="78">
      <t>オコナ</t>
    </rPh>
    <rPh sb="83" eb="85">
      <t>オウサツ</t>
    </rPh>
    <rPh sb="90" eb="92">
      <t>ケントウ</t>
    </rPh>
    <rPh sb="103" eb="105">
      <t>ソクテイ</t>
    </rPh>
    <rPh sb="105" eb="107">
      <t>キキ</t>
    </rPh>
    <rPh sb="108" eb="109">
      <t>ユウ</t>
    </rPh>
    <rPh sb="111" eb="113">
      <t>セイビ</t>
    </rPh>
    <rPh sb="114" eb="116">
      <t>シヨウ</t>
    </rPh>
    <rPh sb="116" eb="118">
      <t>ホウホウ</t>
    </rPh>
    <rPh sb="122" eb="124">
      <t>テキセツ</t>
    </rPh>
    <rPh sb="125" eb="127">
      <t>シドウ</t>
    </rPh>
    <rPh sb="128" eb="129">
      <t>オコナ</t>
    </rPh>
    <rPh sb="131" eb="133">
      <t>キギョウ</t>
    </rPh>
    <rPh sb="134" eb="135">
      <t>カギ</t>
    </rPh>
    <rPh sb="138" eb="139">
      <t>イッ</t>
    </rPh>
    <rPh sb="139" eb="140">
      <t>シャ</t>
    </rPh>
    <rPh sb="140" eb="142">
      <t>オウサツ</t>
    </rPh>
    <phoneticPr fontId="5"/>
  </si>
  <si>
    <t>受動喫煙防止対策への対応が義務化され、対策が実施されることで測定機器等による検査の需要が減少することから、本事業については、令和２年度限りで廃止とした。</t>
    <rPh sb="19" eb="21">
      <t>タイサク</t>
    </rPh>
    <rPh sb="22" eb="24">
      <t>ジッシ</t>
    </rPh>
    <rPh sb="30" eb="32">
      <t>ソクテイ</t>
    </rPh>
    <rPh sb="32" eb="34">
      <t>キキ</t>
    </rPh>
    <rPh sb="34" eb="35">
      <t>トウ</t>
    </rPh>
    <rPh sb="38" eb="40">
      <t>ケンサ</t>
    </rPh>
    <rPh sb="41" eb="43">
      <t>ジュヨウ</t>
    </rPh>
    <rPh sb="44" eb="46">
      <t>ゲンショウ</t>
    </rPh>
    <rPh sb="53" eb="54">
      <t>ホン</t>
    </rPh>
    <rPh sb="54" eb="56">
      <t>ジギョウ</t>
    </rPh>
    <rPh sb="62" eb="64">
      <t>レイワ</t>
    </rPh>
    <rPh sb="65" eb="67">
      <t>ネンド</t>
    </rPh>
    <rPh sb="67" eb="68">
      <t>カギ</t>
    </rPh>
    <rPh sb="70" eb="72">
      <t>ハイシ</t>
    </rPh>
    <phoneticPr fontId="5"/>
  </si>
  <si>
    <t>測定機器貸出費用、測定機器準備費用、
機器較正費用、旅費・謝金等</t>
    <rPh sb="26" eb="28">
      <t>リョヒ</t>
    </rPh>
    <rPh sb="29" eb="31">
      <t>シャキン</t>
    </rPh>
    <rPh sb="31" eb="32">
      <t>ナド</t>
    </rPh>
    <phoneticPr fontId="5"/>
  </si>
  <si>
    <t>　事業場におけるたばこ煙の濃度及び喫煙室付近の気流の測定に必要な粉じん計、風速計について、無料で貸し出すとともに、推奨する測定方法及び機器の使用方法についてマニュアルを作成して測定機器に添付し、また、必要に応じて機器の測定方法について電話相談及び実地指導にも対応する。</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</si>
  <si>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が職場のたばこ煙濃度や喫煙室の換気状態を確認するため、必要な測定機器の貸出しや使用方法の説明を行うことにより、事業場における職場の受動喫煙防止対策の取組を促進することを目的とする。</t>
    <phoneticPr fontId="5"/>
  </si>
  <si>
    <t>活動実績は見込に見合っている。</t>
    <rPh sb="0" eb="2">
      <t>カツドウ</t>
    </rPh>
    <rPh sb="2" eb="4">
      <t>ジッセキ</t>
    </rPh>
    <rPh sb="5" eb="7">
      <t>ミコミ</t>
    </rPh>
    <rPh sb="8" eb="10">
      <t>ミア</t>
    </rPh>
    <phoneticPr fontId="5"/>
  </si>
  <si>
    <t>執行率は一般競争入札による結果９０％を下回っているものの、機器の貸出件数について、目標を上回る件数の貸し出しを行い、なおかつ貸し出し先事業者からの評価についても有用であった旨の回答が目標を上回って得られたことから、機器貸し出しによる事業場での受動喫煙防止対策の取り組みについて十分に資したと考えられた。なお、改正健康増進法の施行により、受動喫煙防止対策への対応が義務化され、本事業の内容である測定機器等の支援業務は需要が減少することから、令和２年度限りの事業としている。</t>
    <rPh sb="0" eb="3">
      <t>シッコウリツ</t>
    </rPh>
    <rPh sb="4" eb="6">
      <t>イッパン</t>
    </rPh>
    <rPh sb="6" eb="8">
      <t>キョウソウ</t>
    </rPh>
    <rPh sb="8" eb="10">
      <t>ニュウサツ</t>
    </rPh>
    <rPh sb="13" eb="15">
      <t>ケッカ</t>
    </rPh>
    <rPh sb="19" eb="21">
      <t>シタマワ</t>
    </rPh>
    <rPh sb="29" eb="31">
      <t>キキ</t>
    </rPh>
    <rPh sb="32" eb="34">
      <t>カシダシ</t>
    </rPh>
    <rPh sb="34" eb="36">
      <t>ケンスウ</t>
    </rPh>
    <rPh sb="41" eb="43">
      <t>モクヒョウ</t>
    </rPh>
    <rPh sb="44" eb="46">
      <t>ウワマワ</t>
    </rPh>
    <rPh sb="47" eb="49">
      <t>ケンスウ</t>
    </rPh>
    <rPh sb="50" eb="51">
      <t>カ</t>
    </rPh>
    <rPh sb="52" eb="53">
      <t>ダ</t>
    </rPh>
    <rPh sb="55" eb="56">
      <t>オコナ</t>
    </rPh>
    <rPh sb="62" eb="63">
      <t>カ</t>
    </rPh>
    <rPh sb="64" eb="65">
      <t>ダ</t>
    </rPh>
    <rPh sb="66" eb="67">
      <t>サキ</t>
    </rPh>
    <rPh sb="67" eb="70">
      <t>ジギョウシャ</t>
    </rPh>
    <rPh sb="80" eb="82">
      <t>ユウヨウ</t>
    </rPh>
    <rPh sb="86" eb="87">
      <t>ムネ</t>
    </rPh>
    <rPh sb="88" eb="90">
      <t>カイトウ</t>
    </rPh>
    <rPh sb="91" eb="93">
      <t>モクヒョウ</t>
    </rPh>
    <rPh sb="94" eb="96">
      <t>ウワマワ</t>
    </rPh>
    <rPh sb="98" eb="99">
      <t>エ</t>
    </rPh>
    <rPh sb="107" eb="109">
      <t>キキ</t>
    </rPh>
    <rPh sb="109" eb="110">
      <t>カ</t>
    </rPh>
    <rPh sb="111" eb="112">
      <t>ダ</t>
    </rPh>
    <rPh sb="121" eb="123">
      <t>ジュドウ</t>
    </rPh>
    <rPh sb="123" eb="125">
      <t>キツエン</t>
    </rPh>
    <rPh sb="125" eb="127">
      <t>ボウシ</t>
    </rPh>
    <rPh sb="127" eb="129">
      <t>タイサク</t>
    </rPh>
    <rPh sb="130" eb="131">
      <t>ト</t>
    </rPh>
    <rPh sb="132" eb="133">
      <t>ク</t>
    </rPh>
    <rPh sb="138" eb="140">
      <t>ジュウブン</t>
    </rPh>
    <rPh sb="141" eb="142">
      <t>シ</t>
    </rPh>
    <rPh sb="145" eb="146">
      <t>カンガ</t>
    </rPh>
    <rPh sb="154" eb="156">
      <t>カイセイ</t>
    </rPh>
    <rPh sb="156" eb="158">
      <t>ケンコウ</t>
    </rPh>
    <rPh sb="158" eb="161">
      <t>ゾウシンホウ</t>
    </rPh>
    <rPh sb="162" eb="164">
      <t>セコウ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</si>
</sst>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190455</xdr:colOff>
      <xdr:row>748</xdr:row>
      <xdr:rowOff>42354</xdr:rowOff>
    </xdr:from>
    <xdr:to>
      <xdr:col>36</xdr:col>
      <xdr:colOff>17137</xdr:colOff>
      <xdr:row>749</xdr:row>
      <xdr:rowOff>236029</xdr:rowOff>
    </xdr:to>
    <xdr:sp macro="" textlink="">
      <xdr:nvSpPr>
        <xdr:cNvPr id="10" name="正方形/長方形 9"/>
        <xdr:cNvSpPr/>
      </xdr:nvSpPr>
      <xdr:spPr>
        <a:xfrm>
          <a:off x="4190955" y="43523979"/>
          <a:ext cx="2827057" cy="5461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（１３百万円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22</xdr:col>
      <xdr:colOff>22990</xdr:colOff>
      <xdr:row>749</xdr:row>
      <xdr:rowOff>331839</xdr:rowOff>
    </xdr:from>
    <xdr:to>
      <xdr:col>35</xdr:col>
      <xdr:colOff>129508</xdr:colOff>
      <xdr:row>751</xdr:row>
      <xdr:rowOff>125403</xdr:rowOff>
    </xdr:to>
    <xdr:sp macro="" textlink="">
      <xdr:nvSpPr>
        <xdr:cNvPr id="11" name="大かっこ 10"/>
        <xdr:cNvSpPr/>
      </xdr:nvSpPr>
      <xdr:spPr>
        <a:xfrm>
          <a:off x="4223515" y="44165889"/>
          <a:ext cx="2706843" cy="49841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29</xdr:col>
      <xdr:colOff>16142</xdr:colOff>
      <xdr:row>751</xdr:row>
      <xdr:rowOff>126399</xdr:rowOff>
    </xdr:from>
    <xdr:to>
      <xdr:col>29</xdr:col>
      <xdr:colOff>16142</xdr:colOff>
      <xdr:row>752</xdr:row>
      <xdr:rowOff>250286</xdr:rowOff>
    </xdr:to>
    <xdr:cxnSp macro="">
      <xdr:nvCxnSpPr>
        <xdr:cNvPr id="12" name="直線矢印コネクタ 11"/>
        <xdr:cNvCxnSpPr/>
      </xdr:nvCxnSpPr>
      <xdr:spPr>
        <a:xfrm>
          <a:off x="5616842" y="44665299"/>
          <a:ext cx="0" cy="47631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87547</xdr:colOff>
      <xdr:row>752</xdr:row>
      <xdr:rowOff>233228</xdr:rowOff>
    </xdr:from>
    <xdr:ext cx="1877437" cy="275717"/>
    <xdr:sp macro="" textlink="">
      <xdr:nvSpPr>
        <xdr:cNvPr id="13" name="テキスト ボックス 12"/>
        <xdr:cNvSpPr txBox="1"/>
      </xdr:nvSpPr>
      <xdr:spPr>
        <a:xfrm>
          <a:off x="4688122" y="4512455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19</xdr:col>
      <xdr:colOff>21122</xdr:colOff>
      <xdr:row>753</xdr:row>
      <xdr:rowOff>167489</xdr:rowOff>
    </xdr:from>
    <xdr:to>
      <xdr:col>39</xdr:col>
      <xdr:colOff>43098</xdr:colOff>
      <xdr:row>755</xdr:row>
      <xdr:rowOff>62613</xdr:rowOff>
    </xdr:to>
    <xdr:sp macro="" textlink="">
      <xdr:nvSpPr>
        <xdr:cNvPr id="14" name="正方形/長方形 13"/>
        <xdr:cNvSpPr/>
      </xdr:nvSpPr>
      <xdr:spPr>
        <a:xfrm>
          <a:off x="3621572" y="45411239"/>
          <a:ext cx="4022476" cy="5999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柴田科学株式会社</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（１３百万円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19</xdr:col>
      <xdr:colOff>99391</xdr:colOff>
      <xdr:row>755</xdr:row>
      <xdr:rowOff>152545</xdr:rowOff>
    </xdr:from>
    <xdr:to>
      <xdr:col>38</xdr:col>
      <xdr:colOff>149087</xdr:colOff>
      <xdr:row>757</xdr:row>
      <xdr:rowOff>187469</xdr:rowOff>
    </xdr:to>
    <xdr:sp macro="" textlink="">
      <xdr:nvSpPr>
        <xdr:cNvPr id="15" name="大かっこ 14"/>
        <xdr:cNvSpPr/>
      </xdr:nvSpPr>
      <xdr:spPr>
        <a:xfrm>
          <a:off x="3876261" y="47330284"/>
          <a:ext cx="3826565" cy="74722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chemeClr val="tx1"/>
              </a:solidFill>
              <a:effectLst/>
              <a:latin typeface="+mn-lt"/>
              <a:ea typeface="+mn-ea"/>
              <a:cs typeface="+mn-cs"/>
            </a:rPr>
            <a:t>測定機器の貸出し及びメンテナンス、</a:t>
          </a:r>
          <a:endParaRPr kumimoji="1" lang="en-US" altLang="ja-JP" sz="1100">
            <a:solidFill>
              <a:schemeClr val="tx1"/>
            </a:solidFill>
            <a:effectLst/>
            <a:latin typeface="+mn-lt"/>
            <a:ea typeface="+mn-ea"/>
            <a:cs typeface="+mn-cs"/>
          </a:endParaRPr>
        </a:p>
        <a:p>
          <a:pPr algn="ctr">
            <a:lnSpc>
              <a:spcPts val="1300"/>
            </a:lnSpc>
          </a:pPr>
          <a:r>
            <a:rPr kumimoji="1" lang="ja-JP" altLang="ja-JP" sz="1100">
              <a:solidFill>
                <a:schemeClr val="tx1"/>
              </a:solidFill>
              <a:effectLst/>
              <a:latin typeface="+mn-lt"/>
              <a:ea typeface="+mn-ea"/>
              <a:cs typeface="+mn-cs"/>
            </a:rPr>
            <a:t>機器の使用方法の相談受付、</a:t>
          </a:r>
          <a:endParaRPr kumimoji="1" lang="en-US" altLang="ja-JP" sz="1100">
            <a:solidFill>
              <a:schemeClr val="tx1"/>
            </a:solidFill>
            <a:effectLst/>
            <a:latin typeface="+mn-lt"/>
            <a:ea typeface="+mn-ea"/>
            <a:cs typeface="+mn-cs"/>
          </a:endParaRPr>
        </a:p>
        <a:p>
          <a:pPr algn="ctr">
            <a:lnSpc>
              <a:spcPts val="1300"/>
            </a:lnSpc>
          </a:pPr>
          <a:r>
            <a:rPr kumimoji="1" lang="ja-JP" altLang="ja-JP" sz="1100">
              <a:solidFill>
                <a:schemeClr val="tx1"/>
              </a:solidFill>
              <a:effectLst/>
              <a:latin typeface="+mn-lt"/>
              <a:ea typeface="+mn-ea"/>
              <a:cs typeface="+mn-cs"/>
            </a:rPr>
            <a:t>簡易マニュアルの作成、事業内容の周知啓発等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115" zoomScaleNormal="75" zoomScaleSheetLayoutView="115" zoomScalePageLayoutView="85" workbookViewId="0">
      <selection activeCell="C718" sqref="C718:AC7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324</v>
      </c>
      <c r="AJ2" s="933" t="s">
        <v>662</v>
      </c>
      <c r="AK2" s="933"/>
      <c r="AL2" s="933"/>
      <c r="AM2" s="933"/>
      <c r="AN2" s="83" t="s">
        <v>324</v>
      </c>
      <c r="AO2" s="933">
        <v>20</v>
      </c>
      <c r="AP2" s="933"/>
      <c r="AQ2" s="933"/>
      <c r="AR2" s="84" t="s">
        <v>627</v>
      </c>
      <c r="AS2" s="939">
        <v>473</v>
      </c>
      <c r="AT2" s="939"/>
      <c r="AU2" s="939"/>
      <c r="AV2" s="83" t="str">
        <f>IF(AW2="","","-")</f>
        <v/>
      </c>
      <c r="AW2" s="899"/>
      <c r="AX2" s="899"/>
    </row>
    <row r="3" spans="1:50" ht="21" customHeight="1" thickBot="1" x14ac:dyDescent="0.2">
      <c r="A3" s="851" t="s">
        <v>620</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628</v>
      </c>
      <c r="AK3" s="853"/>
      <c r="AL3" s="853"/>
      <c r="AM3" s="853"/>
      <c r="AN3" s="853"/>
      <c r="AO3" s="853"/>
      <c r="AP3" s="853"/>
      <c r="AQ3" s="853"/>
      <c r="AR3" s="853"/>
      <c r="AS3" s="853"/>
      <c r="AT3" s="853"/>
      <c r="AU3" s="853"/>
      <c r="AV3" s="853"/>
      <c r="AW3" s="853"/>
      <c r="AX3" s="24" t="s">
        <v>64</v>
      </c>
    </row>
    <row r="4" spans="1:50" ht="24.75" customHeight="1" x14ac:dyDescent="0.15">
      <c r="A4" s="689" t="s">
        <v>25</v>
      </c>
      <c r="B4" s="690"/>
      <c r="C4" s="690"/>
      <c r="D4" s="690"/>
      <c r="E4" s="690"/>
      <c r="F4" s="690"/>
      <c r="G4" s="667" t="s">
        <v>629</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630</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3" t="s">
        <v>632</v>
      </c>
      <c r="H5" s="824"/>
      <c r="I5" s="824"/>
      <c r="J5" s="824"/>
      <c r="K5" s="824"/>
      <c r="L5" s="824"/>
      <c r="M5" s="825" t="s">
        <v>65</v>
      </c>
      <c r="N5" s="826"/>
      <c r="O5" s="826"/>
      <c r="P5" s="826"/>
      <c r="Q5" s="826"/>
      <c r="R5" s="827"/>
      <c r="S5" s="828" t="s">
        <v>633</v>
      </c>
      <c r="T5" s="824"/>
      <c r="U5" s="824"/>
      <c r="V5" s="824"/>
      <c r="W5" s="824"/>
      <c r="X5" s="829"/>
      <c r="Y5" s="683" t="s">
        <v>3</v>
      </c>
      <c r="Z5" s="527"/>
      <c r="AA5" s="527"/>
      <c r="AB5" s="527"/>
      <c r="AC5" s="527"/>
      <c r="AD5" s="528"/>
      <c r="AE5" s="684" t="s">
        <v>634</v>
      </c>
      <c r="AF5" s="684"/>
      <c r="AG5" s="684"/>
      <c r="AH5" s="684"/>
      <c r="AI5" s="684"/>
      <c r="AJ5" s="684"/>
      <c r="AK5" s="684"/>
      <c r="AL5" s="684"/>
      <c r="AM5" s="684"/>
      <c r="AN5" s="684"/>
      <c r="AO5" s="684"/>
      <c r="AP5" s="685"/>
      <c r="AQ5" s="686" t="s">
        <v>631</v>
      </c>
      <c r="AR5" s="687"/>
      <c r="AS5" s="687"/>
      <c r="AT5" s="687"/>
      <c r="AU5" s="687"/>
      <c r="AV5" s="687"/>
      <c r="AW5" s="687"/>
      <c r="AX5" s="688"/>
    </row>
    <row r="6" spans="1:50" ht="39" customHeight="1" x14ac:dyDescent="0.15">
      <c r="A6" s="691" t="s">
        <v>4</v>
      </c>
      <c r="B6" s="692"/>
      <c r="C6" s="692"/>
      <c r="D6" s="692"/>
      <c r="E6" s="692"/>
      <c r="F6" s="692"/>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11" t="s">
        <v>307</v>
      </c>
      <c r="Z7" s="424"/>
      <c r="AA7" s="424"/>
      <c r="AB7" s="424"/>
      <c r="AC7" s="424"/>
      <c r="AD7" s="912"/>
      <c r="AE7" s="900" t="s">
        <v>636</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79" t="s">
        <v>208</v>
      </c>
      <c r="B8" s="480"/>
      <c r="C8" s="480"/>
      <c r="D8" s="480"/>
      <c r="E8" s="480"/>
      <c r="F8" s="481"/>
      <c r="G8" s="934" t="str">
        <f>入力規則等!A27</f>
        <v>男女共同参画</v>
      </c>
      <c r="H8" s="705"/>
      <c r="I8" s="705"/>
      <c r="J8" s="705"/>
      <c r="K8" s="705"/>
      <c r="L8" s="705"/>
      <c r="M8" s="705"/>
      <c r="N8" s="705"/>
      <c r="O8" s="705"/>
      <c r="P8" s="705"/>
      <c r="Q8" s="705"/>
      <c r="R8" s="705"/>
      <c r="S8" s="705"/>
      <c r="T8" s="705"/>
      <c r="U8" s="705"/>
      <c r="V8" s="705"/>
      <c r="W8" s="705"/>
      <c r="X8" s="935"/>
      <c r="Y8" s="830" t="s">
        <v>209</v>
      </c>
      <c r="Z8" s="831"/>
      <c r="AA8" s="831"/>
      <c r="AB8" s="831"/>
      <c r="AC8" s="831"/>
      <c r="AD8" s="832"/>
      <c r="AE8" s="704" t="str">
        <f>入力規則等!K13</f>
        <v>社会保障</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3" t="s">
        <v>23</v>
      </c>
      <c r="B9" s="834"/>
      <c r="C9" s="834"/>
      <c r="D9" s="834"/>
      <c r="E9" s="834"/>
      <c r="F9" s="834"/>
      <c r="G9" s="835" t="s">
        <v>698</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52.5" customHeight="1" x14ac:dyDescent="0.15">
      <c r="A10" s="645" t="s">
        <v>29</v>
      </c>
      <c r="B10" s="646"/>
      <c r="C10" s="646"/>
      <c r="D10" s="646"/>
      <c r="E10" s="646"/>
      <c r="F10" s="646"/>
      <c r="G10" s="739" t="s">
        <v>697</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52" t="s">
        <v>24</v>
      </c>
      <c r="B12" s="953"/>
      <c r="C12" s="953"/>
      <c r="D12" s="953"/>
      <c r="E12" s="953"/>
      <c r="F12" s="954"/>
      <c r="G12" s="745"/>
      <c r="H12" s="746"/>
      <c r="I12" s="746"/>
      <c r="J12" s="746"/>
      <c r="K12" s="746"/>
      <c r="L12" s="746"/>
      <c r="M12" s="746"/>
      <c r="N12" s="746"/>
      <c r="O12" s="746"/>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7"/>
    </row>
    <row r="13" spans="1:50" ht="21" customHeight="1" x14ac:dyDescent="0.15">
      <c r="A13" s="598"/>
      <c r="B13" s="599"/>
      <c r="C13" s="599"/>
      <c r="D13" s="599"/>
      <c r="E13" s="599"/>
      <c r="F13" s="600"/>
      <c r="G13" s="708" t="s">
        <v>6</v>
      </c>
      <c r="H13" s="709"/>
      <c r="I13" s="749" t="s">
        <v>7</v>
      </c>
      <c r="J13" s="750"/>
      <c r="K13" s="750"/>
      <c r="L13" s="750"/>
      <c r="M13" s="750"/>
      <c r="N13" s="750"/>
      <c r="O13" s="751"/>
      <c r="P13" s="642">
        <v>42</v>
      </c>
      <c r="Q13" s="643"/>
      <c r="R13" s="643"/>
      <c r="S13" s="643"/>
      <c r="T13" s="643"/>
      <c r="U13" s="643"/>
      <c r="V13" s="644"/>
      <c r="W13" s="642">
        <v>42</v>
      </c>
      <c r="X13" s="643"/>
      <c r="Y13" s="643"/>
      <c r="Z13" s="643"/>
      <c r="AA13" s="643"/>
      <c r="AB13" s="643"/>
      <c r="AC13" s="644"/>
      <c r="AD13" s="642">
        <v>33</v>
      </c>
      <c r="AE13" s="643"/>
      <c r="AF13" s="643"/>
      <c r="AG13" s="643"/>
      <c r="AH13" s="643"/>
      <c r="AI13" s="643"/>
      <c r="AJ13" s="644"/>
      <c r="AK13" s="642" t="s">
        <v>665</v>
      </c>
      <c r="AL13" s="643"/>
      <c r="AM13" s="643"/>
      <c r="AN13" s="643"/>
      <c r="AO13" s="643"/>
      <c r="AP13" s="643"/>
      <c r="AQ13" s="644"/>
      <c r="AR13" s="908" t="s">
        <v>665</v>
      </c>
      <c r="AS13" s="909"/>
      <c r="AT13" s="909"/>
      <c r="AU13" s="909"/>
      <c r="AV13" s="909"/>
      <c r="AW13" s="909"/>
      <c r="AX13" s="910"/>
    </row>
    <row r="14" spans="1:50" ht="21" customHeight="1" x14ac:dyDescent="0.15">
      <c r="A14" s="598"/>
      <c r="B14" s="599"/>
      <c r="C14" s="599"/>
      <c r="D14" s="599"/>
      <c r="E14" s="599"/>
      <c r="F14" s="600"/>
      <c r="G14" s="710"/>
      <c r="H14" s="711"/>
      <c r="I14" s="696" t="s">
        <v>8</v>
      </c>
      <c r="J14" s="747"/>
      <c r="K14" s="747"/>
      <c r="L14" s="747"/>
      <c r="M14" s="747"/>
      <c r="N14" s="747"/>
      <c r="O14" s="748"/>
      <c r="P14" s="642" t="s">
        <v>637</v>
      </c>
      <c r="Q14" s="643"/>
      <c r="R14" s="643"/>
      <c r="S14" s="643"/>
      <c r="T14" s="643"/>
      <c r="U14" s="643"/>
      <c r="V14" s="644"/>
      <c r="W14" s="642" t="s">
        <v>637</v>
      </c>
      <c r="X14" s="643"/>
      <c r="Y14" s="643"/>
      <c r="Z14" s="643"/>
      <c r="AA14" s="643"/>
      <c r="AB14" s="643"/>
      <c r="AC14" s="644"/>
      <c r="AD14" s="642" t="s">
        <v>637</v>
      </c>
      <c r="AE14" s="643"/>
      <c r="AF14" s="643"/>
      <c r="AG14" s="643"/>
      <c r="AH14" s="643"/>
      <c r="AI14" s="643"/>
      <c r="AJ14" s="644"/>
      <c r="AK14" s="642" t="s">
        <v>665</v>
      </c>
      <c r="AL14" s="643"/>
      <c r="AM14" s="643"/>
      <c r="AN14" s="643"/>
      <c r="AO14" s="643"/>
      <c r="AP14" s="643"/>
      <c r="AQ14" s="644"/>
      <c r="AR14" s="773"/>
      <c r="AS14" s="773"/>
      <c r="AT14" s="773"/>
      <c r="AU14" s="773"/>
      <c r="AV14" s="773"/>
      <c r="AW14" s="773"/>
      <c r="AX14" s="774"/>
    </row>
    <row r="15" spans="1:50" ht="21" customHeight="1" x14ac:dyDescent="0.15">
      <c r="A15" s="598"/>
      <c r="B15" s="599"/>
      <c r="C15" s="599"/>
      <c r="D15" s="599"/>
      <c r="E15" s="599"/>
      <c r="F15" s="600"/>
      <c r="G15" s="710"/>
      <c r="H15" s="711"/>
      <c r="I15" s="696" t="s">
        <v>50</v>
      </c>
      <c r="J15" s="697"/>
      <c r="K15" s="697"/>
      <c r="L15" s="697"/>
      <c r="M15" s="697"/>
      <c r="N15" s="697"/>
      <c r="O15" s="698"/>
      <c r="P15" s="642" t="s">
        <v>637</v>
      </c>
      <c r="Q15" s="643"/>
      <c r="R15" s="643"/>
      <c r="S15" s="643"/>
      <c r="T15" s="643"/>
      <c r="U15" s="643"/>
      <c r="V15" s="644"/>
      <c r="W15" s="642" t="s">
        <v>637</v>
      </c>
      <c r="X15" s="643"/>
      <c r="Y15" s="643"/>
      <c r="Z15" s="643"/>
      <c r="AA15" s="643"/>
      <c r="AB15" s="643"/>
      <c r="AC15" s="644"/>
      <c r="AD15" s="642" t="s">
        <v>637</v>
      </c>
      <c r="AE15" s="643"/>
      <c r="AF15" s="643"/>
      <c r="AG15" s="643"/>
      <c r="AH15" s="643"/>
      <c r="AI15" s="643"/>
      <c r="AJ15" s="644"/>
      <c r="AK15" s="642" t="s">
        <v>665</v>
      </c>
      <c r="AL15" s="643"/>
      <c r="AM15" s="643"/>
      <c r="AN15" s="643"/>
      <c r="AO15" s="643"/>
      <c r="AP15" s="643"/>
      <c r="AQ15" s="644"/>
      <c r="AR15" s="642" t="s">
        <v>665</v>
      </c>
      <c r="AS15" s="643"/>
      <c r="AT15" s="643"/>
      <c r="AU15" s="643"/>
      <c r="AV15" s="643"/>
      <c r="AW15" s="643"/>
      <c r="AX15" s="789"/>
    </row>
    <row r="16" spans="1:50" ht="21" customHeight="1" x14ac:dyDescent="0.15">
      <c r="A16" s="598"/>
      <c r="B16" s="599"/>
      <c r="C16" s="599"/>
      <c r="D16" s="599"/>
      <c r="E16" s="599"/>
      <c r="F16" s="600"/>
      <c r="G16" s="710"/>
      <c r="H16" s="711"/>
      <c r="I16" s="696" t="s">
        <v>51</v>
      </c>
      <c r="J16" s="697"/>
      <c r="K16" s="697"/>
      <c r="L16" s="697"/>
      <c r="M16" s="697"/>
      <c r="N16" s="697"/>
      <c r="O16" s="698"/>
      <c r="P16" s="642" t="s">
        <v>637</v>
      </c>
      <c r="Q16" s="643"/>
      <c r="R16" s="643"/>
      <c r="S16" s="643"/>
      <c r="T16" s="643"/>
      <c r="U16" s="643"/>
      <c r="V16" s="644"/>
      <c r="W16" s="642" t="s">
        <v>637</v>
      </c>
      <c r="X16" s="643"/>
      <c r="Y16" s="643"/>
      <c r="Z16" s="643"/>
      <c r="AA16" s="643"/>
      <c r="AB16" s="643"/>
      <c r="AC16" s="644"/>
      <c r="AD16" s="642" t="s">
        <v>637</v>
      </c>
      <c r="AE16" s="643"/>
      <c r="AF16" s="643"/>
      <c r="AG16" s="643"/>
      <c r="AH16" s="643"/>
      <c r="AI16" s="643"/>
      <c r="AJ16" s="644"/>
      <c r="AK16" s="642" t="s">
        <v>665</v>
      </c>
      <c r="AL16" s="643"/>
      <c r="AM16" s="643"/>
      <c r="AN16" s="643"/>
      <c r="AO16" s="643"/>
      <c r="AP16" s="643"/>
      <c r="AQ16" s="644"/>
      <c r="AR16" s="742"/>
      <c r="AS16" s="743"/>
      <c r="AT16" s="743"/>
      <c r="AU16" s="743"/>
      <c r="AV16" s="743"/>
      <c r="AW16" s="743"/>
      <c r="AX16" s="744"/>
    </row>
    <row r="17" spans="1:50" ht="24.75" customHeight="1" x14ac:dyDescent="0.15">
      <c r="A17" s="598"/>
      <c r="B17" s="599"/>
      <c r="C17" s="599"/>
      <c r="D17" s="599"/>
      <c r="E17" s="599"/>
      <c r="F17" s="600"/>
      <c r="G17" s="710"/>
      <c r="H17" s="711"/>
      <c r="I17" s="696" t="s">
        <v>49</v>
      </c>
      <c r="J17" s="747"/>
      <c r="K17" s="747"/>
      <c r="L17" s="747"/>
      <c r="M17" s="747"/>
      <c r="N17" s="747"/>
      <c r="O17" s="748"/>
      <c r="P17" s="642" t="s">
        <v>637</v>
      </c>
      <c r="Q17" s="643"/>
      <c r="R17" s="643"/>
      <c r="S17" s="643"/>
      <c r="T17" s="643"/>
      <c r="U17" s="643"/>
      <c r="V17" s="644"/>
      <c r="W17" s="642" t="s">
        <v>637</v>
      </c>
      <c r="X17" s="643"/>
      <c r="Y17" s="643"/>
      <c r="Z17" s="643"/>
      <c r="AA17" s="643"/>
      <c r="AB17" s="643"/>
      <c r="AC17" s="644"/>
      <c r="AD17" s="642" t="s">
        <v>637</v>
      </c>
      <c r="AE17" s="643"/>
      <c r="AF17" s="643"/>
      <c r="AG17" s="643"/>
      <c r="AH17" s="643"/>
      <c r="AI17" s="643"/>
      <c r="AJ17" s="644"/>
      <c r="AK17" s="642" t="s">
        <v>665</v>
      </c>
      <c r="AL17" s="643"/>
      <c r="AM17" s="643"/>
      <c r="AN17" s="643"/>
      <c r="AO17" s="643"/>
      <c r="AP17" s="643"/>
      <c r="AQ17" s="644"/>
      <c r="AR17" s="906"/>
      <c r="AS17" s="906"/>
      <c r="AT17" s="906"/>
      <c r="AU17" s="906"/>
      <c r="AV17" s="906"/>
      <c r="AW17" s="906"/>
      <c r="AX17" s="907"/>
    </row>
    <row r="18" spans="1:50" ht="24.75" customHeight="1" x14ac:dyDescent="0.15">
      <c r="A18" s="598"/>
      <c r="B18" s="599"/>
      <c r="C18" s="599"/>
      <c r="D18" s="599"/>
      <c r="E18" s="599"/>
      <c r="F18" s="600"/>
      <c r="G18" s="712"/>
      <c r="H18" s="713"/>
      <c r="I18" s="701" t="s">
        <v>20</v>
      </c>
      <c r="J18" s="702"/>
      <c r="K18" s="702"/>
      <c r="L18" s="702"/>
      <c r="M18" s="702"/>
      <c r="N18" s="702"/>
      <c r="O18" s="703"/>
      <c r="P18" s="862">
        <f>SUM(P13:V17)</f>
        <v>42</v>
      </c>
      <c r="Q18" s="863"/>
      <c r="R18" s="863"/>
      <c r="S18" s="863"/>
      <c r="T18" s="863"/>
      <c r="U18" s="863"/>
      <c r="V18" s="864"/>
      <c r="W18" s="862">
        <f>SUM(W13:AC17)</f>
        <v>42</v>
      </c>
      <c r="X18" s="863"/>
      <c r="Y18" s="863"/>
      <c r="Z18" s="863"/>
      <c r="AA18" s="863"/>
      <c r="AB18" s="863"/>
      <c r="AC18" s="864"/>
      <c r="AD18" s="862">
        <f>SUM(AD13:AJ17)</f>
        <v>33</v>
      </c>
      <c r="AE18" s="863"/>
      <c r="AF18" s="863"/>
      <c r="AG18" s="863"/>
      <c r="AH18" s="863"/>
      <c r="AI18" s="863"/>
      <c r="AJ18" s="864"/>
      <c r="AK18" s="862">
        <f>SUM(AK13:AQ17)</f>
        <v>0</v>
      </c>
      <c r="AL18" s="863"/>
      <c r="AM18" s="863"/>
      <c r="AN18" s="863"/>
      <c r="AO18" s="863"/>
      <c r="AP18" s="863"/>
      <c r="AQ18" s="864"/>
      <c r="AR18" s="862">
        <f>SUM(AR13:AX17)</f>
        <v>0</v>
      </c>
      <c r="AS18" s="863"/>
      <c r="AT18" s="863"/>
      <c r="AU18" s="863"/>
      <c r="AV18" s="863"/>
      <c r="AW18" s="863"/>
      <c r="AX18" s="865"/>
    </row>
    <row r="19" spans="1:50" ht="24.75" customHeight="1" x14ac:dyDescent="0.15">
      <c r="A19" s="598"/>
      <c r="B19" s="599"/>
      <c r="C19" s="599"/>
      <c r="D19" s="599"/>
      <c r="E19" s="599"/>
      <c r="F19" s="600"/>
      <c r="G19" s="860" t="s">
        <v>9</v>
      </c>
      <c r="H19" s="861"/>
      <c r="I19" s="861"/>
      <c r="J19" s="861"/>
      <c r="K19" s="861"/>
      <c r="L19" s="861"/>
      <c r="M19" s="861"/>
      <c r="N19" s="861"/>
      <c r="O19" s="861"/>
      <c r="P19" s="642">
        <v>28</v>
      </c>
      <c r="Q19" s="643"/>
      <c r="R19" s="643"/>
      <c r="S19" s="643"/>
      <c r="T19" s="643"/>
      <c r="U19" s="643"/>
      <c r="V19" s="644"/>
      <c r="W19" s="642">
        <v>36</v>
      </c>
      <c r="X19" s="643"/>
      <c r="Y19" s="643"/>
      <c r="Z19" s="643"/>
      <c r="AA19" s="643"/>
      <c r="AB19" s="643"/>
      <c r="AC19" s="644"/>
      <c r="AD19" s="642">
        <v>13</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60" t="s">
        <v>10</v>
      </c>
      <c r="H20" s="861"/>
      <c r="I20" s="861"/>
      <c r="J20" s="861"/>
      <c r="K20" s="861"/>
      <c r="L20" s="861"/>
      <c r="M20" s="861"/>
      <c r="N20" s="861"/>
      <c r="O20" s="861"/>
      <c r="P20" s="301">
        <f>IF(P18=0, "-", SUM(P19)/P18)</f>
        <v>0.66666666666666663</v>
      </c>
      <c r="Q20" s="301"/>
      <c r="R20" s="301"/>
      <c r="S20" s="301"/>
      <c r="T20" s="301"/>
      <c r="U20" s="301"/>
      <c r="V20" s="301"/>
      <c r="W20" s="301">
        <f t="shared" ref="W20" si="0">IF(W18=0, "-", SUM(W19)/W18)</f>
        <v>0.8571428571428571</v>
      </c>
      <c r="X20" s="301"/>
      <c r="Y20" s="301"/>
      <c r="Z20" s="301"/>
      <c r="AA20" s="301"/>
      <c r="AB20" s="301"/>
      <c r="AC20" s="301"/>
      <c r="AD20" s="301">
        <f t="shared" ref="AD20" si="1">IF(AD18=0, "-", SUM(AD19)/AD18)</f>
        <v>0.39393939393939392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5"/>
      <c r="G21" s="299" t="s">
        <v>274</v>
      </c>
      <c r="H21" s="300"/>
      <c r="I21" s="300"/>
      <c r="J21" s="300"/>
      <c r="K21" s="300"/>
      <c r="L21" s="300"/>
      <c r="M21" s="300"/>
      <c r="N21" s="300"/>
      <c r="O21" s="300"/>
      <c r="P21" s="301">
        <f>IF(P19=0, "-", SUM(P19)/SUM(P13,P14))</f>
        <v>0.66666666666666663</v>
      </c>
      <c r="Q21" s="301"/>
      <c r="R21" s="301"/>
      <c r="S21" s="301"/>
      <c r="T21" s="301"/>
      <c r="U21" s="301"/>
      <c r="V21" s="301"/>
      <c r="W21" s="301">
        <f t="shared" ref="W21" si="2">IF(W19=0, "-", SUM(W19)/SUM(W13,W14))</f>
        <v>0.8571428571428571</v>
      </c>
      <c r="X21" s="301"/>
      <c r="Y21" s="301"/>
      <c r="Z21" s="301"/>
      <c r="AA21" s="301"/>
      <c r="AB21" s="301"/>
      <c r="AC21" s="301"/>
      <c r="AD21" s="301">
        <f t="shared" ref="AD21" si="3">IF(AD19=0, "-", SUM(AD19)/SUM(AD13,AD14))</f>
        <v>0.39393939393939392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625</v>
      </c>
      <c r="B22" s="962"/>
      <c r="C22" s="962"/>
      <c r="D22" s="962"/>
      <c r="E22" s="962"/>
      <c r="F22" s="963"/>
      <c r="G22" s="957" t="s">
        <v>254</v>
      </c>
      <c r="H22" s="207"/>
      <c r="I22" s="207"/>
      <c r="J22" s="207"/>
      <c r="K22" s="207"/>
      <c r="L22" s="207"/>
      <c r="M22" s="207"/>
      <c r="N22" s="207"/>
      <c r="O22" s="208"/>
      <c r="P22" s="922" t="s">
        <v>623</v>
      </c>
      <c r="Q22" s="207"/>
      <c r="R22" s="207"/>
      <c r="S22" s="207"/>
      <c r="T22" s="207"/>
      <c r="U22" s="207"/>
      <c r="V22" s="208"/>
      <c r="W22" s="922" t="s">
        <v>624</v>
      </c>
      <c r="X22" s="207"/>
      <c r="Y22" s="207"/>
      <c r="Z22" s="207"/>
      <c r="AA22" s="207"/>
      <c r="AB22" s="207"/>
      <c r="AC22" s="208"/>
      <c r="AD22" s="922" t="s">
        <v>253</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hidden="1" customHeight="1" x14ac:dyDescent="0.15">
      <c r="A23" s="964"/>
      <c r="B23" s="965"/>
      <c r="C23" s="965"/>
      <c r="D23" s="965"/>
      <c r="E23" s="965"/>
      <c r="F23" s="966"/>
      <c r="G23" s="958" t="s">
        <v>638</v>
      </c>
      <c r="H23" s="959"/>
      <c r="I23" s="959"/>
      <c r="J23" s="959"/>
      <c r="K23" s="959"/>
      <c r="L23" s="959"/>
      <c r="M23" s="959"/>
      <c r="N23" s="959"/>
      <c r="O23" s="960"/>
      <c r="P23" s="908"/>
      <c r="Q23" s="909"/>
      <c r="R23" s="909"/>
      <c r="S23" s="909"/>
      <c r="T23" s="909"/>
      <c r="U23" s="909"/>
      <c r="V23" s="923"/>
      <c r="W23" s="908"/>
      <c r="X23" s="909"/>
      <c r="Y23" s="909"/>
      <c r="Z23" s="909"/>
      <c r="AA23" s="909"/>
      <c r="AB23" s="909"/>
      <c r="AC23" s="923"/>
      <c r="AD23" s="971" t="s">
        <v>693</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24"/>
      <c r="H24" s="925"/>
      <c r="I24" s="925"/>
      <c r="J24" s="925"/>
      <c r="K24" s="925"/>
      <c r="L24" s="925"/>
      <c r="M24" s="925"/>
      <c r="N24" s="925"/>
      <c r="O24" s="926"/>
      <c r="P24" s="642"/>
      <c r="Q24" s="643"/>
      <c r="R24" s="643"/>
      <c r="S24" s="643"/>
      <c r="T24" s="643"/>
      <c r="U24" s="643"/>
      <c r="V24" s="644"/>
      <c r="W24" s="642"/>
      <c r="X24" s="643"/>
      <c r="Y24" s="643"/>
      <c r="Z24" s="643"/>
      <c r="AA24" s="643"/>
      <c r="AB24" s="643"/>
      <c r="AC24" s="644"/>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42"/>
      <c r="Q25" s="643"/>
      <c r="R25" s="643"/>
      <c r="S25" s="643"/>
      <c r="T25" s="643"/>
      <c r="U25" s="643"/>
      <c r="V25" s="644"/>
      <c r="W25" s="642"/>
      <c r="X25" s="643"/>
      <c r="Y25" s="643"/>
      <c r="Z25" s="643"/>
      <c r="AA25" s="643"/>
      <c r="AB25" s="643"/>
      <c r="AC25" s="644"/>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2"/>
      <c r="Q26" s="643"/>
      <c r="R26" s="643"/>
      <c r="S26" s="643"/>
      <c r="T26" s="643"/>
      <c r="U26" s="643"/>
      <c r="V26" s="644"/>
      <c r="W26" s="642"/>
      <c r="X26" s="643"/>
      <c r="Y26" s="643"/>
      <c r="Z26" s="643"/>
      <c r="AA26" s="643"/>
      <c r="AB26" s="643"/>
      <c r="AC26" s="644"/>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2"/>
      <c r="Q27" s="643"/>
      <c r="R27" s="643"/>
      <c r="S27" s="643"/>
      <c r="T27" s="643"/>
      <c r="U27" s="643"/>
      <c r="V27" s="644"/>
      <c r="W27" s="642"/>
      <c r="X27" s="643"/>
      <c r="Y27" s="643"/>
      <c r="Z27" s="643"/>
      <c r="AA27" s="643"/>
      <c r="AB27" s="643"/>
      <c r="AC27" s="644"/>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258</v>
      </c>
      <c r="H28" s="928"/>
      <c r="I28" s="928"/>
      <c r="J28" s="928"/>
      <c r="K28" s="928"/>
      <c r="L28" s="928"/>
      <c r="M28" s="928"/>
      <c r="N28" s="928"/>
      <c r="O28" s="929"/>
      <c r="P28" s="862" t="e">
        <f>P29-SUM(P23:P27)</f>
        <v>#VALUE!</v>
      </c>
      <c r="Q28" s="863"/>
      <c r="R28" s="863"/>
      <c r="S28" s="863"/>
      <c r="T28" s="863"/>
      <c r="U28" s="863"/>
      <c r="V28" s="864"/>
      <c r="W28" s="862" t="e">
        <f>W29-SUM(W23:W27)</f>
        <v>#VALUE!</v>
      </c>
      <c r="X28" s="863"/>
      <c r="Y28" s="863"/>
      <c r="Z28" s="863"/>
      <c r="AA28" s="863"/>
      <c r="AB28" s="863"/>
      <c r="AC28" s="864"/>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255</v>
      </c>
      <c r="H29" s="931"/>
      <c r="I29" s="931"/>
      <c r="J29" s="931"/>
      <c r="K29" s="931"/>
      <c r="L29" s="931"/>
      <c r="M29" s="931"/>
      <c r="N29" s="931"/>
      <c r="O29" s="932"/>
      <c r="P29" s="642" t="str">
        <f>AK13</f>
        <v>-</v>
      </c>
      <c r="Q29" s="643"/>
      <c r="R29" s="643"/>
      <c r="S29" s="643"/>
      <c r="T29" s="643"/>
      <c r="U29" s="643"/>
      <c r="V29" s="644"/>
      <c r="W29" s="940" t="str">
        <f>AR13</f>
        <v>-</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5" t="s">
        <v>270</v>
      </c>
      <c r="B30" s="846"/>
      <c r="C30" s="846"/>
      <c r="D30" s="846"/>
      <c r="E30" s="846"/>
      <c r="F30" s="847"/>
      <c r="G30" s="758" t="s">
        <v>145</v>
      </c>
      <c r="H30" s="759"/>
      <c r="I30" s="759"/>
      <c r="J30" s="759"/>
      <c r="K30" s="759"/>
      <c r="L30" s="759"/>
      <c r="M30" s="759"/>
      <c r="N30" s="759"/>
      <c r="O30" s="760"/>
      <c r="P30" s="841" t="s">
        <v>58</v>
      </c>
      <c r="Q30" s="759"/>
      <c r="R30" s="759"/>
      <c r="S30" s="759"/>
      <c r="T30" s="759"/>
      <c r="U30" s="759"/>
      <c r="V30" s="759"/>
      <c r="W30" s="759"/>
      <c r="X30" s="760"/>
      <c r="Y30" s="838"/>
      <c r="Z30" s="839"/>
      <c r="AA30" s="840"/>
      <c r="AB30" s="842" t="s">
        <v>11</v>
      </c>
      <c r="AC30" s="843"/>
      <c r="AD30" s="844"/>
      <c r="AE30" s="842" t="s">
        <v>308</v>
      </c>
      <c r="AF30" s="843"/>
      <c r="AG30" s="843"/>
      <c r="AH30" s="844"/>
      <c r="AI30" s="903" t="s">
        <v>330</v>
      </c>
      <c r="AJ30" s="903"/>
      <c r="AK30" s="903"/>
      <c r="AL30" s="842"/>
      <c r="AM30" s="903" t="s">
        <v>427</v>
      </c>
      <c r="AN30" s="903"/>
      <c r="AO30" s="903"/>
      <c r="AP30" s="842"/>
      <c r="AQ30" s="752" t="s">
        <v>184</v>
      </c>
      <c r="AR30" s="753"/>
      <c r="AS30" s="753"/>
      <c r="AT30" s="754"/>
      <c r="AU30" s="759" t="s">
        <v>133</v>
      </c>
      <c r="AV30" s="759"/>
      <c r="AW30" s="759"/>
      <c r="AX30" s="905"/>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4"/>
      <c r="AJ31" s="904"/>
      <c r="AK31" s="904"/>
      <c r="AL31" s="392"/>
      <c r="AM31" s="904"/>
      <c r="AN31" s="904"/>
      <c r="AO31" s="904"/>
      <c r="AP31" s="392"/>
      <c r="AQ31" s="235" t="s">
        <v>637</v>
      </c>
      <c r="AR31" s="186"/>
      <c r="AS31" s="121" t="s">
        <v>185</v>
      </c>
      <c r="AT31" s="122"/>
      <c r="AU31" s="185" t="s">
        <v>665</v>
      </c>
      <c r="AV31" s="185"/>
      <c r="AW31" s="377" t="s">
        <v>175</v>
      </c>
      <c r="AX31" s="378"/>
    </row>
    <row r="32" spans="1:50" ht="33" customHeight="1" x14ac:dyDescent="0.15">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289</v>
      </c>
      <c r="AC32" s="445"/>
      <c r="AD32" s="445"/>
      <c r="AE32" s="203">
        <v>99</v>
      </c>
      <c r="AF32" s="204"/>
      <c r="AG32" s="204"/>
      <c r="AH32" s="204"/>
      <c r="AI32" s="203">
        <v>99</v>
      </c>
      <c r="AJ32" s="204"/>
      <c r="AK32" s="204"/>
      <c r="AL32" s="204"/>
      <c r="AM32" s="203">
        <v>97</v>
      </c>
      <c r="AN32" s="204"/>
      <c r="AO32" s="204"/>
      <c r="AP32" s="204"/>
      <c r="AQ32" s="321" t="s">
        <v>637</v>
      </c>
      <c r="AR32" s="193"/>
      <c r="AS32" s="193"/>
      <c r="AT32" s="322"/>
      <c r="AU32" s="204" t="s">
        <v>637</v>
      </c>
      <c r="AV32" s="204"/>
      <c r="AW32" s="204"/>
      <c r="AX32" s="206"/>
    </row>
    <row r="33" spans="1:51" ht="33"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80</v>
      </c>
      <c r="AF33" s="204"/>
      <c r="AG33" s="204"/>
      <c r="AH33" s="204"/>
      <c r="AI33" s="203">
        <v>80</v>
      </c>
      <c r="AJ33" s="204"/>
      <c r="AK33" s="204"/>
      <c r="AL33" s="204"/>
      <c r="AM33" s="203">
        <v>80</v>
      </c>
      <c r="AN33" s="204"/>
      <c r="AO33" s="204"/>
      <c r="AP33" s="204"/>
      <c r="AQ33" s="321" t="s">
        <v>637</v>
      </c>
      <c r="AR33" s="193"/>
      <c r="AS33" s="193"/>
      <c r="AT33" s="322"/>
      <c r="AU33" s="204" t="s">
        <v>665</v>
      </c>
      <c r="AV33" s="204"/>
      <c r="AW33" s="204"/>
      <c r="AX33" s="206"/>
    </row>
    <row r="34" spans="1:51" ht="33"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124</v>
      </c>
      <c r="AF34" s="204"/>
      <c r="AG34" s="204"/>
      <c r="AH34" s="204"/>
      <c r="AI34" s="203">
        <v>124</v>
      </c>
      <c r="AJ34" s="204"/>
      <c r="AK34" s="204"/>
      <c r="AL34" s="204"/>
      <c r="AM34" s="203">
        <v>121</v>
      </c>
      <c r="AN34" s="204"/>
      <c r="AO34" s="204"/>
      <c r="AP34" s="204"/>
      <c r="AQ34" s="321" t="s">
        <v>637</v>
      </c>
      <c r="AR34" s="193"/>
      <c r="AS34" s="193"/>
      <c r="AT34" s="322"/>
      <c r="AU34" s="204" t="s">
        <v>637</v>
      </c>
      <c r="AV34" s="204"/>
      <c r="AW34" s="204"/>
      <c r="AX34" s="206"/>
    </row>
    <row r="35" spans="1:51" ht="23.25" customHeight="1" x14ac:dyDescent="0.15">
      <c r="A35" s="213" t="s">
        <v>298</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5" t="s">
        <v>270</v>
      </c>
      <c r="B37" s="756"/>
      <c r="C37" s="756"/>
      <c r="D37" s="756"/>
      <c r="E37" s="756"/>
      <c r="F37" s="757"/>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8"/>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3</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5" t="s">
        <v>270</v>
      </c>
      <c r="B44" s="756"/>
      <c r="C44" s="756"/>
      <c r="D44" s="756"/>
      <c r="E44" s="756"/>
      <c r="F44" s="757"/>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8"/>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v>3</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13" t="s">
        <v>133</v>
      </c>
      <c r="AV51" s="913"/>
      <c r="AW51" s="913"/>
      <c r="AX51" s="914"/>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v>3</v>
      </c>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13" t="s">
        <v>133</v>
      </c>
      <c r="AV58" s="913"/>
      <c r="AW58" s="913"/>
      <c r="AX58" s="914"/>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v>3</v>
      </c>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6"/>
      <c r="AY79">
        <f>COUNTIF($AR$79,"☑")</f>
        <v>0</v>
      </c>
    </row>
    <row r="80" spans="1:51" ht="18.75" hidden="1"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61"/>
      <c r="H82" s="661"/>
      <c r="I82" s="661"/>
      <c r="J82" s="661"/>
      <c r="K82" s="661"/>
      <c r="L82" s="661"/>
      <c r="M82" s="661"/>
      <c r="N82" s="661"/>
      <c r="O82" s="661"/>
      <c r="P82" s="661"/>
      <c r="Q82" s="661"/>
      <c r="R82" s="661"/>
      <c r="S82" s="661"/>
      <c r="T82" s="661"/>
      <c r="U82" s="661"/>
      <c r="V82" s="661"/>
      <c r="W82" s="661"/>
      <c r="X82" s="661"/>
      <c r="Y82" s="661"/>
      <c r="Z82" s="661"/>
      <c r="AA82" s="662"/>
      <c r="AB82" s="868"/>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9"/>
      <c r="AY82">
        <f t="shared" ref="AY82:AY89" si="10">$AY$80</f>
        <v>0</v>
      </c>
    </row>
    <row r="83" spans="1:60" ht="22.5" hidden="1" customHeight="1" x14ac:dyDescent="0.15">
      <c r="A83" s="849"/>
      <c r="B83" s="511"/>
      <c r="C83" s="409"/>
      <c r="D83" s="409"/>
      <c r="E83" s="409"/>
      <c r="F83" s="410"/>
      <c r="G83" s="663"/>
      <c r="H83" s="663"/>
      <c r="I83" s="663"/>
      <c r="J83" s="663"/>
      <c r="K83" s="663"/>
      <c r="L83" s="663"/>
      <c r="M83" s="663"/>
      <c r="N83" s="663"/>
      <c r="O83" s="663"/>
      <c r="P83" s="663"/>
      <c r="Q83" s="663"/>
      <c r="R83" s="663"/>
      <c r="S83" s="663"/>
      <c r="T83" s="663"/>
      <c r="U83" s="663"/>
      <c r="V83" s="663"/>
      <c r="W83" s="663"/>
      <c r="X83" s="663"/>
      <c r="Y83" s="663"/>
      <c r="Z83" s="663"/>
      <c r="AA83" s="664"/>
      <c r="AB83" s="870"/>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1"/>
      <c r="AY83">
        <f t="shared" si="10"/>
        <v>0</v>
      </c>
    </row>
    <row r="84" spans="1:60" ht="19.5" hidden="1" customHeight="1" x14ac:dyDescent="0.15">
      <c r="A84" s="849"/>
      <c r="B84" s="512"/>
      <c r="C84" s="513"/>
      <c r="D84" s="513"/>
      <c r="E84" s="513"/>
      <c r="F84" s="514"/>
      <c r="G84" s="665"/>
      <c r="H84" s="665"/>
      <c r="I84" s="665"/>
      <c r="J84" s="665"/>
      <c r="K84" s="665"/>
      <c r="L84" s="665"/>
      <c r="M84" s="665"/>
      <c r="N84" s="665"/>
      <c r="O84" s="665"/>
      <c r="P84" s="665"/>
      <c r="Q84" s="665"/>
      <c r="R84" s="665"/>
      <c r="S84" s="665"/>
      <c r="T84" s="665"/>
      <c r="U84" s="665"/>
      <c r="V84" s="665"/>
      <c r="W84" s="665"/>
      <c r="X84" s="665"/>
      <c r="Y84" s="665"/>
      <c r="Z84" s="665"/>
      <c r="AA84" s="666"/>
      <c r="AB84" s="872"/>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3"/>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289</v>
      </c>
      <c r="AC101" s="445"/>
      <c r="AD101" s="445"/>
      <c r="AE101" s="267">
        <v>120</v>
      </c>
      <c r="AF101" s="267"/>
      <c r="AG101" s="267"/>
      <c r="AH101" s="267"/>
      <c r="AI101" s="267">
        <v>172</v>
      </c>
      <c r="AJ101" s="267"/>
      <c r="AK101" s="267"/>
      <c r="AL101" s="267"/>
      <c r="AM101" s="267">
        <v>62</v>
      </c>
      <c r="AN101" s="267"/>
      <c r="AO101" s="267"/>
      <c r="AP101" s="267"/>
      <c r="AQ101" s="267" t="s">
        <v>665</v>
      </c>
      <c r="AR101" s="267"/>
      <c r="AS101" s="267"/>
      <c r="AT101" s="267"/>
      <c r="AU101" s="203" t="s">
        <v>665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289</v>
      </c>
      <c r="AC102" s="445"/>
      <c r="AD102" s="445"/>
      <c r="AE102" s="267">
        <v>200</v>
      </c>
      <c r="AF102" s="267"/>
      <c r="AG102" s="267"/>
      <c r="AH102" s="267"/>
      <c r="AI102" s="267">
        <v>100</v>
      </c>
      <c r="AJ102" s="267"/>
      <c r="AK102" s="267"/>
      <c r="AL102" s="267"/>
      <c r="AM102" s="267">
        <v>58</v>
      </c>
      <c r="AN102" s="267"/>
      <c r="AO102" s="267"/>
      <c r="AP102" s="267"/>
      <c r="AQ102" s="267" t="s">
        <v>665</v>
      </c>
      <c r="AR102" s="267"/>
      <c r="AS102" s="267"/>
      <c r="AT102" s="267"/>
      <c r="AU102" s="210" t="s">
        <v>665</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5" t="s">
        <v>460</v>
      </c>
      <c r="AR115" s="576"/>
      <c r="AS115" s="576"/>
      <c r="AT115" s="576"/>
      <c r="AU115" s="576"/>
      <c r="AV115" s="576"/>
      <c r="AW115" s="576"/>
      <c r="AX115" s="577"/>
    </row>
    <row r="116" spans="1:51" ht="23.25" customHeight="1" x14ac:dyDescent="0.15">
      <c r="A116" s="420"/>
      <c r="B116" s="421"/>
      <c r="C116" s="421"/>
      <c r="D116" s="421"/>
      <c r="E116" s="421"/>
      <c r="F116" s="422"/>
      <c r="G116" s="372" t="s">
        <v>690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643</v>
      </c>
      <c r="AC116" s="447"/>
      <c r="AD116" s="448"/>
      <c r="AE116" s="267">
        <v>34601</v>
      </c>
      <c r="AF116" s="267"/>
      <c r="AG116" s="267"/>
      <c r="AH116" s="267"/>
      <c r="AI116" s="267">
        <v>25898</v>
      </c>
      <c r="AJ116" s="267"/>
      <c r="AK116" s="267"/>
      <c r="AL116" s="267"/>
      <c r="AM116" s="267">
        <v>15113</v>
      </c>
      <c r="AN116" s="267"/>
      <c r="AO116" s="267"/>
      <c r="AP116" s="267"/>
      <c r="AQ116" s="203" t="s">
        <v>665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644</v>
      </c>
      <c r="AC117" s="457"/>
      <c r="AD117" s="458"/>
      <c r="AE117" s="574" t="s">
        <v>645</v>
      </c>
      <c r="AF117" s="535"/>
      <c r="AG117" s="535"/>
      <c r="AH117" s="535"/>
      <c r="AI117" s="574" t="s">
        <v>675</v>
      </c>
      <c r="AJ117" s="535"/>
      <c r="AK117" s="535"/>
      <c r="AL117" s="535"/>
      <c r="AM117" s="574" t="s">
        <v>691</v>
      </c>
      <c r="AN117" s="535"/>
      <c r="AO117" s="535"/>
      <c r="AP117" s="535"/>
      <c r="AQ117" s="535" t="s">
        <v>665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5" t="s">
        <v>460</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5" t="s">
        <v>460</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9"/>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5"/>
      <c r="Z127" s="916"/>
      <c r="AA127" s="917"/>
      <c r="AB127" s="392" t="s">
        <v>11</v>
      </c>
      <c r="AC127" s="393"/>
      <c r="AD127" s="394"/>
      <c r="AE127" s="232" t="s">
        <v>308</v>
      </c>
      <c r="AF127" s="232"/>
      <c r="AG127" s="232"/>
      <c r="AH127" s="232"/>
      <c r="AI127" s="232" t="s">
        <v>330</v>
      </c>
      <c r="AJ127" s="232"/>
      <c r="AK127" s="232"/>
      <c r="AL127" s="232"/>
      <c r="AM127" s="232" t="s">
        <v>427</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v>909</v>
      </c>
      <c r="AF134" s="193"/>
      <c r="AG134" s="193"/>
      <c r="AH134" s="193"/>
      <c r="AI134" s="192">
        <v>845</v>
      </c>
      <c r="AJ134" s="193"/>
      <c r="AK134" s="193"/>
      <c r="AL134" s="193"/>
      <c r="AM134" s="192">
        <v>802</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v>948</v>
      </c>
      <c r="AF135" s="193"/>
      <c r="AG135" s="193"/>
      <c r="AH135" s="193"/>
      <c r="AI135" s="192">
        <v>919</v>
      </c>
      <c r="AJ135" s="193"/>
      <c r="AK135" s="193"/>
      <c r="AL135" s="193"/>
      <c r="AM135" s="192">
        <v>889</v>
      </c>
      <c r="AN135" s="193"/>
      <c r="AO135" s="193"/>
      <c r="AP135" s="193"/>
      <c r="AQ135" s="192" t="s">
        <v>637</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637</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650</v>
      </c>
      <c r="H138" s="93"/>
      <c r="I138" s="93"/>
      <c r="J138" s="93"/>
      <c r="K138" s="93"/>
      <c r="L138" s="93"/>
      <c r="M138" s="93"/>
      <c r="N138" s="93"/>
      <c r="O138" s="93"/>
      <c r="P138" s="93"/>
      <c r="Q138" s="93"/>
      <c r="R138" s="93"/>
      <c r="S138" s="93"/>
      <c r="T138" s="93"/>
      <c r="U138" s="93"/>
      <c r="V138" s="93"/>
      <c r="W138" s="93"/>
      <c r="X138" s="94"/>
      <c r="Y138" s="187" t="s">
        <v>199</v>
      </c>
      <c r="Z138" s="188"/>
      <c r="AA138" s="189"/>
      <c r="AB138" s="190" t="s">
        <v>649</v>
      </c>
      <c r="AC138" s="191"/>
      <c r="AD138" s="191"/>
      <c r="AE138" s="192">
        <v>127329</v>
      </c>
      <c r="AF138" s="193"/>
      <c r="AG138" s="193"/>
      <c r="AH138" s="193"/>
      <c r="AI138" s="192">
        <v>125611</v>
      </c>
      <c r="AJ138" s="193"/>
      <c r="AK138" s="193"/>
      <c r="AL138" s="193"/>
      <c r="AM138" s="192">
        <v>131156</v>
      </c>
      <c r="AN138" s="193"/>
      <c r="AO138" s="193"/>
      <c r="AP138" s="193"/>
      <c r="AQ138" s="192" t="s">
        <v>637</v>
      </c>
      <c r="AR138" s="193"/>
      <c r="AS138" s="193"/>
      <c r="AT138" s="193"/>
      <c r="AU138" s="192" t="s">
        <v>637</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649</v>
      </c>
      <c r="AC139" s="199"/>
      <c r="AD139" s="199"/>
      <c r="AE139" s="192">
        <v>119255</v>
      </c>
      <c r="AF139" s="193"/>
      <c r="AG139" s="193"/>
      <c r="AH139" s="193"/>
      <c r="AI139" s="192">
        <v>118050</v>
      </c>
      <c r="AJ139" s="193"/>
      <c r="AK139" s="193"/>
      <c r="AL139" s="193"/>
      <c r="AM139" s="192">
        <v>116846</v>
      </c>
      <c r="AN139" s="193"/>
      <c r="AO139" s="193"/>
      <c r="AP139" s="193"/>
      <c r="AQ139" s="192" t="s">
        <v>637</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20"/>
      <c r="E430" s="160" t="s">
        <v>317</v>
      </c>
      <c r="F430" s="882"/>
      <c r="G430" s="883" t="s">
        <v>204</v>
      </c>
      <c r="H430" s="111"/>
      <c r="I430" s="111"/>
      <c r="J430" s="884" t="s">
        <v>637</v>
      </c>
      <c r="K430" s="885"/>
      <c r="L430" s="885"/>
      <c r="M430" s="885"/>
      <c r="N430" s="885"/>
      <c r="O430" s="885"/>
      <c r="P430" s="885"/>
      <c r="Q430" s="885"/>
      <c r="R430" s="885"/>
      <c r="S430" s="885"/>
      <c r="T430" s="886"/>
      <c r="U430" s="572" t="s">
        <v>324</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7"/>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637</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637</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637</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637</v>
      </c>
      <c r="AF437" s="186"/>
      <c r="AG437" s="121" t="s">
        <v>185</v>
      </c>
      <c r="AH437" s="122"/>
      <c r="AI437" s="320"/>
      <c r="AJ437" s="320"/>
      <c r="AK437" s="320"/>
      <c r="AL437" s="142"/>
      <c r="AM437" s="320"/>
      <c r="AN437" s="320"/>
      <c r="AO437" s="320"/>
      <c r="AP437" s="142"/>
      <c r="AQ437" s="235" t="s">
        <v>637</v>
      </c>
      <c r="AR437" s="186"/>
      <c r="AS437" s="121" t="s">
        <v>185</v>
      </c>
      <c r="AT437" s="122"/>
      <c r="AU437" s="186" t="s">
        <v>637</v>
      </c>
      <c r="AV437" s="186"/>
      <c r="AW437" s="121" t="s">
        <v>175</v>
      </c>
      <c r="AX437" s="181"/>
      <c r="AY437">
        <f>$AY$436</f>
        <v>1</v>
      </c>
    </row>
    <row r="438" spans="1:51" ht="23.25" hidden="1" customHeight="1" x14ac:dyDescent="0.15">
      <c r="A438" s="175"/>
      <c r="B438" s="172"/>
      <c r="C438" s="166"/>
      <c r="D438" s="172"/>
      <c r="E438" s="323"/>
      <c r="F438" s="324"/>
      <c r="G438" s="92" t="s">
        <v>637</v>
      </c>
      <c r="H438" s="93"/>
      <c r="I438" s="93"/>
      <c r="J438" s="93"/>
      <c r="K438" s="93"/>
      <c r="L438" s="93"/>
      <c r="M438" s="93"/>
      <c r="N438" s="93"/>
      <c r="O438" s="93"/>
      <c r="P438" s="93"/>
      <c r="Q438" s="93"/>
      <c r="R438" s="93"/>
      <c r="S438" s="93"/>
      <c r="T438" s="93"/>
      <c r="U438" s="93"/>
      <c r="V438" s="93"/>
      <c r="W438" s="93"/>
      <c r="X438" s="94"/>
      <c r="Y438" s="187" t="s">
        <v>12</v>
      </c>
      <c r="Z438" s="188"/>
      <c r="AA438" s="189"/>
      <c r="AB438" s="199" t="s">
        <v>637</v>
      </c>
      <c r="AC438" s="199"/>
      <c r="AD438" s="199"/>
      <c r="AE438" s="321" t="s">
        <v>637</v>
      </c>
      <c r="AF438" s="193"/>
      <c r="AG438" s="193"/>
      <c r="AH438" s="193"/>
      <c r="AI438" s="321" t="s">
        <v>637</v>
      </c>
      <c r="AJ438" s="193"/>
      <c r="AK438" s="193"/>
      <c r="AL438" s="193"/>
      <c r="AM438" s="321"/>
      <c r="AN438" s="193"/>
      <c r="AO438" s="193"/>
      <c r="AP438" s="322"/>
      <c r="AQ438" s="321" t="s">
        <v>637</v>
      </c>
      <c r="AR438" s="193"/>
      <c r="AS438" s="193"/>
      <c r="AT438" s="322"/>
      <c r="AU438" s="193" t="s">
        <v>637</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637</v>
      </c>
      <c r="AC439" s="191"/>
      <c r="AD439" s="191"/>
      <c r="AE439" s="321" t="s">
        <v>637</v>
      </c>
      <c r="AF439" s="193"/>
      <c r="AG439" s="193"/>
      <c r="AH439" s="322"/>
      <c r="AI439" s="321" t="s">
        <v>637</v>
      </c>
      <c r="AJ439" s="193"/>
      <c r="AK439" s="193"/>
      <c r="AL439" s="193"/>
      <c r="AM439" s="321"/>
      <c r="AN439" s="193"/>
      <c r="AO439" s="193"/>
      <c r="AP439" s="322"/>
      <c r="AQ439" s="321" t="s">
        <v>637</v>
      </c>
      <c r="AR439" s="193"/>
      <c r="AS439" s="193"/>
      <c r="AT439" s="322"/>
      <c r="AU439" s="193" t="s">
        <v>637</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t="s">
        <v>637</v>
      </c>
      <c r="AF440" s="193"/>
      <c r="AG440" s="193"/>
      <c r="AH440" s="322"/>
      <c r="AI440" s="321" t="s">
        <v>637</v>
      </c>
      <c r="AJ440" s="193"/>
      <c r="AK440" s="193"/>
      <c r="AL440" s="193"/>
      <c r="AM440" s="321"/>
      <c r="AN440" s="193"/>
      <c r="AO440" s="193"/>
      <c r="AP440" s="322"/>
      <c r="AQ440" s="321" t="s">
        <v>637</v>
      </c>
      <c r="AR440" s="193"/>
      <c r="AS440" s="193"/>
      <c r="AT440" s="322"/>
      <c r="AU440" s="193" t="s">
        <v>637</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637</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637</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637</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692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3" t="s">
        <v>204</v>
      </c>
      <c r="H484" s="111"/>
      <c r="I484" s="111"/>
      <c r="J484" s="884"/>
      <c r="K484" s="885"/>
      <c r="L484" s="885"/>
      <c r="M484" s="885"/>
      <c r="N484" s="885"/>
      <c r="O484" s="885"/>
      <c r="P484" s="885"/>
      <c r="Q484" s="885"/>
      <c r="R484" s="885"/>
      <c r="S484" s="885"/>
      <c r="T484" s="886"/>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3" t="s">
        <v>204</v>
      </c>
      <c r="H538" s="111"/>
      <c r="I538" s="111"/>
      <c r="J538" s="884"/>
      <c r="K538" s="885"/>
      <c r="L538" s="885"/>
      <c r="M538" s="885"/>
      <c r="N538" s="885"/>
      <c r="O538" s="885"/>
      <c r="P538" s="885"/>
      <c r="Q538" s="885"/>
      <c r="R538" s="885"/>
      <c r="S538" s="885"/>
      <c r="T538" s="886"/>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3" t="s">
        <v>204</v>
      </c>
      <c r="H592" s="111"/>
      <c r="I592" s="111"/>
      <c r="J592" s="884"/>
      <c r="K592" s="885"/>
      <c r="L592" s="885"/>
      <c r="M592" s="885"/>
      <c r="N592" s="885"/>
      <c r="O592" s="885"/>
      <c r="P592" s="885"/>
      <c r="Q592" s="885"/>
      <c r="R592" s="885"/>
      <c r="S592" s="885"/>
      <c r="T592" s="886"/>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3" t="s">
        <v>204</v>
      </c>
      <c r="H646" s="111"/>
      <c r="I646" s="111"/>
      <c r="J646" s="884"/>
      <c r="K646" s="885"/>
      <c r="L646" s="885"/>
      <c r="M646" s="885"/>
      <c r="N646" s="885"/>
      <c r="O646" s="885"/>
      <c r="P646" s="885"/>
      <c r="Q646" s="885"/>
      <c r="R646" s="885"/>
      <c r="S646" s="885"/>
      <c r="T646" s="886"/>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106.5" customHeight="1" x14ac:dyDescent="0.15">
      <c r="A702" s="854" t="s">
        <v>139</v>
      </c>
      <c r="B702" s="855"/>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661</v>
      </c>
      <c r="AE702" s="327"/>
      <c r="AF702" s="327"/>
      <c r="AG702" s="364" t="s">
        <v>676</v>
      </c>
      <c r="AH702" s="365"/>
      <c r="AI702" s="365"/>
      <c r="AJ702" s="365"/>
      <c r="AK702" s="365"/>
      <c r="AL702" s="365"/>
      <c r="AM702" s="365"/>
      <c r="AN702" s="365"/>
      <c r="AO702" s="365"/>
      <c r="AP702" s="365"/>
      <c r="AQ702" s="365"/>
      <c r="AR702" s="365"/>
      <c r="AS702" s="365"/>
      <c r="AT702" s="365"/>
      <c r="AU702" s="365"/>
      <c r="AV702" s="365"/>
      <c r="AW702" s="365"/>
      <c r="AX702" s="366"/>
    </row>
    <row r="703" spans="1:51" ht="48.75" customHeight="1" x14ac:dyDescent="0.15">
      <c r="A703" s="856"/>
      <c r="B703" s="857"/>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661</v>
      </c>
      <c r="AE703" s="308"/>
      <c r="AF703" s="308"/>
      <c r="AG703" s="89" t="s">
        <v>677</v>
      </c>
      <c r="AH703" s="90"/>
      <c r="AI703" s="90"/>
      <c r="AJ703" s="90"/>
      <c r="AK703" s="90"/>
      <c r="AL703" s="90"/>
      <c r="AM703" s="90"/>
      <c r="AN703" s="90"/>
      <c r="AO703" s="90"/>
      <c r="AP703" s="90"/>
      <c r="AQ703" s="90"/>
      <c r="AR703" s="90"/>
      <c r="AS703" s="90"/>
      <c r="AT703" s="90"/>
      <c r="AU703" s="90"/>
      <c r="AV703" s="90"/>
      <c r="AW703" s="90"/>
      <c r="AX703" s="91"/>
    </row>
    <row r="704" spans="1:51" ht="103.5" customHeight="1" x14ac:dyDescent="0.15">
      <c r="A704" s="858"/>
      <c r="B704" s="859"/>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7" t="s">
        <v>661</v>
      </c>
      <c r="AE704" s="768"/>
      <c r="AF704" s="768"/>
      <c r="AG704" s="153" t="s">
        <v>678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4" t="s">
        <v>40</v>
      </c>
      <c r="D705" s="805"/>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6"/>
      <c r="AD705" s="699" t="s">
        <v>661</v>
      </c>
      <c r="AE705" s="700"/>
      <c r="AF705" s="700"/>
      <c r="AG705" s="113" t="s">
        <v>694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80"/>
      <c r="D706" s="781"/>
      <c r="E706" s="715" t="s">
        <v>299</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679</v>
      </c>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2"/>
      <c r="D707" s="783"/>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9" t="s">
        <v>680</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48.75" customHeight="1" x14ac:dyDescent="0.15">
      <c r="A708" s="627"/>
      <c r="B708" s="629"/>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8" t="s">
        <v>661</v>
      </c>
      <c r="AE708" s="589"/>
      <c r="AF708" s="589"/>
      <c r="AG708" s="727" t="s">
        <v>681</v>
      </c>
      <c r="AH708" s="728"/>
      <c r="AI708" s="728"/>
      <c r="AJ708" s="728"/>
      <c r="AK708" s="728"/>
      <c r="AL708" s="728"/>
      <c r="AM708" s="728"/>
      <c r="AN708" s="728"/>
      <c r="AO708" s="728"/>
      <c r="AP708" s="728"/>
      <c r="AQ708" s="728"/>
      <c r="AR708" s="728"/>
      <c r="AS708" s="728"/>
      <c r="AT708" s="728"/>
      <c r="AU708" s="728"/>
      <c r="AV708" s="728"/>
      <c r="AW708" s="728"/>
      <c r="AX708" s="729"/>
    </row>
    <row r="709" spans="1:50" ht="58.5" customHeight="1" x14ac:dyDescent="0.15">
      <c r="A709" s="627"/>
      <c r="B709" s="629"/>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308"/>
      <c r="AG709" s="89" t="s">
        <v>682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683</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54" customHeight="1" x14ac:dyDescent="0.15">
      <c r="A711" s="627"/>
      <c r="B711" s="629"/>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661</v>
      </c>
      <c r="AE711" s="308"/>
      <c r="AF711" s="308"/>
      <c r="AG711" s="89" t="s">
        <v>684</v>
      </c>
      <c r="AH711" s="90"/>
      <c r="AI711" s="90"/>
      <c r="AJ711" s="90"/>
      <c r="AK711" s="90"/>
      <c r="AL711" s="90"/>
      <c r="AM711" s="90"/>
      <c r="AN711" s="90"/>
      <c r="AO711" s="90"/>
      <c r="AP711" s="90"/>
      <c r="AQ711" s="90"/>
      <c r="AR711" s="90"/>
      <c r="AS711" s="90"/>
      <c r="AT711" s="90"/>
      <c r="AU711" s="90"/>
      <c r="AV711" s="90"/>
      <c r="AW711" s="90"/>
      <c r="AX711" s="91"/>
    </row>
    <row r="712" spans="1:50" ht="48" customHeight="1" x14ac:dyDescent="0.15">
      <c r="A712" s="627"/>
      <c r="B712" s="629"/>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7" t="s">
        <v>661</v>
      </c>
      <c r="AE712" s="768"/>
      <c r="AF712" s="768"/>
      <c r="AG712" s="793" t="s">
        <v>689</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7"/>
      <c r="B713" s="629"/>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683</v>
      </c>
      <c r="AE713" s="308"/>
      <c r="AF713" s="648"/>
      <c r="AG713" s="89" t="s">
        <v>637</v>
      </c>
      <c r="AH713" s="90"/>
      <c r="AI713" s="90"/>
      <c r="AJ713" s="90"/>
      <c r="AK713" s="90"/>
      <c r="AL713" s="90"/>
      <c r="AM713" s="90"/>
      <c r="AN713" s="90"/>
      <c r="AO713" s="90"/>
      <c r="AP713" s="90"/>
      <c r="AQ713" s="90"/>
      <c r="AR713" s="90"/>
      <c r="AS713" s="90"/>
      <c r="AT713" s="90"/>
      <c r="AU713" s="90"/>
      <c r="AV713" s="90"/>
      <c r="AW713" s="90"/>
      <c r="AX713" s="91"/>
    </row>
    <row r="714" spans="1:50" ht="34.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0" t="s">
        <v>661</v>
      </c>
      <c r="AE714" s="791"/>
      <c r="AF714" s="792"/>
      <c r="AG714" s="721" t="s">
        <v>685</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8" t="s">
        <v>661</v>
      </c>
      <c r="AE715" s="589"/>
      <c r="AF715" s="641"/>
      <c r="AG715" s="727" t="s">
        <v>686</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683</v>
      </c>
      <c r="AE716" s="611"/>
      <c r="AF716" s="611"/>
      <c r="AG716" s="89" t="s">
        <v>324</v>
      </c>
      <c r="AH716" s="90"/>
      <c r="AI716" s="90"/>
      <c r="AJ716" s="90"/>
      <c r="AK716" s="90"/>
      <c r="AL716" s="90"/>
      <c r="AM716" s="90"/>
      <c r="AN716" s="90"/>
      <c r="AO716" s="90"/>
      <c r="AP716" s="90"/>
      <c r="AQ716" s="90"/>
      <c r="AR716" s="90"/>
      <c r="AS716" s="90"/>
      <c r="AT716" s="90"/>
      <c r="AU716" s="90"/>
      <c r="AV716" s="90"/>
      <c r="AW716" s="90"/>
      <c r="AX716" s="91"/>
    </row>
    <row r="717" spans="1:50" ht="24" customHeight="1" x14ac:dyDescent="0.15">
      <c r="A717" s="627"/>
      <c r="B717" s="629"/>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661</v>
      </c>
      <c r="AE717" s="308"/>
      <c r="AF717" s="308"/>
      <c r="AG717" s="89" t="s">
        <v>699</v>
      </c>
      <c r="AH717" s="90"/>
      <c r="AI717" s="90"/>
      <c r="AJ717" s="90"/>
      <c r="AK717" s="90"/>
      <c r="AL717" s="90"/>
      <c r="AM717" s="90"/>
      <c r="AN717" s="90"/>
      <c r="AO717" s="90"/>
      <c r="AP717" s="90"/>
      <c r="AQ717" s="90"/>
      <c r="AR717" s="90"/>
      <c r="AS717" s="90"/>
      <c r="AT717" s="90"/>
      <c r="AU717" s="90"/>
      <c r="AV717" s="90"/>
      <c r="AW717" s="90"/>
      <c r="AX717" s="91"/>
    </row>
    <row r="718" spans="1:50" ht="73.5" customHeight="1" x14ac:dyDescent="0.15">
      <c r="A718" s="630"/>
      <c r="B718" s="631"/>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661</v>
      </c>
      <c r="AE718" s="308"/>
      <c r="AF718" s="308"/>
      <c r="AG718" s="115" t="s">
        <v>687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661</v>
      </c>
      <c r="AE719" s="589"/>
      <c r="AF719" s="589"/>
      <c r="AG719" s="113" t="s">
        <v>688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7.75" customHeight="1" x14ac:dyDescent="0.15">
      <c r="A721" s="763"/>
      <c r="B721" s="764"/>
      <c r="C721" s="278" t="s">
        <v>628</v>
      </c>
      <c r="D721" s="279"/>
      <c r="E721" s="279"/>
      <c r="F721" s="280"/>
      <c r="G721" s="269">
        <v>20</v>
      </c>
      <c r="H721" s="270"/>
      <c r="I721" s="63" t="str">
        <f>IF(OR(G721="　", G721=""), "", "-")</f>
        <v>-</v>
      </c>
      <c r="J721" s="273">
        <v>474</v>
      </c>
      <c r="K721" s="273"/>
      <c r="L721" s="63" t="str">
        <f>IF(M721="","","-")</f>
        <v/>
      </c>
      <c r="M721" s="64"/>
      <c r="N721" s="286" t="s">
        <v>651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7.75" customHeight="1" x14ac:dyDescent="0.15">
      <c r="A722" s="763"/>
      <c r="B722" s="764"/>
      <c r="C722" s="278" t="s">
        <v>628</v>
      </c>
      <c r="D722" s="279"/>
      <c r="E722" s="279"/>
      <c r="F722" s="280"/>
      <c r="G722" s="269">
        <v>20</v>
      </c>
      <c r="H722" s="270"/>
      <c r="I722" s="63" t="str">
        <f t="shared" ref="I722:I725" si="113">IF(OR(G722="　", G722=""), "", "-")</f>
        <v>-</v>
      </c>
      <c r="J722" s="273">
        <v>475</v>
      </c>
      <c r="K722" s="273"/>
      <c r="L722" s="63" t="str">
        <f t="shared" ref="L722:L725" si="114">IF(M722="","","-")</f>
        <v/>
      </c>
      <c r="M722" s="64"/>
      <c r="N722" s="286" t="s">
        <v>652</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5" t="s">
        <v>47</v>
      </c>
      <c r="B726" s="785"/>
      <c r="C726" s="798" t="s">
        <v>52</v>
      </c>
      <c r="D726" s="821"/>
      <c r="E726" s="821"/>
      <c r="F726" s="822"/>
      <c r="G726" s="561" t="s">
        <v>700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3" t="s">
        <v>56</v>
      </c>
      <c r="D727" s="734"/>
      <c r="E727" s="734"/>
      <c r="F727" s="735"/>
      <c r="G727" s="559" t="s">
        <v>695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30" customHeight="1" thickBot="1" x14ac:dyDescent="0.2">
      <c r="A729" s="619" t="s">
        <v>663</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47.25"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44.25"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30" customHeight="1" thickBot="1" x14ac:dyDescent="0.2">
      <c r="A735" s="775" t="s">
        <v>637</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9" t="s">
        <v>590</v>
      </c>
      <c r="B737" s="196"/>
      <c r="C737" s="196"/>
      <c r="D737" s="197"/>
      <c r="E737" s="943" t="s">
        <v>637</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6" t="s">
        <v>315</v>
      </c>
      <c r="B738" s="346"/>
      <c r="C738" s="346"/>
      <c r="D738" s="346"/>
      <c r="E738" s="943" t="s">
        <v>653</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6" t="s">
        <v>314</v>
      </c>
      <c r="B739" s="346"/>
      <c r="C739" s="346"/>
      <c r="D739" s="346"/>
      <c r="E739" s="943" t="s">
        <v>654</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6" t="s">
        <v>313</v>
      </c>
      <c r="B740" s="346"/>
      <c r="C740" s="346"/>
      <c r="D740" s="346"/>
      <c r="E740" s="943" t="s">
        <v>655</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6" t="s">
        <v>312</v>
      </c>
      <c r="B741" s="346"/>
      <c r="C741" s="346"/>
      <c r="D741" s="346"/>
      <c r="E741" s="943" t="s">
        <v>656</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6" t="s">
        <v>311</v>
      </c>
      <c r="B742" s="346"/>
      <c r="C742" s="346"/>
      <c r="D742" s="346"/>
      <c r="E742" s="943" t="s">
        <v>657</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6" t="s">
        <v>310</v>
      </c>
      <c r="B743" s="346"/>
      <c r="C743" s="346"/>
      <c r="D743" s="346"/>
      <c r="E743" s="943" t="s">
        <v>658</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6" t="s">
        <v>309</v>
      </c>
      <c r="B744" s="346"/>
      <c r="C744" s="346"/>
      <c r="D744" s="346"/>
      <c r="E744" s="943" t="s">
        <v>659</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6" t="s">
        <v>308</v>
      </c>
      <c r="B745" s="346"/>
      <c r="C745" s="346"/>
      <c r="D745" s="346"/>
      <c r="E745" s="980" t="s">
        <v>660</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6" t="s">
        <v>463</v>
      </c>
      <c r="B746" s="346"/>
      <c r="C746" s="346"/>
      <c r="D746" s="346"/>
      <c r="E746" s="949" t="s">
        <v>628</v>
      </c>
      <c r="F746" s="947"/>
      <c r="G746" s="947"/>
      <c r="H746" s="85" t="str">
        <f>IF(E746="","","-")</f>
        <v>-</v>
      </c>
      <c r="I746" s="947"/>
      <c r="J746" s="947"/>
      <c r="K746" s="85" t="str">
        <f>IF(I746="","","-")</f>
        <v/>
      </c>
      <c r="L746" s="948">
        <v>408</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6" t="s">
        <v>427</v>
      </c>
      <c r="B747" s="346"/>
      <c r="C747" s="346"/>
      <c r="D747" s="346"/>
      <c r="E747" s="949" t="s">
        <v>664</v>
      </c>
      <c r="F747" s="947"/>
      <c r="G747" s="947"/>
      <c r="H747" s="85" t="str">
        <f>IF(E747="","","-")</f>
        <v>-</v>
      </c>
      <c r="I747" s="947"/>
      <c r="J747" s="947"/>
      <c r="K747" s="85" t="str">
        <f>IF(I747="","","-")</f>
        <v/>
      </c>
      <c r="L747" s="948">
        <v>413</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6"/>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6"/>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6"/>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6"/>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6"/>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6"/>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6"/>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row>
    <row r="759" spans="1:50" ht="5.2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304</v>
      </c>
      <c r="B787" s="613"/>
      <c r="C787" s="613"/>
      <c r="D787" s="613"/>
      <c r="E787" s="613"/>
      <c r="F787" s="614"/>
      <c r="G787" s="579" t="s">
        <v>667</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778" t="s">
        <v>324</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9"/>
    </row>
    <row r="788" spans="1:51" ht="24.75" customHeight="1" x14ac:dyDescent="0.15">
      <c r="A788" s="615"/>
      <c r="B788" s="616"/>
      <c r="C788" s="616"/>
      <c r="D788" s="616"/>
      <c r="E788" s="616"/>
      <c r="F788" s="617"/>
      <c r="G788" s="798"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4"/>
      <c r="AC788" s="798"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4.75" customHeight="1" x14ac:dyDescent="0.15">
      <c r="A789" s="615"/>
      <c r="B789" s="616"/>
      <c r="C789" s="616"/>
      <c r="D789" s="616"/>
      <c r="E789" s="616"/>
      <c r="F789" s="617"/>
      <c r="G789" s="655" t="s">
        <v>668</v>
      </c>
      <c r="H789" s="656"/>
      <c r="I789" s="656"/>
      <c r="J789" s="656"/>
      <c r="K789" s="657"/>
      <c r="L789" s="818" t="s">
        <v>696</v>
      </c>
      <c r="M789" s="650"/>
      <c r="N789" s="650"/>
      <c r="O789" s="650"/>
      <c r="P789" s="650"/>
      <c r="Q789" s="650"/>
      <c r="R789" s="650"/>
      <c r="S789" s="650"/>
      <c r="T789" s="650"/>
      <c r="U789" s="650"/>
      <c r="V789" s="650"/>
      <c r="W789" s="650"/>
      <c r="X789" s="651"/>
      <c r="Y789" s="367">
        <v>4.5999999999999996</v>
      </c>
      <c r="Z789" s="368"/>
      <c r="AA789" s="368"/>
      <c r="AB789" s="788"/>
      <c r="AC789" s="655" t="s">
        <v>324</v>
      </c>
      <c r="AD789" s="656"/>
      <c r="AE789" s="656"/>
      <c r="AF789" s="656"/>
      <c r="AG789" s="657"/>
      <c r="AH789" s="649" t="s">
        <v>324</v>
      </c>
      <c r="AI789" s="650"/>
      <c r="AJ789" s="650"/>
      <c r="AK789" s="650"/>
      <c r="AL789" s="650"/>
      <c r="AM789" s="650"/>
      <c r="AN789" s="650"/>
      <c r="AO789" s="650"/>
      <c r="AP789" s="650"/>
      <c r="AQ789" s="650"/>
      <c r="AR789" s="650"/>
      <c r="AS789" s="650"/>
      <c r="AT789" s="651"/>
      <c r="AU789" s="367" t="s">
        <v>324</v>
      </c>
      <c r="AV789" s="368"/>
      <c r="AW789" s="368"/>
      <c r="AX789" s="369"/>
    </row>
    <row r="790" spans="1:51" ht="24.75" customHeight="1" x14ac:dyDescent="0.15">
      <c r="A790" s="615"/>
      <c r="B790" s="616"/>
      <c r="C790" s="616"/>
      <c r="D790" s="616"/>
      <c r="E790" s="616"/>
      <c r="F790" s="617"/>
      <c r="G790" s="590" t="s">
        <v>669</v>
      </c>
      <c r="H790" s="591"/>
      <c r="I790" s="591"/>
      <c r="J790" s="591"/>
      <c r="K790" s="592"/>
      <c r="L790" s="582" t="s">
        <v>670</v>
      </c>
      <c r="M790" s="583"/>
      <c r="N790" s="583"/>
      <c r="O790" s="583"/>
      <c r="P790" s="583"/>
      <c r="Q790" s="583"/>
      <c r="R790" s="583"/>
      <c r="S790" s="583"/>
      <c r="T790" s="583"/>
      <c r="U790" s="583"/>
      <c r="V790" s="583"/>
      <c r="W790" s="583"/>
      <c r="X790" s="584"/>
      <c r="Y790" s="585">
        <v>7.3</v>
      </c>
      <c r="Z790" s="586"/>
      <c r="AA790" s="586"/>
      <c r="AB790" s="596"/>
      <c r="AC790" s="590" t="s">
        <v>324</v>
      </c>
      <c r="AD790" s="591"/>
      <c r="AE790" s="591"/>
      <c r="AF790" s="591"/>
      <c r="AG790" s="592"/>
      <c r="AH790" s="618" t="s">
        <v>324</v>
      </c>
      <c r="AI790" s="583"/>
      <c r="AJ790" s="583"/>
      <c r="AK790" s="583"/>
      <c r="AL790" s="583"/>
      <c r="AM790" s="583"/>
      <c r="AN790" s="583"/>
      <c r="AO790" s="583"/>
      <c r="AP790" s="583"/>
      <c r="AQ790" s="583"/>
      <c r="AR790" s="583"/>
      <c r="AS790" s="583"/>
      <c r="AT790" s="584"/>
      <c r="AU790" s="585" t="s">
        <v>324</v>
      </c>
      <c r="AV790" s="586"/>
      <c r="AW790" s="586"/>
      <c r="AX790" s="587"/>
    </row>
    <row r="791" spans="1:51" ht="24.75" customHeight="1" x14ac:dyDescent="0.15">
      <c r="A791" s="615"/>
      <c r="B791" s="616"/>
      <c r="C791" s="616"/>
      <c r="D791" s="616"/>
      <c r="E791" s="616"/>
      <c r="F791" s="617"/>
      <c r="G791" s="590" t="s">
        <v>671</v>
      </c>
      <c r="H791" s="591"/>
      <c r="I791" s="591"/>
      <c r="J791" s="591"/>
      <c r="K791" s="592"/>
      <c r="L791" s="582" t="s">
        <v>671</v>
      </c>
      <c r="M791" s="583"/>
      <c r="N791" s="583"/>
      <c r="O791" s="583"/>
      <c r="P791" s="583"/>
      <c r="Q791" s="583"/>
      <c r="R791" s="583"/>
      <c r="S791" s="583"/>
      <c r="T791" s="583"/>
      <c r="U791" s="583"/>
      <c r="V791" s="583"/>
      <c r="W791" s="583"/>
      <c r="X791" s="584"/>
      <c r="Y791" s="585">
        <v>1.1000000000000001</v>
      </c>
      <c r="Z791" s="586"/>
      <c r="AA791" s="586"/>
      <c r="AB791" s="596"/>
      <c r="AC791" s="590" t="s">
        <v>324</v>
      </c>
      <c r="AD791" s="591"/>
      <c r="AE791" s="591"/>
      <c r="AF791" s="591"/>
      <c r="AG791" s="592"/>
      <c r="AH791" s="618" t="s">
        <v>324</v>
      </c>
      <c r="AI791" s="583"/>
      <c r="AJ791" s="583"/>
      <c r="AK791" s="583"/>
      <c r="AL791" s="583"/>
      <c r="AM791" s="583"/>
      <c r="AN791" s="583"/>
      <c r="AO791" s="583"/>
      <c r="AP791" s="583"/>
      <c r="AQ791" s="583"/>
      <c r="AR791" s="583"/>
      <c r="AS791" s="583"/>
      <c r="AT791" s="584"/>
      <c r="AU791" s="585" t="s">
        <v>324</v>
      </c>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9" t="s">
        <v>20</v>
      </c>
      <c r="H799" s="810"/>
      <c r="I799" s="810"/>
      <c r="J799" s="810"/>
      <c r="K799" s="810"/>
      <c r="L799" s="811"/>
      <c r="M799" s="812"/>
      <c r="N799" s="812"/>
      <c r="O799" s="812"/>
      <c r="P799" s="812"/>
      <c r="Q799" s="812"/>
      <c r="R799" s="812"/>
      <c r="S799" s="812"/>
      <c r="T799" s="812"/>
      <c r="U799" s="812"/>
      <c r="V799" s="812"/>
      <c r="W799" s="812"/>
      <c r="X799" s="813"/>
      <c r="Y799" s="814">
        <f>SUM(Y789:AB798)</f>
        <v>12.999999999999998</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9"/>
      <c r="AY800">
        <f>COUNTA($G$802,$AC$802)</f>
        <v>0</v>
      </c>
    </row>
    <row r="801" spans="1:51" ht="24.75" hidden="1" customHeight="1" x14ac:dyDescent="0.15">
      <c r="A801" s="615"/>
      <c r="B801" s="616"/>
      <c r="C801" s="616"/>
      <c r="D801" s="616"/>
      <c r="E801" s="616"/>
      <c r="F801" s="617"/>
      <c r="G801" s="798"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4"/>
      <c r="AC801" s="798"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5"/>
      <c r="B802" s="616"/>
      <c r="C802" s="616"/>
      <c r="D802" s="616"/>
      <c r="E802" s="616"/>
      <c r="F802" s="617"/>
      <c r="G802" s="655"/>
      <c r="H802" s="656"/>
      <c r="I802" s="656"/>
      <c r="J802" s="656"/>
      <c r="K802" s="657"/>
      <c r="L802" s="818"/>
      <c r="M802" s="650"/>
      <c r="N802" s="650"/>
      <c r="O802" s="650"/>
      <c r="P802" s="650"/>
      <c r="Q802" s="650"/>
      <c r="R802" s="650"/>
      <c r="S802" s="650"/>
      <c r="T802" s="650"/>
      <c r="U802" s="650"/>
      <c r="V802" s="650"/>
      <c r="W802" s="650"/>
      <c r="X802" s="651"/>
      <c r="Y802" s="367"/>
      <c r="Z802" s="368"/>
      <c r="AA802" s="368"/>
      <c r="AB802" s="788"/>
      <c r="AC802" s="655"/>
      <c r="AD802" s="656"/>
      <c r="AE802" s="656"/>
      <c r="AF802" s="656"/>
      <c r="AG802" s="657"/>
      <c r="AH802" s="818"/>
      <c r="AI802" s="650"/>
      <c r="AJ802" s="650"/>
      <c r="AK802" s="650"/>
      <c r="AL802" s="650"/>
      <c r="AM802" s="650"/>
      <c r="AN802" s="650"/>
      <c r="AO802" s="650"/>
      <c r="AP802" s="650"/>
      <c r="AQ802" s="650"/>
      <c r="AR802" s="650"/>
      <c r="AS802" s="650"/>
      <c r="AT802" s="651"/>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9"/>
      <c r="AY813">
        <f>COUNTA($G$815,$AC$815)</f>
        <v>0</v>
      </c>
    </row>
    <row r="814" spans="1:51" ht="24.75" hidden="1" customHeight="1" x14ac:dyDescent="0.15">
      <c r="A814" s="615"/>
      <c r="B814" s="616"/>
      <c r="C814" s="616"/>
      <c r="D814" s="616"/>
      <c r="E814" s="616"/>
      <c r="F814" s="617"/>
      <c r="G814" s="798"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4"/>
      <c r="AC814" s="798"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5"/>
      <c r="B815" s="616"/>
      <c r="C815" s="616"/>
      <c r="D815" s="616"/>
      <c r="E815" s="616"/>
      <c r="F815" s="617"/>
      <c r="G815" s="655"/>
      <c r="H815" s="656"/>
      <c r="I815" s="656"/>
      <c r="J815" s="656"/>
      <c r="K815" s="657"/>
      <c r="L815" s="818"/>
      <c r="M815" s="650"/>
      <c r="N815" s="650"/>
      <c r="O815" s="650"/>
      <c r="P815" s="650"/>
      <c r="Q815" s="650"/>
      <c r="R815" s="650"/>
      <c r="S815" s="650"/>
      <c r="T815" s="650"/>
      <c r="U815" s="650"/>
      <c r="V815" s="650"/>
      <c r="W815" s="650"/>
      <c r="X815" s="651"/>
      <c r="Y815" s="367"/>
      <c r="Z815" s="368"/>
      <c r="AA815" s="368"/>
      <c r="AB815" s="788"/>
      <c r="AC815" s="655"/>
      <c r="AD815" s="656"/>
      <c r="AE815" s="656"/>
      <c r="AF815" s="656"/>
      <c r="AG815" s="657"/>
      <c r="AH815" s="818"/>
      <c r="AI815" s="650"/>
      <c r="AJ815" s="650"/>
      <c r="AK815" s="650"/>
      <c r="AL815" s="650"/>
      <c r="AM815" s="650"/>
      <c r="AN815" s="650"/>
      <c r="AO815" s="650"/>
      <c r="AP815" s="650"/>
      <c r="AQ815" s="650"/>
      <c r="AR815" s="650"/>
      <c r="AS815" s="650"/>
      <c r="AT815" s="651"/>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x14ac:dyDescent="0.15">
      <c r="A825" s="615"/>
      <c r="B825" s="616"/>
      <c r="C825" s="616"/>
      <c r="D825" s="616"/>
      <c r="E825" s="616"/>
      <c r="F825" s="617"/>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9"/>
      <c r="AY826">
        <f>COUNTA($G$828,$AC$828)</f>
        <v>0</v>
      </c>
    </row>
    <row r="827" spans="1:51" ht="24.75" hidden="1" customHeight="1" x14ac:dyDescent="0.15">
      <c r="A827" s="615"/>
      <c r="B827" s="616"/>
      <c r="C827" s="616"/>
      <c r="D827" s="616"/>
      <c r="E827" s="616"/>
      <c r="F827" s="617"/>
      <c r="G827" s="798"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4"/>
      <c r="AC827" s="798"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5"/>
      <c r="B828" s="616"/>
      <c r="C828" s="616"/>
      <c r="D828" s="616"/>
      <c r="E828" s="616"/>
      <c r="F828" s="617"/>
      <c r="G828" s="655"/>
      <c r="H828" s="656"/>
      <c r="I828" s="656"/>
      <c r="J828" s="656"/>
      <c r="K828" s="657"/>
      <c r="L828" s="818"/>
      <c r="M828" s="650"/>
      <c r="N828" s="650"/>
      <c r="O828" s="650"/>
      <c r="P828" s="650"/>
      <c r="Q828" s="650"/>
      <c r="R828" s="650"/>
      <c r="S828" s="650"/>
      <c r="T828" s="650"/>
      <c r="U828" s="650"/>
      <c r="V828" s="650"/>
      <c r="W828" s="650"/>
      <c r="X828" s="651"/>
      <c r="Y828" s="367"/>
      <c r="Z828" s="368"/>
      <c r="AA828" s="368"/>
      <c r="AB828" s="788"/>
      <c r="AC828" s="655"/>
      <c r="AD828" s="656"/>
      <c r="AE828" s="656"/>
      <c r="AF828" s="656"/>
      <c r="AG828" s="657"/>
      <c r="AH828" s="818"/>
      <c r="AI828" s="650"/>
      <c r="AJ828" s="650"/>
      <c r="AK828" s="650"/>
      <c r="AL828" s="650"/>
      <c r="AM828" s="650"/>
      <c r="AN828" s="650"/>
      <c r="AO828" s="650"/>
      <c r="AP828" s="650"/>
      <c r="AQ828" s="650"/>
      <c r="AR828" s="650"/>
      <c r="AS828" s="650"/>
      <c r="AT828" s="651"/>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90.75" customHeight="1" x14ac:dyDescent="0.15">
      <c r="A845" s="355">
        <v>1</v>
      </c>
      <c r="B845" s="355">
        <v>1</v>
      </c>
      <c r="C845" s="343" t="s">
        <v>672</v>
      </c>
      <c r="D845" s="328"/>
      <c r="E845" s="328"/>
      <c r="F845" s="328"/>
      <c r="G845" s="328"/>
      <c r="H845" s="328"/>
      <c r="I845" s="328"/>
      <c r="J845" s="329">
        <v>9030001040463</v>
      </c>
      <c r="K845" s="330"/>
      <c r="L845" s="330"/>
      <c r="M845" s="330"/>
      <c r="N845" s="330"/>
      <c r="O845" s="330"/>
      <c r="P845" s="893" t="s">
        <v>673</v>
      </c>
      <c r="Q845" s="894"/>
      <c r="R845" s="894"/>
      <c r="S845" s="894"/>
      <c r="T845" s="894"/>
      <c r="U845" s="894"/>
      <c r="V845" s="894"/>
      <c r="W845" s="894"/>
      <c r="X845" s="894"/>
      <c r="Y845" s="332">
        <v>13</v>
      </c>
      <c r="Z845" s="333"/>
      <c r="AA845" s="333"/>
      <c r="AB845" s="334"/>
      <c r="AC845" s="888" t="s">
        <v>290</v>
      </c>
      <c r="AD845" s="889"/>
      <c r="AE845" s="889"/>
      <c r="AF845" s="889"/>
      <c r="AG845" s="889"/>
      <c r="AH845" s="351">
        <v>1</v>
      </c>
      <c r="AI845" s="352"/>
      <c r="AJ845" s="352"/>
      <c r="AK845" s="352"/>
      <c r="AL845" s="339">
        <v>66</v>
      </c>
      <c r="AM845" s="340"/>
      <c r="AN845" s="340"/>
      <c r="AO845" s="341"/>
      <c r="AP845" s="342" t="s">
        <v>674</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637</v>
      </c>
      <c r="F1110" s="354"/>
      <c r="G1110" s="354"/>
      <c r="H1110" s="354"/>
      <c r="I1110" s="354"/>
      <c r="J1110" s="329" t="s">
        <v>637</v>
      </c>
      <c r="K1110" s="330"/>
      <c r="L1110" s="330"/>
      <c r="M1110" s="330"/>
      <c r="N1110" s="330"/>
      <c r="O1110" s="330"/>
      <c r="P1110" s="331" t="s">
        <v>637</v>
      </c>
      <c r="Q1110" s="331"/>
      <c r="R1110" s="331"/>
      <c r="S1110" s="331"/>
      <c r="T1110" s="331"/>
      <c r="U1110" s="331"/>
      <c r="V1110" s="331"/>
      <c r="W1110" s="331"/>
      <c r="X1110" s="331"/>
      <c r="Y1110" s="332" t="s">
        <v>637</v>
      </c>
      <c r="Z1110" s="333"/>
      <c r="AA1110" s="333"/>
      <c r="AB1110" s="334"/>
      <c r="AC1110" s="335" t="s">
        <v>637</v>
      </c>
      <c r="AD1110" s="336"/>
      <c r="AE1110" s="336"/>
      <c r="AF1110" s="336"/>
      <c r="AG1110" s="336"/>
      <c r="AH1110" s="337" t="s">
        <v>637</v>
      </c>
      <c r="AI1110" s="338"/>
      <c r="AJ1110" s="338"/>
      <c r="AK1110" s="338"/>
      <c r="AL1110" s="339" t="s">
        <v>637</v>
      </c>
      <c r="AM1110" s="340"/>
      <c r="AN1110" s="340"/>
      <c r="AO1110" s="341"/>
      <c r="AP1110" s="342" t="s">
        <v>637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17">
      <formula>IF(RIGHT(TEXT(P14,"0.#"),1)=".",FALSE,TRUE)</formula>
    </cfRule>
    <cfRule type="expression" dxfId="2108" priority="14018">
      <formula>IF(RIGHT(TEXT(P14,"0.#"),1)=".",TRUE,FALSE)</formula>
    </cfRule>
  </conditionalFormatting>
  <conditionalFormatting sqref="AE32">
    <cfRule type="expression" dxfId="2107" priority="14007">
      <formula>IF(RIGHT(TEXT(AE32,"0.#"),1)=".",FALSE,TRUE)</formula>
    </cfRule>
    <cfRule type="expression" dxfId="2106" priority="14008">
      <formula>IF(RIGHT(TEXT(AE32,"0.#"),1)=".",TRUE,FALSE)</formula>
    </cfRule>
  </conditionalFormatting>
  <conditionalFormatting sqref="P18:AX18">
    <cfRule type="expression" dxfId="2105" priority="13893">
      <formula>IF(RIGHT(TEXT(P18,"0.#"),1)=".",FALSE,TRUE)</formula>
    </cfRule>
    <cfRule type="expression" dxfId="2104" priority="13894">
      <formula>IF(RIGHT(TEXT(P18,"0.#"),1)=".",TRUE,FALSE)</formula>
    </cfRule>
  </conditionalFormatting>
  <conditionalFormatting sqref="Y799">
    <cfRule type="expression" dxfId="2103" priority="13885">
      <formula>IF(RIGHT(TEXT(Y799,"0.#"),1)=".",FALSE,TRUE)</formula>
    </cfRule>
    <cfRule type="expression" dxfId="2102" priority="13886">
      <formula>IF(RIGHT(TEXT(Y799,"0.#"),1)=".",TRUE,FALSE)</formula>
    </cfRule>
  </conditionalFormatting>
  <conditionalFormatting sqref="Y830:Y837 Y828 Y817:Y824 Y815 Y804:Y811 Y802">
    <cfRule type="expression" dxfId="2101" priority="13667">
      <formula>IF(RIGHT(TEXT(Y802,"0.#"),1)=".",FALSE,TRUE)</formula>
    </cfRule>
    <cfRule type="expression" dxfId="2100" priority="13668">
      <formula>IF(RIGHT(TEXT(Y802,"0.#"),1)=".",TRUE,FALSE)</formula>
    </cfRule>
  </conditionalFormatting>
  <conditionalFormatting sqref="P16:AQ17 P15:AX15 P13:AX13">
    <cfRule type="expression" dxfId="2099" priority="13715">
      <formula>IF(RIGHT(TEXT(P13,"0.#"),1)=".",FALSE,TRUE)</formula>
    </cfRule>
    <cfRule type="expression" dxfId="2098" priority="13716">
      <formula>IF(RIGHT(TEXT(P13,"0.#"),1)=".",TRUE,FALSE)</formula>
    </cfRule>
  </conditionalFormatting>
  <conditionalFormatting sqref="P19:AJ19">
    <cfRule type="expression" dxfId="2097" priority="13713">
      <formula>IF(RIGHT(TEXT(P19,"0.#"),1)=".",FALSE,TRUE)</formula>
    </cfRule>
    <cfRule type="expression" dxfId="2096" priority="13714">
      <formula>IF(RIGHT(TEXT(P19,"0.#"),1)=".",TRUE,FALSE)</formula>
    </cfRule>
  </conditionalFormatting>
  <conditionalFormatting sqref="AE101 AQ101">
    <cfRule type="expression" dxfId="2095" priority="13705">
      <formula>IF(RIGHT(TEXT(AE101,"0.#"),1)=".",FALSE,TRUE)</formula>
    </cfRule>
    <cfRule type="expression" dxfId="2094" priority="13706">
      <formula>IF(RIGHT(TEXT(AE101,"0.#"),1)=".",TRUE,FALSE)</formula>
    </cfRule>
  </conditionalFormatting>
  <conditionalFormatting sqref="Y792:Y798">
    <cfRule type="expression" dxfId="2093" priority="13691">
      <formula>IF(RIGHT(TEXT(Y792,"0.#"),1)=".",FALSE,TRUE)</formula>
    </cfRule>
    <cfRule type="expression" dxfId="2092" priority="13692">
      <formula>IF(RIGHT(TEXT(Y792,"0.#"),1)=".",TRUE,FALSE)</formula>
    </cfRule>
  </conditionalFormatting>
  <conditionalFormatting sqref="AU790">
    <cfRule type="expression" dxfId="2091" priority="13689">
      <formula>IF(RIGHT(TEXT(AU790,"0.#"),1)=".",FALSE,TRUE)</formula>
    </cfRule>
    <cfRule type="expression" dxfId="2090" priority="13690">
      <formula>IF(RIGHT(TEXT(AU790,"0.#"),1)=".",TRUE,FALSE)</formula>
    </cfRule>
  </conditionalFormatting>
  <conditionalFormatting sqref="AU799">
    <cfRule type="expression" dxfId="2089" priority="13687">
      <formula>IF(RIGHT(TEXT(AU799,"0.#"),1)=".",FALSE,TRUE)</formula>
    </cfRule>
    <cfRule type="expression" dxfId="2088" priority="13688">
      <formula>IF(RIGHT(TEXT(AU799,"0.#"),1)=".",TRUE,FALSE)</formula>
    </cfRule>
  </conditionalFormatting>
  <conditionalFormatting sqref="AU791:AU798 AU789">
    <cfRule type="expression" dxfId="2087" priority="13685">
      <formula>IF(RIGHT(TEXT(AU789,"0.#"),1)=".",FALSE,TRUE)</formula>
    </cfRule>
    <cfRule type="expression" dxfId="2086" priority="13686">
      <formula>IF(RIGHT(TEXT(AU789,"0.#"),1)=".",TRUE,FALSE)</formula>
    </cfRule>
  </conditionalFormatting>
  <conditionalFormatting sqref="Y829 Y816 Y803">
    <cfRule type="expression" dxfId="2085" priority="13671">
      <formula>IF(RIGHT(TEXT(Y803,"0.#"),1)=".",FALSE,TRUE)</formula>
    </cfRule>
    <cfRule type="expression" dxfId="2084" priority="13672">
      <formula>IF(RIGHT(TEXT(Y803,"0.#"),1)=".",TRUE,FALSE)</formula>
    </cfRule>
  </conditionalFormatting>
  <conditionalFormatting sqref="Y838 Y825 Y812">
    <cfRule type="expression" dxfId="2083" priority="13669">
      <formula>IF(RIGHT(TEXT(Y812,"0.#"),1)=".",FALSE,TRUE)</formula>
    </cfRule>
    <cfRule type="expression" dxfId="2082" priority="13670">
      <formula>IF(RIGHT(TEXT(Y812,"0.#"),1)=".",TRUE,FALSE)</formula>
    </cfRule>
  </conditionalFormatting>
  <conditionalFormatting sqref="AU829 AU816 AU803">
    <cfRule type="expression" dxfId="2081" priority="13665">
      <formula>IF(RIGHT(TEXT(AU803,"0.#"),1)=".",FALSE,TRUE)</formula>
    </cfRule>
    <cfRule type="expression" dxfId="2080" priority="13666">
      <formula>IF(RIGHT(TEXT(AU803,"0.#"),1)=".",TRUE,FALSE)</formula>
    </cfRule>
  </conditionalFormatting>
  <conditionalFormatting sqref="AU838 AU825 AU812">
    <cfRule type="expression" dxfId="2079" priority="13663">
      <formula>IF(RIGHT(TEXT(AU812,"0.#"),1)=".",FALSE,TRUE)</formula>
    </cfRule>
    <cfRule type="expression" dxfId="2078" priority="13664">
      <formula>IF(RIGHT(TEXT(AU812,"0.#"),1)=".",TRUE,FALSE)</formula>
    </cfRule>
  </conditionalFormatting>
  <conditionalFormatting sqref="AU830:AU837 AU828 AU817:AU824 AU815 AU804:AU811 AU802">
    <cfRule type="expression" dxfId="2077" priority="13661">
      <formula>IF(RIGHT(TEXT(AU802,"0.#"),1)=".",FALSE,TRUE)</formula>
    </cfRule>
    <cfRule type="expression" dxfId="2076" priority="13662">
      <formula>IF(RIGHT(TEXT(AU802,"0.#"),1)=".",TRUE,FALSE)</formula>
    </cfRule>
  </conditionalFormatting>
  <conditionalFormatting sqref="AM87">
    <cfRule type="expression" dxfId="2075" priority="13315">
      <formula>IF(RIGHT(TEXT(AM87,"0.#"),1)=".",FALSE,TRUE)</formula>
    </cfRule>
    <cfRule type="expression" dxfId="2074" priority="13316">
      <formula>IF(RIGHT(TEXT(AM87,"0.#"),1)=".",TRUE,FALSE)</formula>
    </cfRule>
  </conditionalFormatting>
  <conditionalFormatting sqref="AE55">
    <cfRule type="expression" dxfId="2073" priority="13383">
      <formula>IF(RIGHT(TEXT(AE55,"0.#"),1)=".",FALSE,TRUE)</formula>
    </cfRule>
    <cfRule type="expression" dxfId="2072" priority="13384">
      <formula>IF(RIGHT(TEXT(AE55,"0.#"),1)=".",TRUE,FALSE)</formula>
    </cfRule>
  </conditionalFormatting>
  <conditionalFormatting sqref="AI55">
    <cfRule type="expression" dxfId="2071" priority="13381">
      <formula>IF(RIGHT(TEXT(AI55,"0.#"),1)=".",FALSE,TRUE)</formula>
    </cfRule>
    <cfRule type="expression" dxfId="2070" priority="13382">
      <formula>IF(RIGHT(TEXT(AI55,"0.#"),1)=".",TRUE,FALSE)</formula>
    </cfRule>
  </conditionalFormatting>
  <conditionalFormatting sqref="AM34">
    <cfRule type="expression" dxfId="2069" priority="13461">
      <formula>IF(RIGHT(TEXT(AM34,"0.#"),1)=".",FALSE,TRUE)</formula>
    </cfRule>
    <cfRule type="expression" dxfId="2068" priority="13462">
      <formula>IF(RIGHT(TEXT(AM34,"0.#"),1)=".",TRUE,FALSE)</formula>
    </cfRule>
  </conditionalFormatting>
  <conditionalFormatting sqref="AE33">
    <cfRule type="expression" dxfId="2067" priority="13475">
      <formula>IF(RIGHT(TEXT(AE33,"0.#"),1)=".",FALSE,TRUE)</formula>
    </cfRule>
    <cfRule type="expression" dxfId="2066" priority="13476">
      <formula>IF(RIGHT(TEXT(AE33,"0.#"),1)=".",TRUE,FALSE)</formula>
    </cfRule>
  </conditionalFormatting>
  <conditionalFormatting sqref="AE34">
    <cfRule type="expression" dxfId="2065" priority="13473">
      <formula>IF(RIGHT(TEXT(AE34,"0.#"),1)=".",FALSE,TRUE)</formula>
    </cfRule>
    <cfRule type="expression" dxfId="2064" priority="13474">
      <formula>IF(RIGHT(TEXT(AE34,"0.#"),1)=".",TRUE,FALSE)</formula>
    </cfRule>
  </conditionalFormatting>
  <conditionalFormatting sqref="AI34">
    <cfRule type="expression" dxfId="2063" priority="13471">
      <formula>IF(RIGHT(TEXT(AI34,"0.#"),1)=".",FALSE,TRUE)</formula>
    </cfRule>
    <cfRule type="expression" dxfId="2062" priority="13472">
      <formula>IF(RIGHT(TEXT(AI34,"0.#"),1)=".",TRUE,FALSE)</formula>
    </cfRule>
  </conditionalFormatting>
  <conditionalFormatting sqref="AI33">
    <cfRule type="expression" dxfId="2061" priority="13469">
      <formula>IF(RIGHT(TEXT(AI33,"0.#"),1)=".",FALSE,TRUE)</formula>
    </cfRule>
    <cfRule type="expression" dxfId="2060" priority="13470">
      <formula>IF(RIGHT(TEXT(AI33,"0.#"),1)=".",TRUE,FALSE)</formula>
    </cfRule>
  </conditionalFormatting>
  <conditionalFormatting sqref="AI32">
    <cfRule type="expression" dxfId="2059" priority="13467">
      <formula>IF(RIGHT(TEXT(AI32,"0.#"),1)=".",FALSE,TRUE)</formula>
    </cfRule>
    <cfRule type="expression" dxfId="2058" priority="13468">
      <formula>IF(RIGHT(TEXT(AI32,"0.#"),1)=".",TRUE,FALSE)</formula>
    </cfRule>
  </conditionalFormatting>
  <conditionalFormatting sqref="AM32">
    <cfRule type="expression" dxfId="2057" priority="13465">
      <formula>IF(RIGHT(TEXT(AM32,"0.#"),1)=".",FALSE,TRUE)</formula>
    </cfRule>
    <cfRule type="expression" dxfId="2056" priority="13466">
      <formula>IF(RIGHT(TEXT(AM32,"0.#"),1)=".",TRUE,FALSE)</formula>
    </cfRule>
  </conditionalFormatting>
  <conditionalFormatting sqref="AM33">
    <cfRule type="expression" dxfId="2055" priority="13463">
      <formula>IF(RIGHT(TEXT(AM33,"0.#"),1)=".",FALSE,TRUE)</formula>
    </cfRule>
    <cfRule type="expression" dxfId="2054" priority="13464">
      <formula>IF(RIGHT(TEXT(AM33,"0.#"),1)=".",TRUE,FALSE)</formula>
    </cfRule>
  </conditionalFormatting>
  <conditionalFormatting sqref="AQ32:AQ34">
    <cfRule type="expression" dxfId="2053" priority="13455">
      <formula>IF(RIGHT(TEXT(AQ32,"0.#"),1)=".",FALSE,TRUE)</formula>
    </cfRule>
    <cfRule type="expression" dxfId="2052" priority="13456">
      <formula>IF(RIGHT(TEXT(AQ32,"0.#"),1)=".",TRUE,FALSE)</formula>
    </cfRule>
  </conditionalFormatting>
  <conditionalFormatting sqref="AU32:AU34">
    <cfRule type="expression" dxfId="2051" priority="13453">
      <formula>IF(RIGHT(TEXT(AU32,"0.#"),1)=".",FALSE,TRUE)</formula>
    </cfRule>
    <cfRule type="expression" dxfId="2050" priority="13454">
      <formula>IF(RIGHT(TEXT(AU32,"0.#"),1)=".",TRUE,FALSE)</formula>
    </cfRule>
  </conditionalFormatting>
  <conditionalFormatting sqref="AE53">
    <cfRule type="expression" dxfId="2049" priority="13387">
      <formula>IF(RIGHT(TEXT(AE53,"0.#"),1)=".",FALSE,TRUE)</formula>
    </cfRule>
    <cfRule type="expression" dxfId="2048" priority="13388">
      <formula>IF(RIGHT(TEXT(AE53,"0.#"),1)=".",TRUE,FALSE)</formula>
    </cfRule>
  </conditionalFormatting>
  <conditionalFormatting sqref="AE54">
    <cfRule type="expression" dxfId="2047" priority="13385">
      <formula>IF(RIGHT(TEXT(AE54,"0.#"),1)=".",FALSE,TRUE)</formula>
    </cfRule>
    <cfRule type="expression" dxfId="2046" priority="13386">
      <formula>IF(RIGHT(TEXT(AE54,"0.#"),1)=".",TRUE,FALSE)</formula>
    </cfRule>
  </conditionalFormatting>
  <conditionalFormatting sqref="AI54">
    <cfRule type="expression" dxfId="2045" priority="13379">
      <formula>IF(RIGHT(TEXT(AI54,"0.#"),1)=".",FALSE,TRUE)</formula>
    </cfRule>
    <cfRule type="expression" dxfId="2044" priority="13380">
      <formula>IF(RIGHT(TEXT(AI54,"0.#"),1)=".",TRUE,FALSE)</formula>
    </cfRule>
  </conditionalFormatting>
  <conditionalFormatting sqref="AI53">
    <cfRule type="expression" dxfId="2043" priority="13377">
      <formula>IF(RIGHT(TEXT(AI53,"0.#"),1)=".",FALSE,TRUE)</formula>
    </cfRule>
    <cfRule type="expression" dxfId="2042" priority="13378">
      <formula>IF(RIGHT(TEXT(AI53,"0.#"),1)=".",TRUE,FALSE)</formula>
    </cfRule>
  </conditionalFormatting>
  <conditionalFormatting sqref="AM53">
    <cfRule type="expression" dxfId="2041" priority="13375">
      <formula>IF(RIGHT(TEXT(AM53,"0.#"),1)=".",FALSE,TRUE)</formula>
    </cfRule>
    <cfRule type="expression" dxfId="2040" priority="13376">
      <formula>IF(RIGHT(TEXT(AM53,"0.#"),1)=".",TRUE,FALSE)</formula>
    </cfRule>
  </conditionalFormatting>
  <conditionalFormatting sqref="AM54">
    <cfRule type="expression" dxfId="2039" priority="13373">
      <formula>IF(RIGHT(TEXT(AM54,"0.#"),1)=".",FALSE,TRUE)</formula>
    </cfRule>
    <cfRule type="expression" dxfId="2038" priority="13374">
      <formula>IF(RIGHT(TEXT(AM54,"0.#"),1)=".",TRUE,FALSE)</formula>
    </cfRule>
  </conditionalFormatting>
  <conditionalFormatting sqref="AM55">
    <cfRule type="expression" dxfId="2037" priority="13371">
      <formula>IF(RIGHT(TEXT(AM55,"0.#"),1)=".",FALSE,TRUE)</formula>
    </cfRule>
    <cfRule type="expression" dxfId="2036" priority="13372">
      <formula>IF(RIGHT(TEXT(AM55,"0.#"),1)=".",TRUE,FALSE)</formula>
    </cfRule>
  </conditionalFormatting>
  <conditionalFormatting sqref="AE60">
    <cfRule type="expression" dxfId="2035" priority="13357">
      <formula>IF(RIGHT(TEXT(AE60,"0.#"),1)=".",FALSE,TRUE)</formula>
    </cfRule>
    <cfRule type="expression" dxfId="2034" priority="13358">
      <formula>IF(RIGHT(TEXT(AE60,"0.#"),1)=".",TRUE,FALSE)</formula>
    </cfRule>
  </conditionalFormatting>
  <conditionalFormatting sqref="AE61">
    <cfRule type="expression" dxfId="2033" priority="13355">
      <formula>IF(RIGHT(TEXT(AE61,"0.#"),1)=".",FALSE,TRUE)</formula>
    </cfRule>
    <cfRule type="expression" dxfId="2032" priority="13356">
      <formula>IF(RIGHT(TEXT(AE61,"0.#"),1)=".",TRUE,FALSE)</formula>
    </cfRule>
  </conditionalFormatting>
  <conditionalFormatting sqref="AE62">
    <cfRule type="expression" dxfId="2031" priority="13353">
      <formula>IF(RIGHT(TEXT(AE62,"0.#"),1)=".",FALSE,TRUE)</formula>
    </cfRule>
    <cfRule type="expression" dxfId="2030" priority="13354">
      <formula>IF(RIGHT(TEXT(AE62,"0.#"),1)=".",TRUE,FALSE)</formula>
    </cfRule>
  </conditionalFormatting>
  <conditionalFormatting sqref="AI62">
    <cfRule type="expression" dxfId="2029" priority="13351">
      <formula>IF(RIGHT(TEXT(AI62,"0.#"),1)=".",FALSE,TRUE)</formula>
    </cfRule>
    <cfRule type="expression" dxfId="2028" priority="13352">
      <formula>IF(RIGHT(TEXT(AI62,"0.#"),1)=".",TRUE,FALSE)</formula>
    </cfRule>
  </conditionalFormatting>
  <conditionalFormatting sqref="AI61">
    <cfRule type="expression" dxfId="2027" priority="13349">
      <formula>IF(RIGHT(TEXT(AI61,"0.#"),1)=".",FALSE,TRUE)</formula>
    </cfRule>
    <cfRule type="expression" dxfId="2026" priority="13350">
      <formula>IF(RIGHT(TEXT(AI61,"0.#"),1)=".",TRUE,FALSE)</formula>
    </cfRule>
  </conditionalFormatting>
  <conditionalFormatting sqref="AI60">
    <cfRule type="expression" dxfId="2025" priority="13347">
      <formula>IF(RIGHT(TEXT(AI60,"0.#"),1)=".",FALSE,TRUE)</formula>
    </cfRule>
    <cfRule type="expression" dxfId="2024" priority="13348">
      <formula>IF(RIGHT(TEXT(AI60,"0.#"),1)=".",TRUE,FALSE)</formula>
    </cfRule>
  </conditionalFormatting>
  <conditionalFormatting sqref="AM60">
    <cfRule type="expression" dxfId="2023" priority="13345">
      <formula>IF(RIGHT(TEXT(AM60,"0.#"),1)=".",FALSE,TRUE)</formula>
    </cfRule>
    <cfRule type="expression" dxfId="2022" priority="13346">
      <formula>IF(RIGHT(TEXT(AM60,"0.#"),1)=".",TRUE,FALSE)</formula>
    </cfRule>
  </conditionalFormatting>
  <conditionalFormatting sqref="AM61">
    <cfRule type="expression" dxfId="2021" priority="13343">
      <formula>IF(RIGHT(TEXT(AM61,"0.#"),1)=".",FALSE,TRUE)</formula>
    </cfRule>
    <cfRule type="expression" dxfId="2020" priority="13344">
      <formula>IF(RIGHT(TEXT(AM61,"0.#"),1)=".",TRUE,FALSE)</formula>
    </cfRule>
  </conditionalFormatting>
  <conditionalFormatting sqref="AM62">
    <cfRule type="expression" dxfId="2019" priority="13341">
      <formula>IF(RIGHT(TEXT(AM62,"0.#"),1)=".",FALSE,TRUE)</formula>
    </cfRule>
    <cfRule type="expression" dxfId="2018" priority="13342">
      <formula>IF(RIGHT(TEXT(AM62,"0.#"),1)=".",TRUE,FALSE)</formula>
    </cfRule>
  </conditionalFormatting>
  <conditionalFormatting sqref="AE87">
    <cfRule type="expression" dxfId="2017" priority="13327">
      <formula>IF(RIGHT(TEXT(AE87,"0.#"),1)=".",FALSE,TRUE)</formula>
    </cfRule>
    <cfRule type="expression" dxfId="2016" priority="13328">
      <formula>IF(RIGHT(TEXT(AE87,"0.#"),1)=".",TRUE,FALSE)</formula>
    </cfRule>
  </conditionalFormatting>
  <conditionalFormatting sqref="AE88">
    <cfRule type="expression" dxfId="2015" priority="13325">
      <formula>IF(RIGHT(TEXT(AE88,"0.#"),1)=".",FALSE,TRUE)</formula>
    </cfRule>
    <cfRule type="expression" dxfId="2014" priority="13326">
      <formula>IF(RIGHT(TEXT(AE88,"0.#"),1)=".",TRUE,FALSE)</formula>
    </cfRule>
  </conditionalFormatting>
  <conditionalFormatting sqref="AE89">
    <cfRule type="expression" dxfId="2013" priority="13323">
      <formula>IF(RIGHT(TEXT(AE89,"0.#"),1)=".",FALSE,TRUE)</formula>
    </cfRule>
    <cfRule type="expression" dxfId="2012" priority="13324">
      <formula>IF(RIGHT(TEXT(AE89,"0.#"),1)=".",TRUE,FALSE)</formula>
    </cfRule>
  </conditionalFormatting>
  <conditionalFormatting sqref="AI89">
    <cfRule type="expression" dxfId="2011" priority="13321">
      <formula>IF(RIGHT(TEXT(AI89,"0.#"),1)=".",FALSE,TRUE)</formula>
    </cfRule>
    <cfRule type="expression" dxfId="2010" priority="13322">
      <formula>IF(RIGHT(TEXT(AI89,"0.#"),1)=".",TRUE,FALSE)</formula>
    </cfRule>
  </conditionalFormatting>
  <conditionalFormatting sqref="AI88">
    <cfRule type="expression" dxfId="2009" priority="13319">
      <formula>IF(RIGHT(TEXT(AI88,"0.#"),1)=".",FALSE,TRUE)</formula>
    </cfRule>
    <cfRule type="expression" dxfId="2008" priority="13320">
      <formula>IF(RIGHT(TEXT(AI88,"0.#"),1)=".",TRUE,FALSE)</formula>
    </cfRule>
  </conditionalFormatting>
  <conditionalFormatting sqref="AI87">
    <cfRule type="expression" dxfId="2007" priority="13317">
      <formula>IF(RIGHT(TEXT(AI87,"0.#"),1)=".",FALSE,TRUE)</formula>
    </cfRule>
    <cfRule type="expression" dxfId="2006" priority="13318">
      <formula>IF(RIGHT(TEXT(AI87,"0.#"),1)=".",TRUE,FALSE)</formula>
    </cfRule>
  </conditionalFormatting>
  <conditionalFormatting sqref="AM88">
    <cfRule type="expression" dxfId="2005" priority="13313">
      <formula>IF(RIGHT(TEXT(AM88,"0.#"),1)=".",FALSE,TRUE)</formula>
    </cfRule>
    <cfRule type="expression" dxfId="2004" priority="13314">
      <formula>IF(RIGHT(TEXT(AM88,"0.#"),1)=".",TRUE,FALSE)</formula>
    </cfRule>
  </conditionalFormatting>
  <conditionalFormatting sqref="AM89">
    <cfRule type="expression" dxfId="2003" priority="13311">
      <formula>IF(RIGHT(TEXT(AM89,"0.#"),1)=".",FALSE,TRUE)</formula>
    </cfRule>
    <cfRule type="expression" dxfId="2002" priority="13312">
      <formula>IF(RIGHT(TEXT(AM89,"0.#"),1)=".",TRUE,FALSE)</formula>
    </cfRule>
  </conditionalFormatting>
  <conditionalFormatting sqref="AE92">
    <cfRule type="expression" dxfId="2001" priority="13297">
      <formula>IF(RIGHT(TEXT(AE92,"0.#"),1)=".",FALSE,TRUE)</formula>
    </cfRule>
    <cfRule type="expression" dxfId="2000" priority="13298">
      <formula>IF(RIGHT(TEXT(AE92,"0.#"),1)=".",TRUE,FALSE)</formula>
    </cfRule>
  </conditionalFormatting>
  <conditionalFormatting sqref="AE93">
    <cfRule type="expression" dxfId="1999" priority="13295">
      <formula>IF(RIGHT(TEXT(AE93,"0.#"),1)=".",FALSE,TRUE)</formula>
    </cfRule>
    <cfRule type="expression" dxfId="1998" priority="13296">
      <formula>IF(RIGHT(TEXT(AE93,"0.#"),1)=".",TRUE,FALSE)</formula>
    </cfRule>
  </conditionalFormatting>
  <conditionalFormatting sqref="AE94">
    <cfRule type="expression" dxfId="1997" priority="13293">
      <formula>IF(RIGHT(TEXT(AE94,"0.#"),1)=".",FALSE,TRUE)</formula>
    </cfRule>
    <cfRule type="expression" dxfId="1996" priority="13294">
      <formula>IF(RIGHT(TEXT(AE94,"0.#"),1)=".",TRUE,FALSE)</formula>
    </cfRule>
  </conditionalFormatting>
  <conditionalFormatting sqref="AI94">
    <cfRule type="expression" dxfId="1995" priority="13291">
      <formula>IF(RIGHT(TEXT(AI94,"0.#"),1)=".",FALSE,TRUE)</formula>
    </cfRule>
    <cfRule type="expression" dxfId="1994" priority="13292">
      <formula>IF(RIGHT(TEXT(AI94,"0.#"),1)=".",TRUE,FALSE)</formula>
    </cfRule>
  </conditionalFormatting>
  <conditionalFormatting sqref="AI93">
    <cfRule type="expression" dxfId="1993" priority="13289">
      <formula>IF(RIGHT(TEXT(AI93,"0.#"),1)=".",FALSE,TRUE)</formula>
    </cfRule>
    <cfRule type="expression" dxfId="1992" priority="13290">
      <formula>IF(RIGHT(TEXT(AI93,"0.#"),1)=".",TRUE,FALSE)</formula>
    </cfRule>
  </conditionalFormatting>
  <conditionalFormatting sqref="AI92">
    <cfRule type="expression" dxfId="1991" priority="13287">
      <formula>IF(RIGHT(TEXT(AI92,"0.#"),1)=".",FALSE,TRUE)</formula>
    </cfRule>
    <cfRule type="expression" dxfId="1990" priority="13288">
      <formula>IF(RIGHT(TEXT(AI92,"0.#"),1)=".",TRUE,FALSE)</formula>
    </cfRule>
  </conditionalFormatting>
  <conditionalFormatting sqref="AM92">
    <cfRule type="expression" dxfId="1989" priority="13285">
      <formula>IF(RIGHT(TEXT(AM92,"0.#"),1)=".",FALSE,TRUE)</formula>
    </cfRule>
    <cfRule type="expression" dxfId="1988" priority="13286">
      <formula>IF(RIGHT(TEXT(AM92,"0.#"),1)=".",TRUE,FALSE)</formula>
    </cfRule>
  </conditionalFormatting>
  <conditionalFormatting sqref="AM93">
    <cfRule type="expression" dxfId="1987" priority="13283">
      <formula>IF(RIGHT(TEXT(AM93,"0.#"),1)=".",FALSE,TRUE)</formula>
    </cfRule>
    <cfRule type="expression" dxfId="1986" priority="13284">
      <formula>IF(RIGHT(TEXT(AM93,"0.#"),1)=".",TRUE,FALSE)</formula>
    </cfRule>
  </conditionalFormatting>
  <conditionalFormatting sqref="AM94">
    <cfRule type="expression" dxfId="1985" priority="13281">
      <formula>IF(RIGHT(TEXT(AM94,"0.#"),1)=".",FALSE,TRUE)</formula>
    </cfRule>
    <cfRule type="expression" dxfId="1984" priority="13282">
      <formula>IF(RIGHT(TEXT(AM94,"0.#"),1)=".",TRUE,FALSE)</formula>
    </cfRule>
  </conditionalFormatting>
  <conditionalFormatting sqref="AE97">
    <cfRule type="expression" dxfId="1983" priority="13267">
      <formula>IF(RIGHT(TEXT(AE97,"0.#"),1)=".",FALSE,TRUE)</formula>
    </cfRule>
    <cfRule type="expression" dxfId="1982" priority="13268">
      <formula>IF(RIGHT(TEXT(AE97,"0.#"),1)=".",TRUE,FALSE)</formula>
    </cfRule>
  </conditionalFormatting>
  <conditionalFormatting sqref="AE98">
    <cfRule type="expression" dxfId="1981" priority="13265">
      <formula>IF(RIGHT(TEXT(AE98,"0.#"),1)=".",FALSE,TRUE)</formula>
    </cfRule>
    <cfRule type="expression" dxfId="1980" priority="13266">
      <formula>IF(RIGHT(TEXT(AE98,"0.#"),1)=".",TRUE,FALSE)</formula>
    </cfRule>
  </conditionalFormatting>
  <conditionalFormatting sqref="AE99">
    <cfRule type="expression" dxfId="1979" priority="13263">
      <formula>IF(RIGHT(TEXT(AE99,"0.#"),1)=".",FALSE,TRUE)</formula>
    </cfRule>
    <cfRule type="expression" dxfId="1978" priority="13264">
      <formula>IF(RIGHT(TEXT(AE99,"0.#"),1)=".",TRUE,FALSE)</formula>
    </cfRule>
  </conditionalFormatting>
  <conditionalFormatting sqref="AI99">
    <cfRule type="expression" dxfId="1977" priority="13261">
      <formula>IF(RIGHT(TEXT(AI99,"0.#"),1)=".",FALSE,TRUE)</formula>
    </cfRule>
    <cfRule type="expression" dxfId="1976" priority="13262">
      <formula>IF(RIGHT(TEXT(AI99,"0.#"),1)=".",TRUE,FALSE)</formula>
    </cfRule>
  </conditionalFormatting>
  <conditionalFormatting sqref="AI98">
    <cfRule type="expression" dxfId="1975" priority="13259">
      <formula>IF(RIGHT(TEXT(AI98,"0.#"),1)=".",FALSE,TRUE)</formula>
    </cfRule>
    <cfRule type="expression" dxfId="1974" priority="13260">
      <formula>IF(RIGHT(TEXT(AI98,"0.#"),1)=".",TRUE,FALSE)</formula>
    </cfRule>
  </conditionalFormatting>
  <conditionalFormatting sqref="AI97">
    <cfRule type="expression" dxfId="1973" priority="13257">
      <formula>IF(RIGHT(TEXT(AI97,"0.#"),1)=".",FALSE,TRUE)</formula>
    </cfRule>
    <cfRule type="expression" dxfId="1972" priority="13258">
      <formula>IF(RIGHT(TEXT(AI97,"0.#"),1)=".",TRUE,FALSE)</formula>
    </cfRule>
  </conditionalFormatting>
  <conditionalFormatting sqref="AM97">
    <cfRule type="expression" dxfId="1971" priority="13255">
      <formula>IF(RIGHT(TEXT(AM97,"0.#"),1)=".",FALSE,TRUE)</formula>
    </cfRule>
    <cfRule type="expression" dxfId="1970" priority="13256">
      <formula>IF(RIGHT(TEXT(AM97,"0.#"),1)=".",TRUE,FALSE)</formula>
    </cfRule>
  </conditionalFormatting>
  <conditionalFormatting sqref="AM98">
    <cfRule type="expression" dxfId="1969" priority="13253">
      <formula>IF(RIGHT(TEXT(AM98,"0.#"),1)=".",FALSE,TRUE)</formula>
    </cfRule>
    <cfRule type="expression" dxfId="1968" priority="13254">
      <formula>IF(RIGHT(TEXT(AM98,"0.#"),1)=".",TRUE,FALSE)</formula>
    </cfRule>
  </conditionalFormatting>
  <conditionalFormatting sqref="AM99">
    <cfRule type="expression" dxfId="1967" priority="13251">
      <formula>IF(RIGHT(TEXT(AM99,"0.#"),1)=".",FALSE,TRUE)</formula>
    </cfRule>
    <cfRule type="expression" dxfId="1966" priority="13252">
      <formula>IF(RIGHT(TEXT(AM99,"0.#"),1)=".",TRUE,FALSE)</formula>
    </cfRule>
  </conditionalFormatting>
  <conditionalFormatting sqref="AI101">
    <cfRule type="expression" dxfId="1965" priority="13237">
      <formula>IF(RIGHT(TEXT(AI101,"0.#"),1)=".",FALSE,TRUE)</formula>
    </cfRule>
    <cfRule type="expression" dxfId="1964" priority="13238">
      <formula>IF(RIGHT(TEXT(AI101,"0.#"),1)=".",TRUE,FALSE)</formula>
    </cfRule>
  </conditionalFormatting>
  <conditionalFormatting sqref="AM101">
    <cfRule type="expression" dxfId="1963" priority="13235">
      <formula>IF(RIGHT(TEXT(AM101,"0.#"),1)=".",FALSE,TRUE)</formula>
    </cfRule>
    <cfRule type="expression" dxfId="1962" priority="13236">
      <formula>IF(RIGHT(TEXT(AM101,"0.#"),1)=".",TRUE,FALSE)</formula>
    </cfRule>
  </conditionalFormatting>
  <conditionalFormatting sqref="AE102">
    <cfRule type="expression" dxfId="1961" priority="13233">
      <formula>IF(RIGHT(TEXT(AE102,"0.#"),1)=".",FALSE,TRUE)</formula>
    </cfRule>
    <cfRule type="expression" dxfId="1960" priority="13234">
      <formula>IF(RIGHT(TEXT(AE102,"0.#"),1)=".",TRUE,FALSE)</formula>
    </cfRule>
  </conditionalFormatting>
  <conditionalFormatting sqref="AI102">
    <cfRule type="expression" dxfId="1959" priority="13231">
      <formula>IF(RIGHT(TEXT(AI102,"0.#"),1)=".",FALSE,TRUE)</formula>
    </cfRule>
    <cfRule type="expression" dxfId="1958" priority="13232">
      <formula>IF(RIGHT(TEXT(AI102,"0.#"),1)=".",TRUE,FALSE)</formula>
    </cfRule>
  </conditionalFormatting>
  <conditionalFormatting sqref="AM102">
    <cfRule type="expression" dxfId="1957" priority="13229">
      <formula>IF(RIGHT(TEXT(AM102,"0.#"),1)=".",FALSE,TRUE)</formula>
    </cfRule>
    <cfRule type="expression" dxfId="1956" priority="13230">
      <formula>IF(RIGHT(TEXT(AM102,"0.#"),1)=".",TRUE,FALSE)</formula>
    </cfRule>
  </conditionalFormatting>
  <conditionalFormatting sqref="AQ102">
    <cfRule type="expression" dxfId="1955" priority="13227">
      <formula>IF(RIGHT(TEXT(AQ102,"0.#"),1)=".",FALSE,TRUE)</formula>
    </cfRule>
    <cfRule type="expression" dxfId="1954" priority="13228">
      <formula>IF(RIGHT(TEXT(AQ102,"0.#"),1)=".",TRUE,FALSE)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7:AO874">
    <cfRule type="expression" dxfId="1811" priority="6639">
      <formula>IF(AND(AL847&gt;=0, RIGHT(TEXT(AL847,"0.#"),1)&lt;&gt;"."),TRUE,FALSE)</formula>
    </cfRule>
    <cfRule type="expression" dxfId="1810" priority="6640">
      <formula>IF(AND(AL847&gt;=0, RIGHT(TEXT(AL847,"0.#"),1)="."),TRUE,FALSE)</formula>
    </cfRule>
    <cfRule type="expression" dxfId="1809" priority="6641">
      <formula>IF(AND(AL847&lt;0, RIGHT(TEXT(AL847,"0.#"),1)&lt;&gt;"."),TRUE,FALSE)</formula>
    </cfRule>
    <cfRule type="expression" dxfId="1808" priority="6642">
      <formula>IF(AND(AL847&lt;0, RIGHT(TEXT(AL847,"0.#"),1)="."),TRUE,FALSE)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7:Y874">
    <cfRule type="expression" dxfId="1737" priority="2967">
      <formula>IF(RIGHT(TEXT(Y847,"0.#"),1)=".",FALSE,TRUE)</formula>
    </cfRule>
    <cfRule type="expression" dxfId="1736" priority="2968">
      <formula>IF(RIGHT(TEXT(Y847,"0.#"),1)=".",TRUE,FALSE)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10:AO1139">
    <cfRule type="expression" dxfId="1707" priority="2873">
      <formula>IF(AND(AL1110&gt;=0, RIGHT(TEXT(AL1110,"0.#"),1)&lt;&gt;"."),TRUE,FALSE)</formula>
    </cfRule>
    <cfRule type="expression" dxfId="1706" priority="2874">
      <formula>IF(AND(AL1110&gt;=0, RIGHT(TEXT(AL1110,"0.#"),1)="."),TRUE,FALSE)</formula>
    </cfRule>
    <cfRule type="expression" dxfId="1705" priority="2875">
      <formula>IF(AND(AL1110&lt;0, RIGHT(TEXT(AL1110,"0.#"),1)&lt;&gt;"."),TRUE,FALSE)</formula>
    </cfRule>
    <cfRule type="expression" dxfId="1704" priority="2876">
      <formula>IF(AND(AL1110&lt;0, RIGHT(TEXT(AL1110,"0.#"),1)="."),TRUE,FALSE)</formula>
    </cfRule>
  </conditionalFormatting>
  <conditionalFormatting sqref="Y1110:Y1139">
    <cfRule type="expression" dxfId="1703" priority="2871">
      <formula>IF(RIGHT(TEXT(Y1110,"0.#"),1)=".",FALSE,TRUE)</formula>
    </cfRule>
    <cfRule type="expression" dxfId="1702" priority="2872">
      <formula>IF(RIGHT(TEXT(Y1110,"0.#"),1)=".",TRUE,FALSE)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46:AO846">
    <cfRule type="expression" dxfId="1693" priority="2825">
      <formula>IF(AND(AL846&gt;=0, RIGHT(TEXT(AL846,"0.#"),1)&lt;&gt;"."),TRUE,FALSE)</formula>
    </cfRule>
    <cfRule type="expression" dxfId="1692" priority="2826">
      <formula>IF(AND(AL846&gt;=0, RIGHT(TEXT(AL846,"0.#"),1)="."),TRUE,FALSE)</formula>
    </cfRule>
    <cfRule type="expression" dxfId="1691" priority="2827">
      <formula>IF(AND(AL846&lt;0, RIGHT(TEXT(AL846,"0.#"),1)&lt;&gt;"."),TRUE,FALSE)</formula>
    </cfRule>
    <cfRule type="expression" dxfId="1690" priority="2828">
      <formula>IF(AND(AL846&lt;0, RIGHT(TEXT(AL846,"0.#"),1)="."),TRUE,FALSE)</formula>
    </cfRule>
  </conditionalFormatting>
  <conditionalFormatting sqref="Y846">
    <cfRule type="expression" dxfId="1689" priority="2823">
      <formula>IF(RIGHT(TEXT(Y846,"0.#"),1)=".",FALSE,TRUE)</formula>
    </cfRule>
    <cfRule type="expression" dxfId="1688" priority="2824">
      <formula>IF(RIGHT(TEXT(Y846,"0.#"),1)=".",TRUE,FALSE)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80:Y907">
    <cfRule type="expression" dxfId="1371" priority="2083">
      <formula>IF(RIGHT(TEXT(Y880,"0.#"),1)=".",FALSE,TRUE)</formula>
    </cfRule>
    <cfRule type="expression" dxfId="1370" priority="2084">
      <formula>IF(RIGHT(TEXT(Y880,"0.#"),1)=".",TRUE,FALSE)</formula>
    </cfRule>
  </conditionalFormatting>
  <conditionalFormatting sqref="Y878:Y879">
    <cfRule type="expression" dxfId="1369" priority="2077">
      <formula>IF(RIGHT(TEXT(Y878,"0.#"),1)=".",FALSE,TRUE)</formula>
    </cfRule>
    <cfRule type="expression" dxfId="1368" priority="2078">
      <formula>IF(RIGHT(TEXT(Y878,"0.#"),1)=".",TRUE,FALSE)</formula>
    </cfRule>
  </conditionalFormatting>
  <conditionalFormatting sqref="Y913:Y940">
    <cfRule type="expression" dxfId="1367" priority="2071">
      <formula>IF(RIGHT(TEXT(Y913,"0.#"),1)=".",FALSE,TRUE)</formula>
    </cfRule>
    <cfRule type="expression" dxfId="1366" priority="2072">
      <formula>IF(RIGHT(TEXT(Y913,"0.#"),1)=".",TRUE,FALSE)</formula>
    </cfRule>
  </conditionalFormatting>
  <conditionalFormatting sqref="Y911:Y912">
    <cfRule type="expression" dxfId="1365" priority="2065">
      <formula>IF(RIGHT(TEXT(Y911,"0.#"),1)=".",FALSE,TRUE)</formula>
    </cfRule>
    <cfRule type="expression" dxfId="1364" priority="2066">
      <formula>IF(RIGHT(TEXT(Y911,"0.#"),1)=".",TRUE,FALSE)</formula>
    </cfRule>
  </conditionalFormatting>
  <conditionalFormatting sqref="Y946:Y973">
    <cfRule type="expression" dxfId="1363" priority="2059">
      <formula>IF(RIGHT(TEXT(Y946,"0.#"),1)=".",FALSE,TRUE)</formula>
    </cfRule>
    <cfRule type="expression" dxfId="1362" priority="2060">
      <formula>IF(RIGHT(TEXT(Y946,"0.#"),1)=".",TRUE,FALSE)</formula>
    </cfRule>
  </conditionalFormatting>
  <conditionalFormatting sqref="Y944:Y945">
    <cfRule type="expression" dxfId="1361" priority="2053">
      <formula>IF(RIGHT(TEXT(Y944,"0.#"),1)=".",FALSE,TRUE)</formula>
    </cfRule>
    <cfRule type="expression" dxfId="1360" priority="2054">
      <formula>IF(RIGHT(TEXT(Y944,"0.#"),1)=".",TRUE,FALSE)</formula>
    </cfRule>
  </conditionalFormatting>
  <conditionalFormatting sqref="Y979:Y1006">
    <cfRule type="expression" dxfId="1359" priority="2047">
      <formula>IF(RIGHT(TEXT(Y979,"0.#"),1)=".",FALSE,TRUE)</formula>
    </cfRule>
    <cfRule type="expression" dxfId="1358" priority="2048">
      <formula>IF(RIGHT(TEXT(Y979,"0.#"),1)=".",TRUE,FALSE)</formula>
    </cfRule>
  </conditionalFormatting>
  <conditionalFormatting sqref="Y977:Y978">
    <cfRule type="expression" dxfId="1357" priority="2041">
      <formula>IF(RIGHT(TEXT(Y977,"0.#"),1)=".",FALSE,TRUE)</formula>
    </cfRule>
    <cfRule type="expression" dxfId="1356" priority="2042">
      <formula>IF(RIGHT(TEXT(Y977,"0.#"),1)=".",TRUE,FALSE)</formula>
    </cfRule>
  </conditionalFormatting>
  <conditionalFormatting sqref="Y1012:Y1039">
    <cfRule type="expression" dxfId="1355" priority="2035">
      <formula>IF(RIGHT(TEXT(Y1012,"0.#"),1)=".",FALSE,TRUE)</formula>
    </cfRule>
    <cfRule type="expression" dxfId="1354" priority="2036">
      <formula>IF(RIGHT(TEXT(Y1012,"0.#"),1)=".",TRUE,FALSE)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80:AO907">
    <cfRule type="expression" dxfId="1273" priority="2085">
      <formula>IF(AND(AL880&gt;=0, RIGHT(TEXT(AL880,"0.#"),1)&lt;&gt;"."),TRUE,FALSE)</formula>
    </cfRule>
    <cfRule type="expression" dxfId="1272" priority="2086">
      <formula>IF(AND(AL880&gt;=0, RIGHT(TEXT(AL880,"0.#"),1)="."),TRUE,FALSE)</formula>
    </cfRule>
    <cfRule type="expression" dxfId="1271" priority="2087">
      <formula>IF(AND(AL880&lt;0, RIGHT(TEXT(AL880,"0.#"),1)&lt;&gt;"."),TRUE,FALSE)</formula>
    </cfRule>
    <cfRule type="expression" dxfId="1270" priority="2088">
      <formula>IF(AND(AL880&lt;0, RIGHT(TEXT(AL880,"0.#"),1)="."),TRUE,FALSE)</formula>
    </cfRule>
  </conditionalFormatting>
  <conditionalFormatting sqref="AL878:AO879">
    <cfRule type="expression" dxfId="1269" priority="2079">
      <formula>IF(AND(AL878&gt;=0, RIGHT(TEXT(AL878,"0.#"),1)&lt;&gt;"."),TRUE,FALSE)</formula>
    </cfRule>
    <cfRule type="expression" dxfId="1268" priority="2080">
      <formula>IF(AND(AL878&gt;=0, RIGHT(TEXT(AL878,"0.#"),1)="."),TRUE,FALSE)</formula>
    </cfRule>
    <cfRule type="expression" dxfId="1267" priority="2081">
      <formula>IF(AND(AL878&lt;0, RIGHT(TEXT(AL878,"0.#"),1)&lt;&gt;"."),TRUE,FALSE)</formula>
    </cfRule>
    <cfRule type="expression" dxfId="1266" priority="2082">
      <formula>IF(AND(AL878&lt;0, RIGHT(TEXT(AL878,"0.#"),1)="."),TRUE,FALSE)</formula>
    </cfRule>
  </conditionalFormatting>
  <conditionalFormatting sqref="AL913:AO940">
    <cfRule type="expression" dxfId="1265" priority="2073">
      <formula>IF(AND(AL913&gt;=0, RIGHT(TEXT(AL913,"0.#"),1)&lt;&gt;"."),TRUE,FALSE)</formula>
    </cfRule>
    <cfRule type="expression" dxfId="1264" priority="2074">
      <formula>IF(AND(AL913&gt;=0, RIGHT(TEXT(AL913,"0.#"),1)="."),TRUE,FALSE)</formula>
    </cfRule>
    <cfRule type="expression" dxfId="1263" priority="2075">
      <formula>IF(AND(AL913&lt;0, RIGHT(TEXT(AL913,"0.#"),1)&lt;&gt;"."),TRUE,FALSE)</formula>
    </cfRule>
    <cfRule type="expression" dxfId="1262" priority="2076">
      <formula>IF(AND(AL913&lt;0, RIGHT(TEXT(AL913,"0.#"),1)="."),TRUE,FALSE)</formula>
    </cfRule>
  </conditionalFormatting>
  <conditionalFormatting sqref="AL911:AO912">
    <cfRule type="expression" dxfId="1261" priority="2067">
      <formula>IF(AND(AL911&gt;=0, RIGHT(TEXT(AL911,"0.#"),1)&lt;&gt;"."),TRUE,FALSE)</formula>
    </cfRule>
    <cfRule type="expression" dxfId="1260" priority="2068">
      <formula>IF(AND(AL911&gt;=0, RIGHT(TEXT(AL911,"0.#"),1)="."),TRUE,FALSE)</formula>
    </cfRule>
    <cfRule type="expression" dxfId="1259" priority="2069">
      <formula>IF(AND(AL911&lt;0, RIGHT(TEXT(AL911,"0.#"),1)&lt;&gt;"."),TRUE,FALSE)</formula>
    </cfRule>
    <cfRule type="expression" dxfId="1258" priority="2070">
      <formula>IF(AND(AL911&lt;0, RIGHT(TEXT(AL911,"0.#"),1)="."),TRUE,FALSE)</formula>
    </cfRule>
  </conditionalFormatting>
  <conditionalFormatting sqref="AL946:AO973">
    <cfRule type="expression" dxfId="1257" priority="2061">
      <formula>IF(AND(AL946&gt;=0, RIGHT(TEXT(AL946,"0.#"),1)&lt;&gt;"."),TRUE,FALSE)</formula>
    </cfRule>
    <cfRule type="expression" dxfId="1256" priority="2062">
      <formula>IF(AND(AL946&gt;=0, RIGHT(TEXT(AL946,"0.#"),1)="."),TRUE,FALSE)</formula>
    </cfRule>
    <cfRule type="expression" dxfId="1255" priority="2063">
      <formula>IF(AND(AL946&lt;0, RIGHT(TEXT(AL946,"0.#"),1)&lt;&gt;"."),TRUE,FALSE)</formula>
    </cfRule>
    <cfRule type="expression" dxfId="1254" priority="2064">
      <formula>IF(AND(AL946&lt;0, RIGHT(TEXT(AL946,"0.#"),1)="."),TRUE,FALSE)</formula>
    </cfRule>
  </conditionalFormatting>
  <conditionalFormatting sqref="AL944:AO945">
    <cfRule type="expression" dxfId="1253" priority="2055">
      <formula>IF(AND(AL944&gt;=0, RIGHT(TEXT(AL944,"0.#"),1)&lt;&gt;"."),TRUE,FALSE)</formula>
    </cfRule>
    <cfRule type="expression" dxfId="1252" priority="2056">
      <formula>IF(AND(AL944&gt;=0, RIGHT(TEXT(AL944,"0.#"),1)="."),TRUE,FALSE)</formula>
    </cfRule>
    <cfRule type="expression" dxfId="1251" priority="2057">
      <formula>IF(AND(AL944&lt;0, RIGHT(TEXT(AL944,"0.#"),1)&lt;&gt;"."),TRUE,FALSE)</formula>
    </cfRule>
    <cfRule type="expression" dxfId="1250" priority="2058">
      <formula>IF(AND(AL944&lt;0, RIGHT(TEXT(AL944,"0.#"),1)="."),TRUE,FALSE)</formula>
    </cfRule>
  </conditionalFormatting>
  <conditionalFormatting sqref="AL979:AO1006">
    <cfRule type="expression" dxfId="1249" priority="2049">
      <formula>IF(AND(AL979&gt;=0, RIGHT(TEXT(AL979,"0.#"),1)&lt;&gt;"."),TRUE,FALSE)</formula>
    </cfRule>
    <cfRule type="expression" dxfId="1248" priority="2050">
      <formula>IF(AND(AL979&gt;=0, RIGHT(TEXT(AL979,"0.#"),1)="."),TRUE,FALSE)</formula>
    </cfRule>
    <cfRule type="expression" dxfId="1247" priority="2051">
      <formula>IF(AND(AL979&lt;0, RIGHT(TEXT(AL979,"0.#"),1)&lt;&gt;"."),TRUE,FALSE)</formula>
    </cfRule>
    <cfRule type="expression" dxfId="1246" priority="2052">
      <formula>IF(AND(AL979&lt;0, RIGHT(TEXT(AL979,"0.#"),1)="."),TRUE,FALSE)</formula>
    </cfRule>
  </conditionalFormatting>
  <conditionalFormatting sqref="AL977:AO978">
    <cfRule type="expression" dxfId="1245" priority="2043">
      <formula>IF(AND(AL977&gt;=0, RIGHT(TEXT(AL977,"0.#"),1)&lt;&gt;"."),TRUE,FALSE)</formula>
    </cfRule>
    <cfRule type="expression" dxfId="1244" priority="2044">
      <formula>IF(AND(AL977&gt;=0, RIGHT(TEXT(AL977,"0.#"),1)="."),TRUE,FALSE)</formula>
    </cfRule>
    <cfRule type="expression" dxfId="1243" priority="2045">
      <formula>IF(AND(AL977&lt;0, RIGHT(TEXT(AL977,"0.#"),1)&lt;&gt;"."),TRUE,FALSE)</formula>
    </cfRule>
    <cfRule type="expression" dxfId="1242" priority="2046">
      <formula>IF(AND(AL977&lt;0, RIGHT(TEXT(AL977,"0.#"),1)="."),TRUE,FALSE)</formula>
    </cfRule>
  </conditionalFormatting>
  <conditionalFormatting sqref="AL1012:AO1039">
    <cfRule type="expression" dxfId="1241" priority="2037">
      <formula>IF(AND(AL1012&gt;=0, RIGHT(TEXT(AL1012,"0.#"),1)&lt;&gt;"."),TRUE,FALSE)</formula>
    </cfRule>
    <cfRule type="expression" dxfId="1240" priority="2038">
      <formula>IF(AND(AL1012&gt;=0, RIGHT(TEXT(AL1012,"0.#"),1)="."),TRUE,FALSE)</formula>
    </cfRule>
    <cfRule type="expression" dxfId="1239" priority="2039">
      <formula>IF(AND(AL1012&lt;0, RIGHT(TEXT(AL1012,"0.#"),1)&lt;&gt;"."),TRUE,FALSE)</formula>
    </cfRule>
    <cfRule type="expression" dxfId="1238" priority="2040">
      <formula>IF(AND(AL1012&lt;0, RIGHT(TEXT(AL1012,"0.#"),1)="."),TRUE,FALSE)</formula>
    </cfRule>
  </conditionalFormatting>
  <conditionalFormatting sqref="AL1010:AO1011">
    <cfRule type="expression" dxfId="1237" priority="2031">
      <formula>IF(AND(AL1010&gt;=0, RIGHT(TEXT(AL1010,"0.#"),1)&lt;&gt;"."),TRUE,FALSE)</formula>
    </cfRule>
    <cfRule type="expression" dxfId="1236" priority="2032">
      <formula>IF(AND(AL1010&gt;=0, RIGHT(TEXT(AL1010,"0.#"),1)="."),TRUE,FALSE)</formula>
    </cfRule>
    <cfRule type="expression" dxfId="1235" priority="2033">
      <formula>IF(AND(AL1010&lt;0, RIGHT(TEXT(AL1010,"0.#"),1)&lt;&gt;"."),TRUE,FALSE)</formula>
    </cfRule>
    <cfRule type="expression" dxfId="1234" priority="2034">
      <formula>IF(AND(AL1010&lt;0, RIGHT(TEXT(AL1010,"0.#"),1)="."),TRUE,FALSE)</formula>
    </cfRule>
  </conditionalFormatting>
  <conditionalFormatting sqref="Y1010:Y1011">
    <cfRule type="expression" dxfId="1233" priority="2029">
      <formula>IF(RIGHT(TEXT(Y1010,"0.#"),1)=".",FALSE,TRUE)</formula>
    </cfRule>
    <cfRule type="expression" dxfId="1232" priority="2030">
      <formula>IF(RIGHT(TEXT(Y1010,"0.#"),1)=".",TRUE,FALSE)</formula>
    </cfRule>
  </conditionalFormatting>
  <conditionalFormatting sqref="AL1045:AO1072">
    <cfRule type="expression" dxfId="1231" priority="2025">
      <formula>IF(AND(AL1045&gt;=0, RIGHT(TEXT(AL1045,"0.#"),1)&lt;&gt;"."),TRUE,FALSE)</formula>
    </cfRule>
    <cfRule type="expression" dxfId="1230" priority="2026">
      <formula>IF(AND(AL1045&gt;=0, RIGHT(TEXT(AL1045,"0.#"),1)="."),TRUE,FALSE)</formula>
    </cfRule>
    <cfRule type="expression" dxfId="1229" priority="2027">
      <formula>IF(AND(AL1045&lt;0, RIGHT(TEXT(AL1045,"0.#"),1)&lt;&gt;"."),TRUE,FALSE)</formula>
    </cfRule>
    <cfRule type="expression" dxfId="1228" priority="2028">
      <formula>IF(AND(AL1045&lt;0, RIGHT(TEXT(AL1045,"0.#"),1)="."),TRUE,FALSE)</formula>
    </cfRule>
  </conditionalFormatting>
  <conditionalFormatting sqref="Y1045:Y1072">
    <cfRule type="expression" dxfId="1227" priority="2023">
      <formula>IF(RIGHT(TEXT(Y1045,"0.#"),1)=".",FALSE,TRUE)</formula>
    </cfRule>
    <cfRule type="expression" dxfId="1226" priority="2024">
      <formula>IF(RIGHT(TEXT(Y1045,"0.#"),1)=".",TRUE,FALSE)</formula>
    </cfRule>
  </conditionalFormatting>
  <conditionalFormatting sqref="AL1043:AO1044">
    <cfRule type="expression" dxfId="1225" priority="2019">
      <formula>IF(AND(AL1043&gt;=0, RIGHT(TEXT(AL1043,"0.#"),1)&lt;&gt;"."),TRUE,FALSE)</formula>
    </cfRule>
    <cfRule type="expression" dxfId="1224" priority="2020">
      <formula>IF(AND(AL1043&gt;=0, RIGHT(TEXT(AL1043,"0.#"),1)="."),TRUE,FALSE)</formula>
    </cfRule>
    <cfRule type="expression" dxfId="1223" priority="2021">
      <formula>IF(AND(AL1043&lt;0, RIGHT(TEXT(AL1043,"0.#"),1)&lt;&gt;"."),TRUE,FALSE)</formula>
    </cfRule>
    <cfRule type="expression" dxfId="1222" priority="2022">
      <formula>IF(AND(AL1043&lt;0, RIGHT(TEXT(AL1043,"0.#"),1)="."),TRUE,FALSE)</formula>
    </cfRule>
  </conditionalFormatting>
  <conditionalFormatting sqref="Y1043:Y1044">
    <cfRule type="expression" dxfId="1221" priority="2017">
      <formula>IF(RIGHT(TEXT(Y1043,"0.#"),1)=".",FALSE,TRUE)</formula>
    </cfRule>
    <cfRule type="expression" dxfId="1220" priority="2018">
      <formula>IF(RIGHT(TEXT(Y1043,"0.#"),1)=".",TRUE,FALSE)</formula>
    </cfRule>
  </conditionalFormatting>
  <conditionalFormatting sqref="AL1078:AO1105">
    <cfRule type="expression" dxfId="1219" priority="2013">
      <formula>IF(AND(AL1078&gt;=0, RIGHT(TEXT(AL1078,"0.#"),1)&lt;&gt;"."),TRUE,FALSE)</formula>
    </cfRule>
    <cfRule type="expression" dxfId="1218" priority="2014">
      <formula>IF(AND(AL1078&gt;=0, RIGHT(TEXT(AL1078,"0.#"),1)="."),TRUE,FALSE)</formula>
    </cfRule>
    <cfRule type="expression" dxfId="1217" priority="2015">
      <formula>IF(AND(AL1078&lt;0, RIGHT(TEXT(AL1078,"0.#"),1)&lt;&gt;"."),TRUE,FALSE)</formula>
    </cfRule>
    <cfRule type="expression" dxfId="1216" priority="2016">
      <formula>IF(AND(AL1078&lt;0, RIGHT(TEXT(AL1078,"0.#"),1)="."),TRUE,FALSE)</formula>
    </cfRule>
  </conditionalFormatting>
  <conditionalFormatting sqref="Y1078:Y1105">
    <cfRule type="expression" dxfId="1215" priority="2011">
      <formula>IF(RIGHT(TEXT(Y1078,"0.#"),1)=".",FALSE,TRUE)</formula>
    </cfRule>
    <cfRule type="expression" dxfId="1214" priority="2012">
      <formula>IF(RIGHT(TEXT(Y1078,"0.#"),1)=".",TRUE,FALSE)</formula>
    </cfRule>
  </conditionalFormatting>
  <conditionalFormatting sqref="AL1076:AO1077">
    <cfRule type="expression" dxfId="1213" priority="2007">
      <formula>IF(AND(AL1076&gt;=0, RIGHT(TEXT(AL1076,"0.#"),1)&lt;&gt;"."),TRUE,FALSE)</formula>
    </cfRule>
    <cfRule type="expression" dxfId="1212" priority="2008">
      <formula>IF(AND(AL1076&gt;=0, RIGHT(TEXT(AL1076,"0.#"),1)="."),TRUE,FALSE)</formula>
    </cfRule>
    <cfRule type="expression" dxfId="1211" priority="2009">
      <formula>IF(AND(AL1076&lt;0, RIGHT(TEXT(AL1076,"0.#"),1)&lt;&gt;"."),TRUE,FALSE)</formula>
    </cfRule>
    <cfRule type="expression" dxfId="1210" priority="2010">
      <formula>IF(AND(AL1076&lt;0, RIGHT(TEXT(AL1076,"0.#"),1)="."),TRUE,FALSE)</formula>
    </cfRule>
  </conditionalFormatting>
  <conditionalFormatting sqref="Y1076:Y1077">
    <cfRule type="expression" dxfId="1209" priority="2005">
      <formula>IF(RIGHT(TEXT(Y1076,"0.#"),1)=".",FALSE,TRUE)</formula>
    </cfRule>
    <cfRule type="expression" dxfId="1208" priority="2006">
      <formula>IF(RIGHT(TEXT(Y1076,"0.#"),1)=".",TRUE,FALSE)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Y790">
    <cfRule type="expression" dxfId="13" priority="13">
      <formula>IF(RIGHT(TEXT(Y790,"0.#"),1)=".",FALSE,TRUE)</formula>
    </cfRule>
    <cfRule type="expression" dxfId="12" priority="14">
      <formula>IF(RIGHT(TEXT(Y790,"0.#"),1)=".",TRUE,FALSE)</formula>
    </cfRule>
  </conditionalFormatting>
  <conditionalFormatting sqref="Y791 Y789">
    <cfRule type="expression" dxfId="11" priority="11">
      <formula>IF(RIGHT(TEXT(Y789,"0.#"),1)=".",FALSE,TRUE)</formula>
    </cfRule>
    <cfRule type="expression" dxfId="10" priority="12">
      <formula>IF(RIGHT(TEXT(Y789,"0.#"),1)=".",TRUE,FALSE)</formula>
    </cfRule>
  </conditionalFormatting>
  <conditionalFormatting sqref="AL845:AO845">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U135">
    <cfRule type="expression" dxfId="3" priority="3">
      <formula>IF(RIGHT(TEXT(AU135,"0.#"),1)=".",FALSE,TRUE)</formula>
    </cfRule>
    <cfRule type="expression" dxfId="2" priority="4">
      <formula>IF(RIGHT(TEXT(AU135,"0.#"),1)=".",TRUE,FALSE)</formula>
    </cfRule>
  </conditionalFormatting>
  <conditionalFormatting sqref="AU139">
    <cfRule type="expression" dxfId="1" priority="1">
      <formula>IF(RIGHT(TEXT(AU139,"0.#"),1)=".",FALSE,TRUE)</formula>
    </cfRule>
    <cfRule type="expression" dxfId="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50" man="1"/>
    <brk id="704" max="50" man="1"/>
    <brk id="727" max="50" man="1"/>
    <brk id="8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661</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661</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661</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森 翔太郎(mori-shoutarou)</cp:lastModifiedBy>
  <cp:lastPrinted>2021-06-05T17:59:51Z</cp:lastPrinted>
  <dcterms:created xsi:type="dcterms:W3CDTF">2012-03-13T00:50:25Z</dcterms:created>
  <dcterms:modified xsi:type="dcterms:W3CDTF">2021-06-08T03:21:55Z</dcterms:modified>
</cp:coreProperties>
</file>