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<sst xmlns="http://schemas.openxmlformats.org/spreadsheetml/2006/main" count="3122" uniqueCount="795">
  <si>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</si>
  <si>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</si>
  <si>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</si>
  <si>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</si>
  <si>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</si>
  <si>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</si>
  <si>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</si>
  <si>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</si>
  <si>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</si>
  <si>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</si>
  <si>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</si>
  <si>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</si>
  <si>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</si>
  <si>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</si>
  <si>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</si>
  <si>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</si>
  <si>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</si>
  <si>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</si>
  <si>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</si>
  <si>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</si>
  <si>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</si>
  <si>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</si>
  <si>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</si>
  <si>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</si>
  <si>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</si>
  <si>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</si>
  <si>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</si>
  <si>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</si>
  <si>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</si>
  <si>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</si>
  <si>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</si>
  <si>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</si>
  <si>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</si>
  <si>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</si>
  <si>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</si>
  <si>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</si>
  <si>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</si>
  <si>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</si>
  <si>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</si>
  <si>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</si>
  <si>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</si>
  <si>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</si>
  <si>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</si>
  <si>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</si>
  <si>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</si>
  <si>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</si>
  <si>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</si>
  <si>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</si>
  <si>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</si>
  <si>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</si>
  <si>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</si>
  <si>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</si>
  <si>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</si>
  <si>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</si>
  <si>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</si>
  <si>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</si>
  <si>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</si>
  <si>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</si>
  <si>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</si>
  <si>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</si>
  <si>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</si>
  <si>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</si>
  <si>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</si>
  <si>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</si>
  <si>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</si>
  <si>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</si>
  <si>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</si>
  <si>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</si>
  <si>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</si>
  <si>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</si>
  <si>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</si>
  <si>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</si>
  <si>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</si>
  <si>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</si>
  <si>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</si>
  <si>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</si>
  <si>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</si>
  <si>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</si>
  <si>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</si>
  <si>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</si>
  <si>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</si>
  <si>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</si>
  <si>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</si>
  <si>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</si>
  <si>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</si>
  <si>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</si>
  <si>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</si>
  <si>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</si>
  <si>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</si>
  <si>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</si>
  <si>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</si>
  <si>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</si>
  <si>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</si>
  <si>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</si>
  <si>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</si>
  <si>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</si>
  <si>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</si>
  <si>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</si>
  <si>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</si>
  <si>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</si>
  <si>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</si>
  <si>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</si>
  <si>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</si>
  <si>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</si>
  <si>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</si>
  <si>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</si>
  <si>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</si>
  <si>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</si>
  <si>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</si>
  <si>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</si>
  <si>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</si>
  <si>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</si>
  <si>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</si>
  <si>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</si>
  <si>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</si>
  <si>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</si>
  <si>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</si>
  <si>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</si>
  <si>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</si>
  <si>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</si>
  <si>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</si>
  <si>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</si>
  <si>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</si>
  <si>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</si>
  <si>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</si>
  <si>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</si>
  <si>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</si>
  <si>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</si>
  <si>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</si>
  <si>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</si>
  <si>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</si>
  <si>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</si>
  <si>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</si>
  <si>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</si>
  <si>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</si>
  <si>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</si>
  <si>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</si>
  <si>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</si>
  <si>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</si>
  <si>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</si>
  <si>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</si>
  <si>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</si>
  <si>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</si>
  <si>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</si>
  <si>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</si>
  <si>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</si>
  <si>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</si>
  <si>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</si>
  <si>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</si>
  <si>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</si>
  <si>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</si>
  <si>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</si>
  <si>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</si>
  <si>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</si>
  <si>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</si>
  <si>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</si>
  <si>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</si>
  <si>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</si>
  <si>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</si>
  <si>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</si>
  <si>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</si>
  <si>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</si>
  <si>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</si>
  <si>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</si>
  <si>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</si>
  <si>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</si>
  <si>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</si>
  <si>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</si>
  <si>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</si>
  <si>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</si>
  <si>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</si>
  <si>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</si>
  <si>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</si>
  <si>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</si>
  <si>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</si>
  <si>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</si>
  <si>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</si>
  <si>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</si>
  <si>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</si>
  <si>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</si>
  <si>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</si>
  <si>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</si>
  <si>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</si>
  <si>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</si>
  <si>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</si>
  <si>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</si>
  <si>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</si>
  <si>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</si>
  <si>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</si>
  <si>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</si>
  <si>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</si>
  <si>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</si>
  <si>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</si>
  <si>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</si>
  <si>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</si>
  <si>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</si>
  <si>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</si>
  <si>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</si>
  <si>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</si>
  <si>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</si>
  <si>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</si>
  <si>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</si>
  <si>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</si>
  <si>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</si>
  <si>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</si>
  <si>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</si>
  <si>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</si>
  <si>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</si>
  <si>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</si>
  <si>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</si>
  <si>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</si>
  <si>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</si>
  <si>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</si>
  <si>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</si>
  <si>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</si>
  <si>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</si>
  <si>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</si>
  <si>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</si>
  <si>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</si>
  <si>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</si>
  <si>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</si>
  <si>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</si>
  <si>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</si>
  <si>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</si>
  <si>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</si>
  <si>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</si>
  <si>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</si>
  <si>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</si>
  <si>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</si>
  <si>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</si>
  <si>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</si>
  <si>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</si>
  <si>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</si>
  <si>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</si>
  <si>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</si>
  <si>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</si>
  <si>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</si>
  <si>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</si>
  <si>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</si>
  <si>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</si>
  <si>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</si>
  <si>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</si>
  <si>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</si>
  <si>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</si>
  <si>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</si>
  <si>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</si>
  <si>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</si>
  <si>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</si>
  <si>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</si>
  <si>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</si>
  <si>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</si>
  <si>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</si>
  <si>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</si>
  <si>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</si>
  <si>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</si>
  <si>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</si>
  <si>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</si>
  <si>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</si>
  <si>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</si>
  <si>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</si>
  <si>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</si>
  <si>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</si>
  <si>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</si>
  <si>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</si>
  <si>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</si>
  <si>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</si>
  <si>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</si>
  <si>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</si>
  <si>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</si>
  <si>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</si>
  <si>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</si>
  <si>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</si>
  <si>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</si>
  <si>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</si>
  <si>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</si>
  <si>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</si>
  <si>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</si>
  <si>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</si>
  <si>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</si>
  <si>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</si>
  <si>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</si>
  <si>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</si>
  <si>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</si>
  <si>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</si>
  <si>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</si>
  <si>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</si>
  <si>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</si>
  <si>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</si>
  <si>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</si>
  <si>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</si>
  <si>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</si>
  <si>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</si>
  <si>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</si>
  <si>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</si>
  <si>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</si>
  <si>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</si>
  <si>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</si>
  <si>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</si>
  <si>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</si>
  <si>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</si>
  <si>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</si>
  <si>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</si>
  <si>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</si>
  <si>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</si>
  <si>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</si>
  <si>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</si>
  <si>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</si>
  <si>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</si>
  <si>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</si>
  <si>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</si>
  <si>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</si>
  <si>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</si>
  <si>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</si>
  <si>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</si>
  <si>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</si>
  <si>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</si>
  <si>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</si>
  <si>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</si>
  <si>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</si>
  <si>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</si>
  <si>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</si>
  <si>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</si>
  <si>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</si>
  <si>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</si>
  <si>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</si>
  <si>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</si>
  <si>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</si>
  <si>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</si>
  <si>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</si>
  <si>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</si>
  <si>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</si>
  <si>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</si>
  <si>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</si>
  <si>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</si>
  <si>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</si>
  <si>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</si>
  <si>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</si>
  <si>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</si>
  <si>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</si>
  <si>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</si>
  <si>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</si>
  <si>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</si>
  <si>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</si>
  <si>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</si>
  <si>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</si>
  <si>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</si>
  <si>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</si>
  <si>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</si>
  <si>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</si>
  <si>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</si>
  <si>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</si>
  <si>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</si>
  <si>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</si>
  <si>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</si>
  <si>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</si>
  <si>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</si>
  <si>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</si>
  <si>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</si>
  <si>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</si>
  <si>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</si>
  <si>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</si>
  <si>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</si>
  <si>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</si>
  <si>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</si>
  <si>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</si>
  <si>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</si>
  <si>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</si>
  <si>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</si>
  <si>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</si>
  <si>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</si>
  <si>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</si>
  <si>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</si>
  <si>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</si>
  <si>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</si>
  <si>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</si>
  <si>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</si>
  <si>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</si>
  <si>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</si>
  <si>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</si>
  <si>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</si>
  <si>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</si>
  <si>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</si>
  <si>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</si>
  <si>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</si>
  <si>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</si>
  <si>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</si>
  <si>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</si>
  <si>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</si>
  <si>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</si>
  <si>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</si>
  <si>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</si>
  <si>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</si>
  <si>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</si>
  <si>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</si>
  <si>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</si>
  <si>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</si>
  <si>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</si>
  <si>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</si>
  <si>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</si>
  <si>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</si>
  <si>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</si>
  <si>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</si>
  <si>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</si>
  <si>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</si>
  <si>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</si>
  <si>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</si>
  <si>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</si>
  <si>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</si>
  <si>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</si>
  <si>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</si>
  <si>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</si>
  <si>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</si>
  <si>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</si>
  <si>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</si>
  <si>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</si>
  <si>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</si>
  <si>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</si>
  <si>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</si>
  <si>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</si>
  <si>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</si>
  <si>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</si>
  <si>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</si>
  <si>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</si>
  <si>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</si>
  <si>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</si>
  <si>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</si>
  <si>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</si>
  <si>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</si>
  <si>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</si>
  <si>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</si>
  <si>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</si>
  <si>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</si>
  <si>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</si>
  <si>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</si>
  <si>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</si>
  <si>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</si>
  <si>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</si>
  <si>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</si>
  <si>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</si>
  <si>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</si>
  <si>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</si>
  <si>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</si>
  <si>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</si>
  <si>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</si>
  <si>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</si>
  <si>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</si>
  <si>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</si>
  <si>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</si>
  <si>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</si>
  <si>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</si>
  <si>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</si>
  <si>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</si>
  <si>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</si>
  <si>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</si>
  <si>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</si>
  <si>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</si>
  <si>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</si>
  <si>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</si>
  <si>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</si>
  <si>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</si>
  <si>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</si>
  <si>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</si>
  <si>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</si>
  <si>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</si>
  <si>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</si>
  <si>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</si>
  <si>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</si>
  <si>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</si>
  <si>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</si>
  <si>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</si>
  <si>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</si>
  <si>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</si>
  <si>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</si>
  <si>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</si>
  <si>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</si>
  <si>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</si>
  <si>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</si>
  <si>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</si>
  <si>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</si>
  <si>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</si>
  <si>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</si>
  <si>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</si>
  <si>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</si>
  <si>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</si>
  <si>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</si>
  <si>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</si>
  <si>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</si>
  <si>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</si>
  <si>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</si>
  <si>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</si>
  <si>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</si>
  <si>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</si>
  <si>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</si>
  <si>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</si>
  <si>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</si>
  <si>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</si>
  <si>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</si>
  <si>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</si>
  <si>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</si>
  <si>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</si>
  <si>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</si>
  <si>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</si>
  <si>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</si>
  <si>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</si>
  <si>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</si>
  <si>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</si>
  <si>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</si>
  <si>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</si>
  <si>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</si>
  <si>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</si>
  <si>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</si>
  <si>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</si>
  <si>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</si>
  <si>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</si>
  <si>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</si>
  <si>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</si>
  <si>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</si>
  <si>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</si>
  <si>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</si>
  <si>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</si>
  <si>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</si>
  <si>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</si>
  <si>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</si>
  <si>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</si>
  <si>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</si>
  <si>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</si>
  <si>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</si>
  <si>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</si>
  <si>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</si>
  <si>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</si>
  <si>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</si>
  <si>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</si>
  <si>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</si>
  <si>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</si>
  <si>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</si>
  <si>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</si>
  <si>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</si>
  <si>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</si>
  <si>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</si>
  <si>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</si>
  <si>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</si>
  <si>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</si>
  <si>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</si>
  <si>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</si>
  <si>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</si>
  <si>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</si>
  <si>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</si>
  <si>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</si>
  <si>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</si>
  <si>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</si>
  <si>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</si>
  <si>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</si>
  <si>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</si>
  <si>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</si>
  <si>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</si>
  <si>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</si>
  <si>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</si>
  <si>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</si>
  <si>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</si>
  <si>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</si>
  <si>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</si>
  <si>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</si>
  <si>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</si>
  <si>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</si>
  <si>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</si>
  <si>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</si>
  <si>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</si>
  <si>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</si>
  <si>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</si>
  <si>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</si>
  <si>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</si>
  <si>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</si>
  <si>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</si>
  <si>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</si>
  <si>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</si>
  <si>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</si>
  <si>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</si>
  <si>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</si>
  <si>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</si>
  <si>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</si>
  <si>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</si>
  <si>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</si>
  <si>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</si>
  <si>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</si>
  <si>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</si>
  <si>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</si>
  <si>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</si>
  <si>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</si>
  <si>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</si>
  <si>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</si>
  <si>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</si>
  <si>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</si>
  <si>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</si>
  <si>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</si>
  <si>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</si>
  <si>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</si>
  <si>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</si>
  <si>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</si>
  <si>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</si>
  <si>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</si>
  <si>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</si>
  <si>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</si>
  <si>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</si>
  <si>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</si>
  <si>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</si>
  <si>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</si>
  <si>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</si>
  <si>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</si>
  <si>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</si>
  <si>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</si>
  <si>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</si>
  <si>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</si>
  <si>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</si>
  <si>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</si>
  <si>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</si>
  <si>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</si>
  <si>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</si>
  <si>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</si>
  <si>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</si>
  <si>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</si>
  <si>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</si>
  <si>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</si>
  <si>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</si>
  <si>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</si>
  <si>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</si>
  <si>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</si>
  <si>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</si>
  <si>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</si>
  <si>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</si>
  <si>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</si>
  <si>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</si>
  <si>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</si>
  <si>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</si>
  <si>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</si>
  <si>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</si>
  <si>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</si>
  <si>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</si>
  <si>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</si>
  <si>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</si>
  <si>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</si>
  <si>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</si>
  <si>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</si>
  <si>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</si>
  <si>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</si>
  <si>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</si>
  <si>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</si>
  <si>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</si>
  <si>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</si>
  <si>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</si>
  <si>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</si>
  <si>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</si>
  <si>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</si>
  <si>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</si>
  <si>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</si>
  <si>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</si>
  <si>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</si>
  <si>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</si>
  <si>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</si>
  <si>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</si>
  <si>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</si>
  <si>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</si>
  <si>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</si>
  <si>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</si>
  <si>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</si>
  <si>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</si>
  <si>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</si>
  <si>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</si>
  <si>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</si>
  <si>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</si>
  <si>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</si>
  <si>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</si>
  <si>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</si>
  <si>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</si>
  <si>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</si>
  <si>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</si>
  <si>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</si>
  <si>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</si>
  <si>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</si>
  <si>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</si>
  <si>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</si>
  <si>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</si>
  <si>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</si>
  <si>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</si>
  <si>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</si>
  <si>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</si>
  <si>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</si>
  <si>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</si>
  <si>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</si>
  <si>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</si>
  <si>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</si>
  <si>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</si>
  <si>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</si>
  <si>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</si>
  <si>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</si>
  <si>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</si>
  <si>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</si>
  <si>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</si>
  <si>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</si>
  <si>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</si>
  <si>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</si>
  <si>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</si>
  <si>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</si>
  <si>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</si>
  <si>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</si>
  <si>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</si>
  <si>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</si>
  <si>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</si>
  <si>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</si>
  <si>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</si>
  <si>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</si>
  <si>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</si>
  <si>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石綿障害防止総合相談員等設置経費</t>
  </si>
  <si>
    <t>労働基準局安全衛生部</t>
  </si>
  <si>
    <t>木口　昌子</t>
  </si>
  <si>
    <t>平成２１年度</t>
  </si>
  <si>
    <t>終了予定なし</t>
  </si>
  <si>
    <t>化学物質対策課</t>
  </si>
  <si>
    <t>労働者災害補償保険法第29条第１項第３号</t>
  </si>
  <si>
    <t>第13次労働災害防止計画</t>
  </si>
  <si>
    <t>　都道府県労働局に石綿障害防止総合相談員、労働基準監督署に石綿届出等点検指導員を置き、石綿除去作業等に係る相談業務、石綿健康管理手帳の受付等を実施する。</t>
  </si>
  <si>
    <t>-</t>
  </si>
  <si>
    <t>諸謝金</t>
  </si>
  <si>
    <t>労働保険業務庁費</t>
  </si>
  <si>
    <t>委員等旅費</t>
  </si>
  <si>
    <t>厚生労働省労働基準局調べ</t>
  </si>
  <si>
    <t>石綿障害防止総合相談員の勤務日数を予定の90％以上とする。</t>
  </si>
  <si>
    <t>　単位当たりコスト　＝　Ｘ　／　Ｙ
Ｘ＝石綿障害防止総合相談員配置経費
Ｙ＝配置数</t>
    <phoneticPr fontId="5"/>
  </si>
  <si>
    <t>千円/人</t>
  </si>
  <si>
    <t>　　X / Y</t>
    <phoneticPr fontId="5"/>
  </si>
  <si>
    <t>141,295/54</t>
  </si>
  <si>
    <t>177,832/56</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</si>
  <si>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</si>
  <si>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</si>
  <si>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</si>
  <si>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</si>
  <si>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</si>
  <si>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石綿による健康障害防止対策の推進</t>
  </si>
  <si>
    <t>1023</t>
  </si>
  <si>
    <t>387</t>
  </si>
  <si>
    <t>391</t>
  </si>
  <si>
    <t>398</t>
  </si>
  <si>
    <t>393</t>
  </si>
  <si>
    <t>400</t>
  </si>
  <si>
    <t>0404</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</si>
  <si>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</si>
  <si>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</si>
  <si>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</si>
  <si>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</si>
  <si>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</si>
  <si>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　建築物の解体等作業に係る計画届、健康診断結果報告等の届出・報告情報の審査・点検、窓口指導、石綿製造等の禁止の徹底、石綿健康管理手帳の受付体制等を強化することにより、職員による石綿の実地指導等の業務量を確保し、石綿のばく露防止対策、健康管理対策の徹底を図る。</t>
    <rPh sb="30" eb="32">
      <t>ホウコク</t>
    </rPh>
    <phoneticPr fontId="5"/>
  </si>
  <si>
    <t>‐</t>
  </si>
  <si>
    <t>無</t>
  </si>
  <si>
    <t>△</t>
  </si>
  <si>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5"/>
  </si>
  <si>
    <t>建築物の解体等作業に係る計画届、健康診断結果報告等の届出・報告情報の審査・点検、実地指導、石綿製造等の禁止の徹底、石綿健康管理手帳の受付体制等を強化することにより、石綿のばく露防止対策、健康管理対策の徹底を図り、測定指標１，２に寄与するものである。</t>
    <rPh sb="29" eb="31">
      <t>ホウコク</t>
    </rPh>
    <rPh sb="106" eb="108">
      <t>ソクテイ</t>
    </rPh>
    <rPh sb="108" eb="110">
      <t>シヒョウ</t>
    </rPh>
    <rPh sb="114" eb="116">
      <t>キヨ</t>
    </rPh>
    <phoneticPr fontId="5"/>
  </si>
  <si>
    <t>労働保険業務庁費</t>
    <rPh sb="0" eb="2">
      <t>ロウドウ</t>
    </rPh>
    <rPh sb="2" eb="4">
      <t>ホケン</t>
    </rPh>
    <rPh sb="4" eb="6">
      <t>ギョウム</t>
    </rPh>
    <rPh sb="6" eb="8">
      <t>チョウヒ</t>
    </rPh>
    <phoneticPr fontId="5"/>
  </si>
  <si>
    <t>諸謝金</t>
    <rPh sb="0" eb="1">
      <t>ショ</t>
    </rPh>
    <rPh sb="1" eb="3">
      <t>シャキン</t>
    </rPh>
    <phoneticPr fontId="5"/>
  </si>
  <si>
    <t>相談員等への謝金</t>
    <phoneticPr fontId="5"/>
  </si>
  <si>
    <t>-</t>
    <phoneticPr fontId="5"/>
  </si>
  <si>
    <t>　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phoneticPr fontId="5"/>
  </si>
  <si>
    <t>　石綿障害予防規則に基づく届出等の審査を行うものであり、国が実施すべき事業である。</t>
    <phoneticPr fontId="5"/>
  </si>
  <si>
    <t>　労働者の石綿ばく露防止対策は、厚生労働省が重点施策として掲げる課題の一つであり、本事業はその具体的な取組の一つとして優先度の高い事業に位置づけられている。</t>
    <phoneticPr fontId="5"/>
  </si>
  <si>
    <t>　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phoneticPr fontId="5"/>
  </si>
  <si>
    <t>　石綿障害防止総合相談員等を適正に配置しており、単位当たりコストの水準も妥当である。</t>
    <phoneticPr fontId="5"/>
  </si>
  <si>
    <t>　使途は、相談員等の謝金や旅費等、事業の運営に必要なものに限定されている。</t>
    <phoneticPr fontId="5"/>
  </si>
  <si>
    <t>　新型コロナウイルス感染症拡大防止のため、書面や電話等による指導に代えられるものはそれらの手法を優先させることとしたため、実地調査の件数は計画届等の件数の17％にとどまったが、必要な指導を事業者に対して行っている。</t>
    <rPh sb="1" eb="3">
      <t>シンガタ</t>
    </rPh>
    <rPh sb="10" eb="13">
      <t>カンセンショウ</t>
    </rPh>
    <rPh sb="13" eb="15">
      <t>カクダイ</t>
    </rPh>
    <rPh sb="15" eb="17">
      <t>ボウシ</t>
    </rPh>
    <rPh sb="21" eb="23">
      <t>ショメン</t>
    </rPh>
    <rPh sb="24" eb="26">
      <t>デンワ</t>
    </rPh>
    <rPh sb="26" eb="27">
      <t>トウ</t>
    </rPh>
    <rPh sb="30" eb="32">
      <t>シドウ</t>
    </rPh>
    <rPh sb="33" eb="34">
      <t>カ</t>
    </rPh>
    <rPh sb="45" eb="47">
      <t>シュホウ</t>
    </rPh>
    <rPh sb="48" eb="50">
      <t>ユウセン</t>
    </rPh>
    <rPh sb="61" eb="63">
      <t>ジッチ</t>
    </rPh>
    <rPh sb="63" eb="65">
      <t>チョウサ</t>
    </rPh>
    <rPh sb="66" eb="68">
      <t>ケンスウ</t>
    </rPh>
    <rPh sb="69" eb="71">
      <t>ケイカク</t>
    </rPh>
    <rPh sb="71" eb="72">
      <t>トドケ</t>
    </rPh>
    <rPh sb="72" eb="73">
      <t>トウ</t>
    </rPh>
    <rPh sb="74" eb="76">
      <t>ケンスウ</t>
    </rPh>
    <rPh sb="88" eb="90">
      <t>ヒツヨウ</t>
    </rPh>
    <rPh sb="91" eb="93">
      <t>シドウ</t>
    </rPh>
    <rPh sb="94" eb="97">
      <t>ジギョウシャ</t>
    </rPh>
    <rPh sb="98" eb="99">
      <t>タイ</t>
    </rPh>
    <rPh sb="101" eb="102">
      <t>オコナ</t>
    </rPh>
    <phoneticPr fontId="5"/>
  </si>
  <si>
    <t>　労働局及び監督署に配置し、届出等にあたり国民からの相談等に直接対応できるようにしており、効果的なものである。</t>
    <phoneticPr fontId="5"/>
  </si>
  <si>
    <t>　見込みに見合った活動実績となっている。</t>
    <phoneticPr fontId="5"/>
  </si>
  <si>
    <t>　石綿に関しては、国民の関心、ニーズが高く、また、国が重点的に実施すべき事項である。石綿が使用された建築物の解体のピークが2030年頃とされる中、令和２年７月には石綿障害予防規則の改正により石綿が使用された建築物等の解体・改修工事に係る規制強化を行ったところであり、令和２年10月から令和５年10月にかけて段階的に施行される。特に、令和３年４月からは計画届の対象を拡大（※従前の作業届を計画届に一本化して14日前までに届出を義務付け）するとともに、令和４年４月からは、一定規模以上の工事全件に対して、石綿含有の有無にかかわらず、石綿の事前調査結果の報告の義務付け（年間2～300万件の報告が予定）が施行され、これらの届出・報告のうち不適切な工事が行われるものに対して指導を行い、労働者の石綿ばく露防止・飛散漏洩防止対策の徹底を図る必要がある。令和２年度は新型コロナウイルス感染症拡大防止のため、書面や電話等の非接触による指導に代えられるものはそれらの手法を優先することとしたため、結果として実地調査件数は目標値を下回り、執行率が90％未満となったが、必要な指導は事業者に対して行っており、また、相談員・指導員ともに十分な活動実績を示しており、かつ届出・申請等の処理を適正に実施していることから、本事業は効果的に実施されていると言える。</t>
    <rPh sb="42" eb="44">
      <t>イシワタ</t>
    </rPh>
    <rPh sb="45" eb="47">
      <t>シヨウ</t>
    </rPh>
    <rPh sb="50" eb="53">
      <t>ケンチクブツ</t>
    </rPh>
    <rPh sb="54" eb="56">
      <t>カイタイ</t>
    </rPh>
    <rPh sb="65" eb="66">
      <t>ネン</t>
    </rPh>
    <rPh sb="66" eb="67">
      <t>コロ</t>
    </rPh>
    <rPh sb="71" eb="72">
      <t>ナカ</t>
    </rPh>
    <rPh sb="73" eb="75">
      <t>レイワ</t>
    </rPh>
    <rPh sb="76" eb="77">
      <t>ネン</t>
    </rPh>
    <rPh sb="78" eb="79">
      <t>ガツ</t>
    </rPh>
    <rPh sb="81" eb="83">
      <t>イシワタ</t>
    </rPh>
    <rPh sb="83" eb="85">
      <t>ショウガイ</t>
    </rPh>
    <rPh sb="85" eb="87">
      <t>ヨボウ</t>
    </rPh>
    <rPh sb="87" eb="89">
      <t>キソク</t>
    </rPh>
    <rPh sb="90" eb="92">
      <t>カイセイ</t>
    </rPh>
    <rPh sb="95" eb="97">
      <t>イシワタ</t>
    </rPh>
    <rPh sb="98" eb="100">
      <t>シヨウ</t>
    </rPh>
    <rPh sb="103" eb="106">
      <t>ケンチクブツ</t>
    </rPh>
    <rPh sb="106" eb="107">
      <t>トウ</t>
    </rPh>
    <rPh sb="108" eb="110">
      <t>カイタイ</t>
    </rPh>
    <rPh sb="111" eb="113">
      <t>カイシュウ</t>
    </rPh>
    <rPh sb="113" eb="115">
      <t>コウジ</t>
    </rPh>
    <rPh sb="116" eb="117">
      <t>カカ</t>
    </rPh>
    <rPh sb="118" eb="120">
      <t>キセイ</t>
    </rPh>
    <rPh sb="120" eb="122">
      <t>キョウカ</t>
    </rPh>
    <rPh sb="123" eb="124">
      <t>オコナ</t>
    </rPh>
    <rPh sb="133" eb="135">
      <t>レイワ</t>
    </rPh>
    <rPh sb="136" eb="137">
      <t>ネン</t>
    </rPh>
    <rPh sb="139" eb="140">
      <t>ガツ</t>
    </rPh>
    <rPh sb="142" eb="144">
      <t>レイワ</t>
    </rPh>
    <rPh sb="145" eb="146">
      <t>ネン</t>
    </rPh>
    <rPh sb="148" eb="149">
      <t>ガツ</t>
    </rPh>
    <rPh sb="153" eb="156">
      <t>ダンカイテキ</t>
    </rPh>
    <rPh sb="157" eb="159">
      <t>セコウ</t>
    </rPh>
    <rPh sb="163" eb="164">
      <t>トク</t>
    </rPh>
    <rPh sb="166" eb="168">
      <t>レイワ</t>
    </rPh>
    <rPh sb="169" eb="170">
      <t>ネン</t>
    </rPh>
    <rPh sb="171" eb="172">
      <t>ガツ</t>
    </rPh>
    <rPh sb="175" eb="177">
      <t>ケイカク</t>
    </rPh>
    <rPh sb="177" eb="178">
      <t>トドケ</t>
    </rPh>
    <rPh sb="179" eb="181">
      <t>タイショウ</t>
    </rPh>
    <rPh sb="182" eb="184">
      <t>カクダイ</t>
    </rPh>
    <rPh sb="186" eb="188">
      <t>ジュウゼン</t>
    </rPh>
    <rPh sb="189" eb="191">
      <t>サギョウ</t>
    </rPh>
    <rPh sb="191" eb="192">
      <t>トドケ</t>
    </rPh>
    <rPh sb="193" eb="195">
      <t>ケイカク</t>
    </rPh>
    <rPh sb="195" eb="196">
      <t>トド</t>
    </rPh>
    <rPh sb="197" eb="200">
      <t>イッポンカ</t>
    </rPh>
    <rPh sb="204" eb="205">
      <t>ニチ</t>
    </rPh>
    <rPh sb="205" eb="206">
      <t>マエ</t>
    </rPh>
    <rPh sb="209" eb="211">
      <t>トドケデ</t>
    </rPh>
    <rPh sb="212" eb="215">
      <t>ギムヅ</t>
    </rPh>
    <rPh sb="224" eb="226">
      <t>レイワ</t>
    </rPh>
    <rPh sb="227" eb="228">
      <t>ネン</t>
    </rPh>
    <rPh sb="229" eb="230">
      <t>ガツ</t>
    </rPh>
    <rPh sb="234" eb="236">
      <t>イッテイ</t>
    </rPh>
    <rPh sb="236" eb="238">
      <t>キボ</t>
    </rPh>
    <rPh sb="238" eb="240">
      <t>イジョウ</t>
    </rPh>
    <rPh sb="241" eb="243">
      <t>コウジ</t>
    </rPh>
    <rPh sb="243" eb="245">
      <t>ゼンケン</t>
    </rPh>
    <rPh sb="246" eb="247">
      <t>タイ</t>
    </rPh>
    <rPh sb="250" eb="252">
      <t>イシワタ</t>
    </rPh>
    <rPh sb="252" eb="254">
      <t>ガンユウ</t>
    </rPh>
    <rPh sb="255" eb="257">
      <t>ウム</t>
    </rPh>
    <rPh sb="264" eb="266">
      <t>イシワタ</t>
    </rPh>
    <rPh sb="267" eb="269">
      <t>ジゼン</t>
    </rPh>
    <rPh sb="269" eb="271">
      <t>チョウサ</t>
    </rPh>
    <rPh sb="271" eb="273">
      <t>ケッカ</t>
    </rPh>
    <rPh sb="274" eb="276">
      <t>ホウコク</t>
    </rPh>
    <rPh sb="277" eb="280">
      <t>ギムヅ</t>
    </rPh>
    <rPh sb="282" eb="284">
      <t>ネンカン</t>
    </rPh>
    <rPh sb="289" eb="291">
      <t>マンケン</t>
    </rPh>
    <rPh sb="292" eb="294">
      <t>ホウコク</t>
    </rPh>
    <rPh sb="295" eb="297">
      <t>ヨテイ</t>
    </rPh>
    <rPh sb="299" eb="301">
      <t>セコウ</t>
    </rPh>
    <rPh sb="308" eb="310">
      <t>トドケデ</t>
    </rPh>
    <rPh sb="311" eb="313">
      <t>ホウコク</t>
    </rPh>
    <rPh sb="316" eb="319">
      <t>フテキセツ</t>
    </rPh>
    <rPh sb="320" eb="322">
      <t>コウジ</t>
    </rPh>
    <rPh sb="323" eb="324">
      <t>オコナ</t>
    </rPh>
    <rPh sb="330" eb="331">
      <t>タイ</t>
    </rPh>
    <rPh sb="333" eb="335">
      <t>シドウ</t>
    </rPh>
    <rPh sb="336" eb="337">
      <t>オコナ</t>
    </rPh>
    <rPh sb="339" eb="342">
      <t>ロウドウシャ</t>
    </rPh>
    <rPh sb="343" eb="345">
      <t>イシワタ</t>
    </rPh>
    <rPh sb="347" eb="348">
      <t>ロ</t>
    </rPh>
    <rPh sb="348" eb="350">
      <t>ボウシ</t>
    </rPh>
    <rPh sb="351" eb="353">
      <t>ヒサン</t>
    </rPh>
    <rPh sb="353" eb="355">
      <t>ロウエイ</t>
    </rPh>
    <rPh sb="355" eb="357">
      <t>ボウシ</t>
    </rPh>
    <rPh sb="357" eb="359">
      <t>タイサク</t>
    </rPh>
    <rPh sb="360" eb="362">
      <t>テッテイ</t>
    </rPh>
    <rPh sb="363" eb="364">
      <t>ハカ</t>
    </rPh>
    <rPh sb="365" eb="367">
      <t>ヒツヨウ</t>
    </rPh>
    <rPh sb="371" eb="373">
      <t>レイワ</t>
    </rPh>
    <rPh sb="374" eb="376">
      <t>ネンド</t>
    </rPh>
    <rPh sb="377" eb="379">
      <t>シンガタ</t>
    </rPh>
    <rPh sb="386" eb="389">
      <t>カンセンショウ</t>
    </rPh>
    <rPh sb="389" eb="391">
      <t>カクダイ</t>
    </rPh>
    <rPh sb="391" eb="393">
      <t>ボウシ</t>
    </rPh>
    <rPh sb="397" eb="399">
      <t>ショメン</t>
    </rPh>
    <rPh sb="400" eb="402">
      <t>デンワ</t>
    </rPh>
    <rPh sb="402" eb="403">
      <t>トウ</t>
    </rPh>
    <rPh sb="404" eb="407">
      <t>ヒセッショク</t>
    </rPh>
    <rPh sb="410" eb="412">
      <t>シドウ</t>
    </rPh>
    <rPh sb="413" eb="414">
      <t>カ</t>
    </rPh>
    <rPh sb="425" eb="427">
      <t>シュホウ</t>
    </rPh>
    <rPh sb="428" eb="430">
      <t>ユウセン</t>
    </rPh>
    <rPh sb="440" eb="442">
      <t>ケッカ</t>
    </rPh>
    <rPh sb="445" eb="447">
      <t>ジッチ</t>
    </rPh>
    <rPh sb="447" eb="449">
      <t>チョウサ</t>
    </rPh>
    <rPh sb="449" eb="451">
      <t>ケンスウ</t>
    </rPh>
    <rPh sb="452" eb="454">
      <t>モクヒョウ</t>
    </rPh>
    <rPh sb="454" eb="455">
      <t>チ</t>
    </rPh>
    <rPh sb="456" eb="458">
      <t>シタマワ</t>
    </rPh>
    <rPh sb="460" eb="463">
      <t>シッコウリツ</t>
    </rPh>
    <rPh sb="467" eb="469">
      <t>ミマン</t>
    </rPh>
    <rPh sb="475" eb="477">
      <t>ヒツヨウ</t>
    </rPh>
    <rPh sb="478" eb="480">
      <t>シドウ</t>
    </rPh>
    <rPh sb="481" eb="484">
      <t>ジギョウシャ</t>
    </rPh>
    <rPh sb="485" eb="486">
      <t>タイ</t>
    </rPh>
    <rPh sb="488" eb="489">
      <t>オコナ</t>
    </rPh>
    <phoneticPr fontId="5"/>
  </si>
  <si>
    <t>　引き続き石綿ばく露防止と労働者の健康管理の徹底を図るため、適切な事業の運営に努める。また、令和４年度には石綿の事前調査結果の報告制度が施行され、年間200～300万件の報告から指導が必要と認められる工事を的確に抽出する必要があることから、令和４年度以降の体制を強化する。また、新型コロナウイルス感染症の影響も踏まえ、今後は電話や文書等の非接触による指導が一定程度見込まれることも考慮して、昨年の実績を踏まえた目標設定に見直した。</t>
    <rPh sb="1" eb="2">
      <t>ヒ</t>
    </rPh>
    <rPh sb="3" eb="4">
      <t>ツヅ</t>
    </rPh>
    <rPh sb="46" eb="48">
      <t>レイワ</t>
    </rPh>
    <rPh sb="49" eb="51">
      <t>ネンド</t>
    </rPh>
    <rPh sb="53" eb="55">
      <t>イシワタ</t>
    </rPh>
    <rPh sb="56" eb="58">
      <t>ジゼン</t>
    </rPh>
    <rPh sb="58" eb="60">
      <t>チョウサ</t>
    </rPh>
    <rPh sb="60" eb="62">
      <t>ケッカ</t>
    </rPh>
    <rPh sb="63" eb="65">
      <t>ホウコク</t>
    </rPh>
    <rPh sb="65" eb="67">
      <t>セイド</t>
    </rPh>
    <rPh sb="68" eb="70">
      <t>セコウ</t>
    </rPh>
    <rPh sb="73" eb="75">
      <t>ネンカン</t>
    </rPh>
    <rPh sb="82" eb="84">
      <t>マンケン</t>
    </rPh>
    <rPh sb="85" eb="87">
      <t>ホウコク</t>
    </rPh>
    <rPh sb="89" eb="91">
      <t>シドウ</t>
    </rPh>
    <rPh sb="92" eb="94">
      <t>ヒツヨウ</t>
    </rPh>
    <rPh sb="95" eb="96">
      <t>ミト</t>
    </rPh>
    <rPh sb="100" eb="102">
      <t>コウジ</t>
    </rPh>
    <rPh sb="103" eb="105">
      <t>テキカク</t>
    </rPh>
    <rPh sb="106" eb="108">
      <t>チュウシュツ</t>
    </rPh>
    <rPh sb="110" eb="112">
      <t>ヒツヨウ</t>
    </rPh>
    <rPh sb="120" eb="122">
      <t>レイワ</t>
    </rPh>
    <rPh sb="123" eb="125">
      <t>ネンド</t>
    </rPh>
    <rPh sb="125" eb="127">
      <t>イコウ</t>
    </rPh>
    <rPh sb="128" eb="130">
      <t>タイセイ</t>
    </rPh>
    <rPh sb="131" eb="133">
      <t>キョウカ</t>
    </rPh>
    <rPh sb="195" eb="197">
      <t>サクネン</t>
    </rPh>
    <rPh sb="198" eb="200">
      <t>ジッセキ</t>
    </rPh>
    <rPh sb="201" eb="202">
      <t>フ</t>
    </rPh>
    <rPh sb="205" eb="207">
      <t>モクヒョウ</t>
    </rPh>
    <rPh sb="207" eb="209">
      <t>セッテイ</t>
    </rPh>
    <rPh sb="210" eb="212">
      <t>ミナオ</t>
    </rPh>
    <phoneticPr fontId="5"/>
  </si>
  <si>
    <t>有</t>
  </si>
  <si>
    <t>　石綿障害防止総合相談員の１人あたりの活動実績は達成できているが、当初予定していた人数を採用できなかったため、不用が出たと考えられる。新型コロナウイルスの状況等により採用が厳しい部分もあるが、予定人数を採用できるように努める。</t>
    <rPh sb="1" eb="3">
      <t>イシワタ</t>
    </rPh>
    <rPh sb="3" eb="5">
      <t>ショウガイ</t>
    </rPh>
    <rPh sb="5" eb="7">
      <t>ボウシ</t>
    </rPh>
    <rPh sb="7" eb="9">
      <t>ソウゴウ</t>
    </rPh>
    <rPh sb="9" eb="12">
      <t>ソウダンイン</t>
    </rPh>
    <rPh sb="14" eb="15">
      <t>ヒト</t>
    </rPh>
    <rPh sb="19" eb="21">
      <t>カツドウ</t>
    </rPh>
    <rPh sb="21" eb="23">
      <t>ジッセキ</t>
    </rPh>
    <rPh sb="24" eb="26">
      <t>タッセイ</t>
    </rPh>
    <rPh sb="33" eb="35">
      <t>トウショ</t>
    </rPh>
    <rPh sb="35" eb="37">
      <t>ヨテイ</t>
    </rPh>
    <rPh sb="41" eb="43">
      <t>ニンズウ</t>
    </rPh>
    <rPh sb="44" eb="46">
      <t>サイヨウ</t>
    </rPh>
    <rPh sb="55" eb="57">
      <t>フヨウ</t>
    </rPh>
    <rPh sb="58" eb="59">
      <t>デ</t>
    </rPh>
    <rPh sb="61" eb="62">
      <t>カンガ</t>
    </rPh>
    <rPh sb="67" eb="69">
      <t>シンガタ</t>
    </rPh>
    <rPh sb="77" eb="79">
      <t>ジョウキョウ</t>
    </rPh>
    <rPh sb="79" eb="80">
      <t>トウ</t>
    </rPh>
    <rPh sb="83" eb="85">
      <t>サイヨウ</t>
    </rPh>
    <rPh sb="86" eb="87">
      <t>キビ</t>
    </rPh>
    <rPh sb="89" eb="91">
      <t>ブブン</t>
    </rPh>
    <rPh sb="96" eb="98">
      <t>ヨテイ</t>
    </rPh>
    <rPh sb="98" eb="100">
      <t>ニンズウ</t>
    </rPh>
    <rPh sb="101" eb="103">
      <t>サイヨウ</t>
    </rPh>
    <phoneticPr fontId="5"/>
  </si>
  <si>
    <t>B.ジャパンマシナリー株式会社</t>
    <rPh sb="11" eb="15">
      <t>カブシキガイシャ</t>
    </rPh>
    <phoneticPr fontId="5"/>
  </si>
  <si>
    <t>健康診断料等</t>
    <phoneticPr fontId="5"/>
  </si>
  <si>
    <t>購入・配送費</t>
    <rPh sb="0" eb="2">
      <t>コウニュウ</t>
    </rPh>
    <rPh sb="3" eb="5">
      <t>ハイソウ</t>
    </rPh>
    <rPh sb="5" eb="6">
      <t>ヒ</t>
    </rPh>
    <phoneticPr fontId="5"/>
  </si>
  <si>
    <t>197,257/56</t>
    <phoneticPr fontId="5"/>
  </si>
  <si>
    <t>195,845/56</t>
    <phoneticPr fontId="5"/>
  </si>
  <si>
    <t>A.大阪労働局</t>
    <rPh sb="2" eb="4">
      <t>オオサカ</t>
    </rPh>
    <rPh sb="4" eb="7">
      <t>ロウドウキョク</t>
    </rPh>
    <phoneticPr fontId="5"/>
  </si>
  <si>
    <t>大阪労働局</t>
    <rPh sb="0" eb="2">
      <t>オオサカ</t>
    </rPh>
    <rPh sb="2" eb="5">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</si>
  <si>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</si>
  <si>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</si>
  <si>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</si>
  <si>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</si>
  <si>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</si>
  <si>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</si>
  <si>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</si>
  <si>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</si>
  <si>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</si>
  <si>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アスベストアナライザーの購入・配布業務については、一般競争入札（最低価格落札方式）で委託先を決定しており、支出先の選定は妥当と考える。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t>
    <rPh sb="113" eb="114">
      <t>モノ</t>
    </rPh>
    <phoneticPr fontId="5"/>
  </si>
  <si>
    <t>石綿届出等点検指導員が届出審査、書面指導を行うことにより、署の職員による石綿の実地指導件数を届出件数の18％以上実施
（令和２年度までは20％以上実施）</t>
    <rPh sb="60" eb="62">
      <t>レイワ</t>
    </rPh>
    <rPh sb="63" eb="65">
      <t>ネンド</t>
    </rPh>
    <rPh sb="70" eb="73">
      <t>パーセントイジョウ</t>
    </rPh>
    <rPh sb="73" eb="75">
      <t>ジッシ</t>
    </rPh>
    <phoneticPr fontId="5"/>
  </si>
  <si>
    <t>ジャパンマシナリー
株式会社</t>
    <rPh sb="10" eb="14">
      <t>カブシキガイシャ</t>
    </rPh>
    <phoneticPr fontId="5"/>
  </si>
  <si>
    <t>相談員等への謝金、
健康診断料、保険料等</t>
    <rPh sb="0" eb="3">
      <t>ソウダンイン</t>
    </rPh>
    <rPh sb="3" eb="4">
      <t>トウ</t>
    </rPh>
    <rPh sb="6" eb="8">
      <t>シャキン</t>
    </rPh>
    <rPh sb="10" eb="12">
      <t>ケンコウ</t>
    </rPh>
    <rPh sb="12" eb="15">
      <t>シンダンリョウ</t>
    </rPh>
    <rPh sb="16" eb="19">
      <t>ホケンリョウ</t>
    </rPh>
    <rPh sb="19" eb="20">
      <t>トウ</t>
    </rPh>
    <phoneticPr fontId="5"/>
  </si>
  <si>
    <t>アスベストアナライザー購入、配送費等</t>
    <rPh sb="11" eb="13">
      <t>コウニュウ</t>
    </rPh>
    <rPh sb="14" eb="16">
      <t>ハイソウ</t>
    </rPh>
    <rPh sb="16" eb="17">
      <t>ヒ</t>
    </rPh>
    <rPh sb="17" eb="18">
      <t>トウ</t>
    </rPh>
    <phoneticPr fontId="5"/>
  </si>
  <si>
    <t>アスベストアナライザーの
購入、配送等</t>
    <rPh sb="13" eb="15">
      <t>コウニュウ</t>
    </rPh>
    <rPh sb="16" eb="18">
      <t>ハイソウ</t>
    </rPh>
    <rPh sb="18" eb="19">
      <t>トウ</t>
    </rPh>
    <phoneticPr fontId="5"/>
  </si>
  <si>
    <t>計画届等の届出件数のうち、署の職員による石綿の実地指導件数の割合
（署の職員による石綿の実地指導件数／計画届等の届出件数）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</si>
</sst>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95931</xdr:colOff>
      <xdr:row>754</xdr:row>
      <xdr:rowOff>212951</xdr:rowOff>
    </xdr:from>
    <xdr:to>
      <xdr:col>20</xdr:col>
      <xdr:colOff>121864</xdr:colOff>
      <xdr:row>755</xdr:row>
      <xdr:rowOff>139872</xdr:rowOff>
    </xdr:to>
    <xdr:sp macro="" textlink="">
      <xdr:nvSpPr>
        <xdr:cNvPr id="2" name="正方形/長方形 1"/>
        <xdr:cNvSpPr/>
      </xdr:nvSpPr>
      <xdr:spPr>
        <a:xfrm>
          <a:off x="2896281" y="46066301"/>
          <a:ext cx="1226083"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124165</xdr:colOff>
      <xdr:row>748</xdr:row>
      <xdr:rowOff>66675</xdr:rowOff>
    </xdr:from>
    <xdr:to>
      <xdr:col>24</xdr:col>
      <xdr:colOff>199084</xdr:colOff>
      <xdr:row>750</xdr:row>
      <xdr:rowOff>192660</xdr:rowOff>
    </xdr:to>
    <xdr:sp macro="" textlink="">
      <xdr:nvSpPr>
        <xdr:cNvPr id="3" name="正方形/長方形 2"/>
        <xdr:cNvSpPr/>
      </xdr:nvSpPr>
      <xdr:spPr>
        <a:xfrm>
          <a:off x="2124415" y="43805475"/>
          <a:ext cx="2875269" cy="8308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17</xdr:col>
      <xdr:colOff>92189</xdr:colOff>
      <xdr:row>750</xdr:row>
      <xdr:rowOff>309221</xdr:rowOff>
    </xdr:from>
    <xdr:to>
      <xdr:col>17</xdr:col>
      <xdr:colOff>92189</xdr:colOff>
      <xdr:row>754</xdr:row>
      <xdr:rowOff>205048</xdr:rowOff>
    </xdr:to>
    <xdr:cxnSp macro="">
      <xdr:nvCxnSpPr>
        <xdr:cNvPr id="4" name="直線矢印コネクタ 3"/>
        <xdr:cNvCxnSpPr/>
      </xdr:nvCxnSpPr>
      <xdr:spPr>
        <a:xfrm>
          <a:off x="3492614" y="44752871"/>
          <a:ext cx="0" cy="13055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99333</xdr:colOff>
      <xdr:row>755</xdr:row>
      <xdr:rowOff>200025</xdr:rowOff>
    </xdr:from>
    <xdr:to>
      <xdr:col>24</xdr:col>
      <xdr:colOff>176653</xdr:colOff>
      <xdr:row>757</xdr:row>
      <xdr:rowOff>297436</xdr:rowOff>
    </xdr:to>
    <xdr:sp macro="" textlink="">
      <xdr:nvSpPr>
        <xdr:cNvPr id="5" name="正方形/長方形 4"/>
        <xdr:cNvSpPr/>
      </xdr:nvSpPr>
      <xdr:spPr>
        <a:xfrm>
          <a:off x="2099583" y="46405800"/>
          <a:ext cx="2877670" cy="8022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都道府県労働局</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事務費</a:t>
          </a:r>
          <a:r>
            <a:rPr kumimoji="1" lang="en-US" altLang="ja-JP" sz="1100" baseline="0">
              <a:solidFill>
                <a:sysClr val="windowText" lastClr="000000"/>
              </a:solidFill>
              <a:latin typeface="+mn-ea"/>
              <a:ea typeface="+mn-ea"/>
            </a:rPr>
            <a:t>】</a:t>
          </a:r>
        </a:p>
        <a:p>
          <a:pPr algn="ctr"/>
          <a:r>
            <a:rPr lang="en-US" altLang="ja-JP">
              <a:solidFill>
                <a:sysClr val="windowText" lastClr="000000"/>
              </a:solidFill>
              <a:latin typeface="+mn-ea"/>
              <a:ea typeface="+mn-ea"/>
            </a:rPr>
            <a:t>458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25854</xdr:colOff>
      <xdr:row>758</xdr:row>
      <xdr:rowOff>151039</xdr:rowOff>
    </xdr:from>
    <xdr:to>
      <xdr:col>25</xdr:col>
      <xdr:colOff>37139</xdr:colOff>
      <xdr:row>760</xdr:row>
      <xdr:rowOff>97412</xdr:rowOff>
    </xdr:to>
    <xdr:sp macro="" textlink="">
      <xdr:nvSpPr>
        <xdr:cNvPr id="6" name="大かっこ 5"/>
        <xdr:cNvSpPr/>
      </xdr:nvSpPr>
      <xdr:spPr>
        <a:xfrm>
          <a:off x="2026104" y="47414089"/>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121104</xdr:colOff>
      <xdr:row>758</xdr:row>
      <xdr:rowOff>151039</xdr:rowOff>
    </xdr:from>
    <xdr:to>
      <xdr:col>24</xdr:col>
      <xdr:colOff>194342</xdr:colOff>
      <xdr:row>760</xdr:row>
      <xdr:rowOff>68836</xdr:rowOff>
    </xdr:to>
    <xdr:sp macro="" textlink="">
      <xdr:nvSpPr>
        <xdr:cNvPr id="7" name="正方形/長方形 6"/>
        <xdr:cNvSpPr/>
      </xdr:nvSpPr>
      <xdr:spPr>
        <a:xfrm>
          <a:off x="2121354" y="47414089"/>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twoCellAnchor>
    <xdr:from>
      <xdr:col>17</xdr:col>
      <xdr:colOff>114300</xdr:colOff>
      <xdr:row>750</xdr:row>
      <xdr:rowOff>323850</xdr:rowOff>
    </xdr:from>
    <xdr:to>
      <xdr:col>34</xdr:col>
      <xdr:colOff>19050</xdr:colOff>
      <xdr:row>754</xdr:row>
      <xdr:rowOff>285750</xdr:rowOff>
    </xdr:to>
    <xdr:cxnSp macro="">
      <xdr:nvCxnSpPr>
        <xdr:cNvPr id="12" name="直線矢印コネクタ 11"/>
        <xdr:cNvCxnSpPr/>
      </xdr:nvCxnSpPr>
      <xdr:spPr>
        <a:xfrm>
          <a:off x="3514725" y="44767500"/>
          <a:ext cx="3305175" cy="1371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24494</xdr:colOff>
      <xdr:row>755</xdr:row>
      <xdr:rowOff>232230</xdr:rowOff>
    </xdr:from>
    <xdr:to>
      <xdr:col>45</xdr:col>
      <xdr:colOff>105896</xdr:colOff>
      <xdr:row>757</xdr:row>
      <xdr:rowOff>329641</xdr:rowOff>
    </xdr:to>
    <xdr:sp macro="" textlink="">
      <xdr:nvSpPr>
        <xdr:cNvPr id="13" name="正方形/長方形 12"/>
        <xdr:cNvSpPr/>
      </xdr:nvSpPr>
      <xdr:spPr>
        <a:xfrm>
          <a:off x="6351815" y="47562409"/>
          <a:ext cx="2938902" cy="8004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B</a:t>
          </a:r>
          <a:r>
            <a:rPr kumimoji="1" lang="ja-JP" altLang="en-US" sz="1100" baseline="0">
              <a:solidFill>
                <a:sysClr val="windowText" lastClr="000000"/>
              </a:solidFill>
              <a:latin typeface="+mn-ea"/>
              <a:ea typeface="+mn-ea"/>
            </a:rPr>
            <a:t>　ジャパンマシナリー株式会社</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52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31</xdr:col>
      <xdr:colOff>32204</xdr:colOff>
      <xdr:row>754</xdr:row>
      <xdr:rowOff>281214</xdr:rowOff>
    </xdr:from>
    <xdr:to>
      <xdr:col>46</xdr:col>
      <xdr:colOff>90714</xdr:colOff>
      <xdr:row>755</xdr:row>
      <xdr:rowOff>208135</xdr:rowOff>
    </xdr:to>
    <xdr:sp macro="" textlink="">
      <xdr:nvSpPr>
        <xdr:cNvPr id="14" name="正方形/長方形 13"/>
        <xdr:cNvSpPr/>
      </xdr:nvSpPr>
      <xdr:spPr>
        <a:xfrm>
          <a:off x="6359525" y="47259875"/>
          <a:ext cx="3120118" cy="278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161925</xdr:colOff>
      <xdr:row>758</xdr:row>
      <xdr:rowOff>114300</xdr:rowOff>
    </xdr:from>
    <xdr:to>
      <xdr:col>45</xdr:col>
      <xdr:colOff>173210</xdr:colOff>
      <xdr:row>760</xdr:row>
      <xdr:rowOff>60673</xdr:rowOff>
    </xdr:to>
    <xdr:sp macro="" textlink="">
      <xdr:nvSpPr>
        <xdr:cNvPr id="15" name="大かっこ 14"/>
        <xdr:cNvSpPr/>
      </xdr:nvSpPr>
      <xdr:spPr>
        <a:xfrm>
          <a:off x="6162675" y="47377350"/>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758</xdr:row>
      <xdr:rowOff>133350</xdr:rowOff>
    </xdr:from>
    <xdr:to>
      <xdr:col>45</xdr:col>
      <xdr:colOff>82763</xdr:colOff>
      <xdr:row>760</xdr:row>
      <xdr:rowOff>51147</xdr:rowOff>
    </xdr:to>
    <xdr:sp macro="" textlink="">
      <xdr:nvSpPr>
        <xdr:cNvPr id="16" name="正方形/長方形 15"/>
        <xdr:cNvSpPr/>
      </xdr:nvSpPr>
      <xdr:spPr>
        <a:xfrm>
          <a:off x="6210300" y="47396400"/>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アスベストアナライザー購入、配送費等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4" zoomScaleNormal="75" zoomScaleSheetLayoutView="84" zoomScalePageLayoutView="85" workbookViewId="0">
      <selection activeCell="AU33" sqref="AU33:AX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745</v>
      </c>
      <c r="AK2" s="942"/>
      <c r="AL2" s="942"/>
      <c r="AM2" s="942"/>
      <c r="AN2" s="98" t="s">
        <v>406</v>
      </c>
      <c r="AO2" s="942">
        <v>20</v>
      </c>
      <c r="AP2" s="942"/>
      <c r="AQ2" s="942"/>
      <c r="AR2" s="99" t="s">
        <v>709</v>
      </c>
      <c r="AS2" s="948">
        <v>470</v>
      </c>
      <c r="AT2" s="948"/>
      <c r="AU2" s="948"/>
      <c r="AV2" s="98" t="str">
        <f>IF(AW2="","","-")</f>
        <v/>
      </c>
      <c r="AW2" s="908"/>
      <c r="AX2" s="908"/>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6" t="s">
        <v>714</v>
      </c>
      <c r="H5" s="837"/>
      <c r="I5" s="837"/>
      <c r="J5" s="837"/>
      <c r="K5" s="837"/>
      <c r="L5" s="837"/>
      <c r="M5" s="838" t="s">
        <v>66</v>
      </c>
      <c r="N5" s="839"/>
      <c r="O5" s="839"/>
      <c r="P5" s="839"/>
      <c r="Q5" s="839"/>
      <c r="R5" s="840"/>
      <c r="S5" s="841" t="s">
        <v>715</v>
      </c>
      <c r="T5" s="837"/>
      <c r="U5" s="837"/>
      <c r="V5" s="837"/>
      <c r="W5" s="837"/>
      <c r="X5" s="842"/>
      <c r="Y5" s="697" t="s">
        <v>3</v>
      </c>
      <c r="Z5" s="542"/>
      <c r="AA5" s="542"/>
      <c r="AB5" s="542"/>
      <c r="AC5" s="542"/>
      <c r="AD5" s="543"/>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89" t="str">
        <f>入力規則等!F39</f>
        <v>労働保険特別会計労災勘定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9"/>
      <c r="I8" s="719"/>
      <c r="J8" s="719"/>
      <c r="K8" s="719"/>
      <c r="L8" s="719"/>
      <c r="M8" s="719"/>
      <c r="N8" s="719"/>
      <c r="O8" s="719"/>
      <c r="P8" s="719"/>
      <c r="Q8" s="719"/>
      <c r="R8" s="719"/>
      <c r="S8" s="719"/>
      <c r="T8" s="719"/>
      <c r="U8" s="719"/>
      <c r="V8" s="719"/>
      <c r="W8" s="719"/>
      <c r="X8" s="944"/>
      <c r="Y8" s="843" t="s">
        <v>257</v>
      </c>
      <c r="Z8" s="844"/>
      <c r="AA8" s="844"/>
      <c r="AB8" s="844"/>
      <c r="AC8" s="844"/>
      <c r="AD8" s="845"/>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6.25" customHeight="1" x14ac:dyDescent="0.15">
      <c r="A9" s="846" t="s">
        <v>23</v>
      </c>
      <c r="B9" s="847"/>
      <c r="C9" s="847"/>
      <c r="D9" s="847"/>
      <c r="E9" s="847"/>
      <c r="F9" s="847"/>
      <c r="G9" s="848" t="s">
        <v>749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6.25" customHeight="1" x14ac:dyDescent="0.15">
      <c r="A10" s="658" t="s">
        <v>30</v>
      </c>
      <c r="B10" s="659"/>
      <c r="C10" s="659"/>
      <c r="D10" s="659"/>
      <c r="E10" s="659"/>
      <c r="F10" s="659"/>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1"/>
    </row>
    <row r="13" spans="1:50" ht="22.5" customHeight="1" x14ac:dyDescent="0.15">
      <c r="A13" s="612"/>
      <c r="B13" s="613"/>
      <c r="C13" s="613"/>
      <c r="D13" s="613"/>
      <c r="E13" s="613"/>
      <c r="F13" s="614"/>
      <c r="G13" s="722" t="s">
        <v>6</v>
      </c>
      <c r="H13" s="723"/>
      <c r="I13" s="763" t="s">
        <v>7</v>
      </c>
      <c r="J13" s="764"/>
      <c r="K13" s="764"/>
      <c r="L13" s="764"/>
      <c r="M13" s="764"/>
      <c r="N13" s="764"/>
      <c r="O13" s="765"/>
      <c r="P13" s="655">
        <v>327</v>
      </c>
      <c r="Q13" s="656"/>
      <c r="R13" s="656"/>
      <c r="S13" s="656"/>
      <c r="T13" s="656"/>
      <c r="U13" s="656"/>
      <c r="V13" s="657"/>
      <c r="W13" s="655">
        <v>618</v>
      </c>
      <c r="X13" s="656"/>
      <c r="Y13" s="656"/>
      <c r="Z13" s="656"/>
      <c r="AA13" s="656"/>
      <c r="AB13" s="656"/>
      <c r="AC13" s="657"/>
      <c r="AD13" s="655">
        <v>681</v>
      </c>
      <c r="AE13" s="656"/>
      <c r="AF13" s="656"/>
      <c r="AG13" s="656"/>
      <c r="AH13" s="656"/>
      <c r="AI13" s="656"/>
      <c r="AJ13" s="657"/>
      <c r="AK13" s="655">
        <v>665</v>
      </c>
      <c r="AL13" s="656"/>
      <c r="AM13" s="656"/>
      <c r="AN13" s="656"/>
      <c r="AO13" s="656"/>
      <c r="AP13" s="656"/>
      <c r="AQ13" s="657"/>
      <c r="AR13" s="917"/>
      <c r="AS13" s="918"/>
      <c r="AT13" s="918"/>
      <c r="AU13" s="918"/>
      <c r="AV13" s="918"/>
      <c r="AW13" s="918"/>
      <c r="AX13" s="919"/>
    </row>
    <row r="14" spans="1:50" ht="22.5" customHeight="1" x14ac:dyDescent="0.15">
      <c r="A14" s="612"/>
      <c r="B14" s="613"/>
      <c r="C14" s="613"/>
      <c r="D14" s="613"/>
      <c r="E14" s="613"/>
      <c r="F14" s="614"/>
      <c r="G14" s="724"/>
      <c r="H14" s="725"/>
      <c r="I14" s="710" t="s">
        <v>8</v>
      </c>
      <c r="J14" s="761"/>
      <c r="K14" s="761"/>
      <c r="L14" s="761"/>
      <c r="M14" s="761"/>
      <c r="N14" s="761"/>
      <c r="O14" s="762"/>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c r="AL14" s="656"/>
      <c r="AM14" s="656"/>
      <c r="AN14" s="656"/>
      <c r="AO14" s="656"/>
      <c r="AP14" s="656"/>
      <c r="AQ14" s="657"/>
      <c r="AR14" s="787"/>
      <c r="AS14" s="787"/>
      <c r="AT14" s="787"/>
      <c r="AU14" s="787"/>
      <c r="AV14" s="787"/>
      <c r="AW14" s="787"/>
      <c r="AX14" s="788"/>
    </row>
    <row r="15" spans="1:50" ht="22.5" customHeight="1" x14ac:dyDescent="0.15">
      <c r="A15" s="612"/>
      <c r="B15" s="613"/>
      <c r="C15" s="613"/>
      <c r="D15" s="613"/>
      <c r="E15" s="613"/>
      <c r="F15" s="614"/>
      <c r="G15" s="724"/>
      <c r="H15" s="725"/>
      <c r="I15" s="710" t="s">
        <v>51</v>
      </c>
      <c r="J15" s="711"/>
      <c r="K15" s="711"/>
      <c r="L15" s="711"/>
      <c r="M15" s="711"/>
      <c r="N15" s="711"/>
      <c r="O15" s="712"/>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748</v>
      </c>
      <c r="AL15" s="656"/>
      <c r="AM15" s="656"/>
      <c r="AN15" s="656"/>
      <c r="AO15" s="656"/>
      <c r="AP15" s="656"/>
      <c r="AQ15" s="657"/>
      <c r="AR15" s="655"/>
      <c r="AS15" s="656"/>
      <c r="AT15" s="656"/>
      <c r="AU15" s="656"/>
      <c r="AV15" s="656"/>
      <c r="AW15" s="656"/>
      <c r="AX15" s="801"/>
    </row>
    <row r="16" spans="1:50" ht="22.5" customHeight="1" x14ac:dyDescent="0.15">
      <c r="A16" s="612"/>
      <c r="B16" s="613"/>
      <c r="C16" s="613"/>
      <c r="D16" s="613"/>
      <c r="E16" s="613"/>
      <c r="F16" s="614"/>
      <c r="G16" s="724"/>
      <c r="H16" s="725"/>
      <c r="I16" s="710" t="s">
        <v>52</v>
      </c>
      <c r="J16" s="711"/>
      <c r="K16" s="711"/>
      <c r="L16" s="711"/>
      <c r="M16" s="711"/>
      <c r="N16" s="711"/>
      <c r="O16" s="712"/>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6"/>
      <c r="AS16" s="757"/>
      <c r="AT16" s="757"/>
      <c r="AU16" s="757"/>
      <c r="AV16" s="757"/>
      <c r="AW16" s="757"/>
      <c r="AX16" s="758"/>
    </row>
    <row r="17" spans="1:50" ht="22.5" customHeight="1" x14ac:dyDescent="0.15">
      <c r="A17" s="612"/>
      <c r="B17" s="613"/>
      <c r="C17" s="613"/>
      <c r="D17" s="613"/>
      <c r="E17" s="613"/>
      <c r="F17" s="614"/>
      <c r="G17" s="724"/>
      <c r="H17" s="725"/>
      <c r="I17" s="710" t="s">
        <v>50</v>
      </c>
      <c r="J17" s="761"/>
      <c r="K17" s="761"/>
      <c r="L17" s="761"/>
      <c r="M17" s="761"/>
      <c r="N17" s="761"/>
      <c r="O17" s="762"/>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2.5" customHeight="1" x14ac:dyDescent="0.15">
      <c r="A18" s="612"/>
      <c r="B18" s="613"/>
      <c r="C18" s="613"/>
      <c r="D18" s="613"/>
      <c r="E18" s="613"/>
      <c r="F18" s="614"/>
      <c r="G18" s="726"/>
      <c r="H18" s="727"/>
      <c r="I18" s="715" t="s">
        <v>20</v>
      </c>
      <c r="J18" s="716"/>
      <c r="K18" s="716"/>
      <c r="L18" s="716"/>
      <c r="M18" s="716"/>
      <c r="N18" s="716"/>
      <c r="O18" s="717"/>
      <c r="P18" s="875">
        <f>SUM(P13:V17)</f>
        <v>327</v>
      </c>
      <c r="Q18" s="876"/>
      <c r="R18" s="876"/>
      <c r="S18" s="876"/>
      <c r="T18" s="876"/>
      <c r="U18" s="876"/>
      <c r="V18" s="877"/>
      <c r="W18" s="875">
        <f>SUM(W13:AC17)</f>
        <v>618</v>
      </c>
      <c r="X18" s="876"/>
      <c r="Y18" s="876"/>
      <c r="Z18" s="876"/>
      <c r="AA18" s="876"/>
      <c r="AB18" s="876"/>
      <c r="AC18" s="877"/>
      <c r="AD18" s="875">
        <f>SUM(AD13:AJ17)</f>
        <v>681</v>
      </c>
      <c r="AE18" s="876"/>
      <c r="AF18" s="876"/>
      <c r="AG18" s="876"/>
      <c r="AH18" s="876"/>
      <c r="AI18" s="876"/>
      <c r="AJ18" s="877"/>
      <c r="AK18" s="875">
        <f>SUM(AK13:AQ17)</f>
        <v>665</v>
      </c>
      <c r="AL18" s="876"/>
      <c r="AM18" s="876"/>
      <c r="AN18" s="876"/>
      <c r="AO18" s="876"/>
      <c r="AP18" s="876"/>
      <c r="AQ18" s="877"/>
      <c r="AR18" s="875">
        <f>SUM(AR13:AX17)</f>
        <v>0</v>
      </c>
      <c r="AS18" s="876"/>
      <c r="AT18" s="876"/>
      <c r="AU18" s="876"/>
      <c r="AV18" s="876"/>
      <c r="AW18" s="876"/>
      <c r="AX18" s="878"/>
    </row>
    <row r="19" spans="1:50" ht="22.5" customHeight="1" x14ac:dyDescent="0.15">
      <c r="A19" s="612"/>
      <c r="B19" s="613"/>
      <c r="C19" s="613"/>
      <c r="D19" s="613"/>
      <c r="E19" s="613"/>
      <c r="F19" s="614"/>
      <c r="G19" s="873" t="s">
        <v>9</v>
      </c>
      <c r="H19" s="874"/>
      <c r="I19" s="874"/>
      <c r="J19" s="874"/>
      <c r="K19" s="874"/>
      <c r="L19" s="874"/>
      <c r="M19" s="874"/>
      <c r="N19" s="874"/>
      <c r="O19" s="874"/>
      <c r="P19" s="655">
        <v>295</v>
      </c>
      <c r="Q19" s="656"/>
      <c r="R19" s="656"/>
      <c r="S19" s="656"/>
      <c r="T19" s="656"/>
      <c r="U19" s="656"/>
      <c r="V19" s="657"/>
      <c r="W19" s="655">
        <v>557</v>
      </c>
      <c r="X19" s="656"/>
      <c r="Y19" s="656"/>
      <c r="Z19" s="656"/>
      <c r="AA19" s="656"/>
      <c r="AB19" s="656"/>
      <c r="AC19" s="657"/>
      <c r="AD19" s="655">
        <v>510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2.5" customHeight="1" x14ac:dyDescent="0.15">
      <c r="A20" s="612"/>
      <c r="B20" s="613"/>
      <c r="C20" s="613"/>
      <c r="D20" s="613"/>
      <c r="E20" s="613"/>
      <c r="F20" s="614"/>
      <c r="G20" s="873" t="s">
        <v>10</v>
      </c>
      <c r="H20" s="874"/>
      <c r="I20" s="874"/>
      <c r="J20" s="874"/>
      <c r="K20" s="874"/>
      <c r="L20" s="874"/>
      <c r="M20" s="874"/>
      <c r="N20" s="874"/>
      <c r="O20" s="874"/>
      <c r="P20" s="316">
        <f>IF(P18=0, "-", SUM(P19)/P18)</f>
        <v>0.90214067278287458</v>
      </c>
      <c r="Q20" s="316"/>
      <c r="R20" s="316"/>
      <c r="S20" s="316"/>
      <c r="T20" s="316"/>
      <c r="U20" s="316"/>
      <c r="V20" s="316"/>
      <c r="W20" s="316">
        <f t="shared" ref="W20" si="0">IF(W18=0, "-", SUM(W19)/W18)</f>
        <v>0.90129449838187703</v>
      </c>
      <c r="X20" s="316"/>
      <c r="Y20" s="316"/>
      <c r="Z20" s="316"/>
      <c r="AA20" s="316"/>
      <c r="AB20" s="316"/>
      <c r="AC20" s="316"/>
      <c r="AD20" s="316">
        <f t="shared" ref="AD20" si="1">IF(AD18=0, "-", SUM(AD19)/AD18)</f>
        <v>0.74889867841409696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4.75" customHeight="1" x14ac:dyDescent="0.15">
      <c r="A21" s="846"/>
      <c r="B21" s="847"/>
      <c r="C21" s="847"/>
      <c r="D21" s="847"/>
      <c r="E21" s="847"/>
      <c r="F21" s="964"/>
      <c r="G21" s="314" t="s">
        <v>354</v>
      </c>
      <c r="H21" s="315"/>
      <c r="I21" s="315"/>
      <c r="J21" s="315"/>
      <c r="K21" s="315"/>
      <c r="L21" s="315"/>
      <c r="M21" s="315"/>
      <c r="N21" s="315"/>
      <c r="O21" s="315"/>
      <c r="P21" s="316">
        <f>IF(P19=0, "-", SUM(P19)/SUM(P13,P14))</f>
        <v>0.90214067278287458</v>
      </c>
      <c r="Q21" s="316"/>
      <c r="R21" s="316"/>
      <c r="S21" s="316"/>
      <c r="T21" s="316"/>
      <c r="U21" s="316"/>
      <c r="V21" s="316"/>
      <c r="W21" s="316">
        <f t="shared" ref="W21" si="2">IF(W19=0, "-", SUM(W19)/SUM(W13,W14))</f>
        <v>0.90129449838187703</v>
      </c>
      <c r="X21" s="316"/>
      <c r="Y21" s="316"/>
      <c r="Z21" s="316"/>
      <c r="AA21" s="316"/>
      <c r="AB21" s="316"/>
      <c r="AC21" s="316"/>
      <c r="AD21" s="316">
        <f t="shared" ref="AD21" si="3">IF(AD19=0, "-", SUM(AD19)/SUM(AD13,AD14))</f>
        <v>0.74889867841409696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589</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722</v>
      </c>
      <c r="H24" s="934"/>
      <c r="I24" s="934"/>
      <c r="J24" s="934"/>
      <c r="K24" s="934"/>
      <c r="L24" s="934"/>
      <c r="M24" s="934"/>
      <c r="N24" s="934"/>
      <c r="O24" s="935"/>
      <c r="P24" s="655">
        <v>75</v>
      </c>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723</v>
      </c>
      <c r="H25" s="934"/>
      <c r="I25" s="934"/>
      <c r="J25" s="934"/>
      <c r="K25" s="934"/>
      <c r="L25" s="934"/>
      <c r="M25" s="934"/>
      <c r="N25" s="934"/>
      <c r="O25" s="935"/>
      <c r="P25" s="655">
        <v>1</v>
      </c>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665</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2" t="s">
        <v>146</v>
      </c>
      <c r="H30" s="773"/>
      <c r="I30" s="773"/>
      <c r="J30" s="773"/>
      <c r="K30" s="773"/>
      <c r="L30" s="773"/>
      <c r="M30" s="773"/>
      <c r="N30" s="773"/>
      <c r="O30" s="774"/>
      <c r="P30" s="854" t="s">
        <v>59</v>
      </c>
      <c r="Q30" s="773"/>
      <c r="R30" s="773"/>
      <c r="S30" s="773"/>
      <c r="T30" s="773"/>
      <c r="U30" s="773"/>
      <c r="V30" s="773"/>
      <c r="W30" s="773"/>
      <c r="X30" s="774"/>
      <c r="Y30" s="851"/>
      <c r="Z30" s="852"/>
      <c r="AA30" s="853"/>
      <c r="AB30" s="855" t="s">
        <v>11</v>
      </c>
      <c r="AC30" s="856"/>
      <c r="AD30" s="857"/>
      <c r="AE30" s="855" t="s">
        <v>390</v>
      </c>
      <c r="AF30" s="856"/>
      <c r="AG30" s="856"/>
      <c r="AH30" s="857"/>
      <c r="AI30" s="912" t="s">
        <v>412</v>
      </c>
      <c r="AJ30" s="912"/>
      <c r="AK30" s="912"/>
      <c r="AL30" s="855"/>
      <c r="AM30" s="912" t="s">
        <v>509</v>
      </c>
      <c r="AN30" s="912"/>
      <c r="AO30" s="912"/>
      <c r="AP30" s="855"/>
      <c r="AQ30" s="766" t="s">
        <v>232</v>
      </c>
      <c r="AR30" s="767"/>
      <c r="AS30" s="767"/>
      <c r="AT30" s="768"/>
      <c r="AU30" s="773" t="s">
        <v>134</v>
      </c>
      <c r="AV30" s="773"/>
      <c r="AW30" s="773"/>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720</v>
      </c>
      <c r="AR31" s="201"/>
      <c r="AS31" s="136" t="s">
        <v>233</v>
      </c>
      <c r="AT31" s="137"/>
      <c r="AU31" s="200">
        <v>3</v>
      </c>
      <c r="AV31" s="200"/>
      <c r="AW31" s="392" t="s">
        <v>179</v>
      </c>
      <c r="AX31" s="393"/>
    </row>
    <row r="32" spans="1:50" ht="38.25" customHeight="1" x14ac:dyDescent="0.15">
      <c r="A32" s="397"/>
      <c r="B32" s="395"/>
      <c r="C32" s="395"/>
      <c r="D32" s="395"/>
      <c r="E32" s="395"/>
      <c r="F32" s="396"/>
      <c r="G32" s="563" t="s">
        <v>789</v>
      </c>
      <c r="H32" s="564"/>
      <c r="I32" s="564"/>
      <c r="J32" s="564"/>
      <c r="K32" s="564"/>
      <c r="L32" s="564"/>
      <c r="M32" s="564"/>
      <c r="N32" s="564"/>
      <c r="O32" s="565"/>
      <c r="P32" s="108" t="s">
        <v>794</v>
      </c>
      <c r="Q32" s="108"/>
      <c r="R32" s="108"/>
      <c r="S32" s="108"/>
      <c r="T32" s="108"/>
      <c r="U32" s="108"/>
      <c r="V32" s="108"/>
      <c r="W32" s="108"/>
      <c r="X32" s="109"/>
      <c r="Y32" s="470" t="s">
        <v>12</v>
      </c>
      <c r="Z32" s="530"/>
      <c r="AA32" s="531"/>
      <c r="AB32" s="460" t="s">
        <v>371</v>
      </c>
      <c r="AC32" s="460"/>
      <c r="AD32" s="460"/>
      <c r="AE32" s="218">
        <v>20</v>
      </c>
      <c r="AF32" s="219"/>
      <c r="AG32" s="219"/>
      <c r="AH32" s="219"/>
      <c r="AI32" s="218">
        <v>35</v>
      </c>
      <c r="AJ32" s="219"/>
      <c r="AK32" s="219"/>
      <c r="AL32" s="219"/>
      <c r="AM32" s="218">
        <v>17</v>
      </c>
      <c r="AN32" s="219"/>
      <c r="AO32" s="219"/>
      <c r="AP32" s="219"/>
      <c r="AQ32" s="336" t="s">
        <v>720</v>
      </c>
      <c r="AR32" s="208"/>
      <c r="AS32" s="208"/>
      <c r="AT32" s="337"/>
      <c r="AU32" s="219" t="s">
        <v>720</v>
      </c>
      <c r="AV32" s="219"/>
      <c r="AW32" s="219"/>
      <c r="AX32" s="221"/>
    </row>
    <row r="33" spans="1:51" ht="38.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20</v>
      </c>
      <c r="AF33" s="219"/>
      <c r="AG33" s="219"/>
      <c r="AH33" s="219"/>
      <c r="AI33" s="218">
        <v>20</v>
      </c>
      <c r="AJ33" s="219"/>
      <c r="AK33" s="219"/>
      <c r="AL33" s="219"/>
      <c r="AM33" s="218">
        <v>20</v>
      </c>
      <c r="AN33" s="219"/>
      <c r="AO33" s="219"/>
      <c r="AP33" s="219"/>
      <c r="AQ33" s="336" t="s">
        <v>720</v>
      </c>
      <c r="AR33" s="208"/>
      <c r="AS33" s="208"/>
      <c r="AT33" s="337"/>
      <c r="AU33" s="219">
        <v>18</v>
      </c>
      <c r="AV33" s="219"/>
      <c r="AW33" s="219"/>
      <c r="AX33" s="221"/>
    </row>
    <row r="34" spans="1:51" ht="38.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175</v>
      </c>
      <c r="AJ34" s="219"/>
      <c r="AK34" s="219"/>
      <c r="AL34" s="219"/>
      <c r="AM34" s="218">
        <v>85</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3</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v>3</v>
      </c>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v>3</v>
      </c>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v>3</v>
      </c>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c r="AY82">
        <f t="shared" ref="AY82:AY89" si="10">$AY$80</f>
        <v>0</v>
      </c>
    </row>
    <row r="83" spans="1:60" ht="22.5" hidden="1" customHeight="1" x14ac:dyDescent="0.15">
      <c r="A83" s="862"/>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c r="AY83">
        <f t="shared" si="10"/>
        <v>0</v>
      </c>
    </row>
    <row r="84" spans="1:60" ht="19.5" hidden="1" customHeight="1" x14ac:dyDescent="0.15">
      <c r="A84" s="862"/>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371</v>
      </c>
      <c r="AC101" s="460"/>
      <c r="AD101" s="460"/>
      <c r="AE101" s="282">
        <v>97</v>
      </c>
      <c r="AF101" s="282"/>
      <c r="AG101" s="282"/>
      <c r="AH101" s="282"/>
      <c r="AI101" s="282">
        <v>99</v>
      </c>
      <c r="AJ101" s="282"/>
      <c r="AK101" s="282"/>
      <c r="AL101" s="282"/>
      <c r="AM101" s="282">
        <v>99</v>
      </c>
      <c r="AN101" s="282"/>
      <c r="AO101" s="282"/>
      <c r="AP101" s="282"/>
      <c r="AQ101" s="282" t="s">
        <v>748</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371</v>
      </c>
      <c r="AC102" s="460"/>
      <c r="AD102" s="460"/>
      <c r="AE102" s="282">
        <v>90</v>
      </c>
      <c r="AF102" s="282"/>
      <c r="AG102" s="282"/>
      <c r="AH102" s="282"/>
      <c r="AI102" s="282">
        <v>90</v>
      </c>
      <c r="AJ102" s="282"/>
      <c r="AK102" s="282"/>
      <c r="AL102" s="282"/>
      <c r="AM102" s="282">
        <v>90</v>
      </c>
      <c r="AN102" s="282"/>
      <c r="AO102" s="282"/>
      <c r="AP102" s="282"/>
      <c r="AQ102" s="282">
        <v>90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2617</v>
      </c>
      <c r="AF116" s="282"/>
      <c r="AG116" s="282"/>
      <c r="AH116" s="282"/>
      <c r="AI116" s="282">
        <v>3176</v>
      </c>
      <c r="AJ116" s="282"/>
      <c r="AK116" s="282"/>
      <c r="AL116" s="282"/>
      <c r="AM116" s="282">
        <v>3522</v>
      </c>
      <c r="AN116" s="282"/>
      <c r="AO116" s="282"/>
      <c r="AP116" s="282"/>
      <c r="AQ116" s="218">
        <v>3497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775</v>
      </c>
      <c r="AN117" s="550"/>
      <c r="AO117" s="550"/>
      <c r="AP117" s="550"/>
      <c r="AQ117" s="550" t="s">
        <v>776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909</v>
      </c>
      <c r="AF134" s="208"/>
      <c r="AG134" s="208"/>
      <c r="AH134" s="208"/>
      <c r="AI134" s="207">
        <v>845</v>
      </c>
      <c r="AJ134" s="208"/>
      <c r="AK134" s="208"/>
      <c r="AL134" s="208"/>
      <c r="AM134" s="207">
        <v>802</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948</v>
      </c>
      <c r="AF135" s="208"/>
      <c r="AG135" s="208"/>
      <c r="AH135" s="208"/>
      <c r="AI135" s="207">
        <v>919</v>
      </c>
      <c r="AJ135" s="208"/>
      <c r="AK135" s="208"/>
      <c r="AL135" s="208"/>
      <c r="AM135" s="207">
        <v>889</v>
      </c>
      <c r="AN135" s="208"/>
      <c r="AO135" s="208"/>
      <c r="AP135" s="208"/>
      <c r="AQ135" s="207" t="s">
        <v>720</v>
      </c>
      <c r="AR135" s="208"/>
      <c r="AS135" s="208"/>
      <c r="AT135" s="208"/>
      <c r="AU135" s="207">
        <v>831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127329</v>
      </c>
      <c r="AF138" s="208"/>
      <c r="AG138" s="208"/>
      <c r="AH138" s="208"/>
      <c r="AI138" s="207">
        <v>125611</v>
      </c>
      <c r="AJ138" s="208"/>
      <c r="AK138" s="208"/>
      <c r="AL138" s="208"/>
      <c r="AM138" s="207">
        <v>131156</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v>119255</v>
      </c>
      <c r="AF139" s="208"/>
      <c r="AG139" s="208"/>
      <c r="AH139" s="208"/>
      <c r="AI139" s="207">
        <v>118050</v>
      </c>
      <c r="AJ139" s="208"/>
      <c r="AK139" s="208"/>
      <c r="AL139" s="208"/>
      <c r="AM139" s="207">
        <v>116846</v>
      </c>
      <c r="AN139" s="208"/>
      <c r="AO139" s="208"/>
      <c r="AP139" s="208"/>
      <c r="AQ139" s="207" t="s">
        <v>720</v>
      </c>
      <c r="AR139" s="208"/>
      <c r="AS139" s="208"/>
      <c r="AT139" s="208"/>
      <c r="AU139" s="207">
        <v>114437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9"/>
      <c r="E430" s="175" t="s">
        <v>399</v>
      </c>
      <c r="F430" s="895"/>
      <c r="G430" s="896" t="s">
        <v>252</v>
      </c>
      <c r="H430" s="126"/>
      <c r="I430" s="126"/>
      <c r="J430" s="897" t="s">
        <v>720</v>
      </c>
      <c r="K430" s="898"/>
      <c r="L430" s="898"/>
      <c r="M430" s="898"/>
      <c r="N430" s="898"/>
      <c r="O430" s="898"/>
      <c r="P430" s="898"/>
      <c r="Q430" s="898"/>
      <c r="R430" s="898"/>
      <c r="S430" s="898"/>
      <c r="T430" s="899"/>
      <c r="U430" s="587" t="s">
        <v>758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337"/>
      <c r="AQ459" s="336" t="s">
        <v>720</v>
      </c>
      <c r="AR459" s="208"/>
      <c r="AS459" s="208"/>
      <c r="AT459" s="337"/>
      <c r="AU459" s="208" t="s">
        <v>720</v>
      </c>
      <c r="AV459" s="208"/>
      <c r="AW459" s="208"/>
      <c r="AX459" s="209"/>
      <c r="AY459">
        <f t="shared" si="68"/>
        <v>1</v>
      </c>
    </row>
    <row r="460" spans="1:51" ht="2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7" t="s">
        <v>140</v>
      </c>
      <c r="B702" s="868"/>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744</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744</v>
      </c>
      <c r="AE704" s="782"/>
      <c r="AF704" s="782"/>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3" t="s">
        <v>744</v>
      </c>
      <c r="AE705" s="714"/>
      <c r="AF705" s="714"/>
      <c r="AG705" s="128" t="s">
        <v>788</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770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x14ac:dyDescent="0.15">
      <c r="A707" s="640"/>
      <c r="B707" s="641"/>
      <c r="C707" s="794"/>
      <c r="D707" s="795"/>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751</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90"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1" t="s">
        <v>762</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78.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744</v>
      </c>
      <c r="AE712" s="782"/>
      <c r="AF712" s="782"/>
      <c r="AG712" s="805" t="s">
        <v>771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750</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5" t="s">
        <v>758</v>
      </c>
      <c r="AH714" s="736"/>
      <c r="AI714" s="736"/>
      <c r="AJ714" s="736"/>
      <c r="AK714" s="736"/>
      <c r="AL714" s="736"/>
      <c r="AM714" s="736"/>
      <c r="AN714" s="736"/>
      <c r="AO714" s="736"/>
      <c r="AP714" s="736"/>
      <c r="AQ714" s="736"/>
      <c r="AR714" s="736"/>
      <c r="AS714" s="736"/>
      <c r="AT714" s="736"/>
      <c r="AU714" s="736"/>
      <c r="AV714" s="736"/>
      <c r="AW714" s="736"/>
      <c r="AX714" s="737"/>
    </row>
    <row r="715" spans="1:50" ht="66.75" customHeight="1" x14ac:dyDescent="0.15">
      <c r="A715" s="638"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752</v>
      </c>
      <c r="AE715" s="603"/>
      <c r="AF715" s="654"/>
      <c r="AG715" s="741" t="s">
        <v>765</v>
      </c>
      <c r="AH715" s="742"/>
      <c r="AI715" s="742"/>
      <c r="AJ715" s="742"/>
      <c r="AK715" s="742"/>
      <c r="AL715" s="742"/>
      <c r="AM715" s="742"/>
      <c r="AN715" s="742"/>
      <c r="AO715" s="742"/>
      <c r="AP715" s="742"/>
      <c r="AQ715" s="742"/>
      <c r="AR715" s="742"/>
      <c r="AS715" s="742"/>
      <c r="AT715" s="742"/>
      <c r="AU715" s="742"/>
      <c r="AV715" s="742"/>
      <c r="AW715" s="742"/>
      <c r="AX715" s="743"/>
    </row>
    <row r="716" spans="1:50" ht="46.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26.25"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6.25" customHeight="1" x14ac:dyDescent="0.15">
      <c r="A721" s="777"/>
      <c r="B721" s="778"/>
      <c r="C721" s="293" t="s">
        <v>710</v>
      </c>
      <c r="D721" s="294"/>
      <c r="E721" s="294"/>
      <c r="F721" s="295"/>
      <c r="G721" s="284">
        <v>20</v>
      </c>
      <c r="H721" s="285"/>
      <c r="I721" s="77" t="str">
        <f>IF(OR(G721="　", G721=""), "", "-")</f>
        <v>-</v>
      </c>
      <c r="J721" s="288">
        <v>469</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6.5" customHeight="1" x14ac:dyDescent="0.15">
      <c r="A726" s="638" t="s">
        <v>48</v>
      </c>
      <c r="B726" s="797"/>
      <c r="C726" s="810" t="s">
        <v>53</v>
      </c>
      <c r="D726" s="834"/>
      <c r="E726" s="834"/>
      <c r="F726" s="835"/>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72.75" customHeight="1" thickBot="1" x14ac:dyDescent="0.2">
      <c r="A727" s="798"/>
      <c r="B727" s="799"/>
      <c r="C727" s="747" t="s">
        <v>57</v>
      </c>
      <c r="D727" s="748"/>
      <c r="E727" s="748"/>
      <c r="F727" s="749"/>
      <c r="G727" s="574" t="s">
        <v>769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2" t="s">
        <v>746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0.5" customHeight="1" thickBot="1" x14ac:dyDescent="0.2">
      <c r="A731" s="672"/>
      <c r="B731" s="673"/>
      <c r="C731" s="673"/>
      <c r="D731" s="673"/>
      <c r="E731" s="674"/>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0.5" customHeight="1" thickBot="1" x14ac:dyDescent="0.2">
      <c r="A733" s="672"/>
      <c r="B733" s="673"/>
      <c r="C733" s="673"/>
      <c r="D733" s="673"/>
      <c r="E733" s="674"/>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 customHeight="1" thickBot="1" x14ac:dyDescent="0.2">
      <c r="A735" s="789" t="s">
        <v>720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720</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720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737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738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739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740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741</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742</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743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710</v>
      </c>
      <c r="F746" s="956"/>
      <c r="G746" s="956"/>
      <c r="H746" s="100" t="str">
        <f>IF(E746="","","-")</f>
        <v>-</v>
      </c>
      <c r="I746" s="956"/>
      <c r="J746" s="956"/>
      <c r="K746" s="100" t="str">
        <f>IF(I746="","","-")</f>
        <v/>
      </c>
      <c r="L746" s="957">
        <v>415</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747</v>
      </c>
      <c r="F747" s="956"/>
      <c r="G747" s="956"/>
      <c r="H747" s="100" t="str">
        <f>IF(E747="","","-")</f>
        <v>-</v>
      </c>
      <c r="I747" s="956"/>
      <c r="J747" s="956"/>
      <c r="K747" s="100" t="str">
        <f>IF(I747="","","-")</f>
        <v/>
      </c>
      <c r="L747" s="957">
        <v>410</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2.25" customHeight="1" x14ac:dyDescent="0.15">
      <c r="A787" s="626" t="s">
        <v>386</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595"/>
    </row>
    <row r="788" spans="1:51" ht="32.25" customHeight="1" x14ac:dyDescent="0.15">
      <c r="A788" s="629"/>
      <c r="B788" s="630"/>
      <c r="C788" s="630"/>
      <c r="D788" s="630"/>
      <c r="E788" s="630"/>
      <c r="F788" s="631"/>
      <c r="G788" s="810" t="s">
        <v>17</v>
      </c>
      <c r="H788" s="667"/>
      <c r="I788" s="667"/>
      <c r="J788" s="667"/>
      <c r="K788" s="667"/>
      <c r="L788" s="666" t="s">
        <v>18</v>
      </c>
      <c r="M788" s="667"/>
      <c r="N788" s="667"/>
      <c r="O788" s="667"/>
      <c r="P788" s="667"/>
      <c r="Q788" s="667"/>
      <c r="R788" s="667"/>
      <c r="S788" s="667"/>
      <c r="T788" s="667"/>
      <c r="U788" s="667"/>
      <c r="V788" s="667"/>
      <c r="W788" s="667"/>
      <c r="X788" s="668"/>
      <c r="Y788" s="651" t="s">
        <v>19</v>
      </c>
      <c r="Z788" s="652"/>
      <c r="AA788" s="652"/>
      <c r="AB788" s="796"/>
      <c r="AC788" s="810" t="s">
        <v>17</v>
      </c>
      <c r="AD788" s="667"/>
      <c r="AE788" s="667"/>
      <c r="AF788" s="667"/>
      <c r="AG788" s="667"/>
      <c r="AH788" s="666" t="s">
        <v>18</v>
      </c>
      <c r="AI788" s="667"/>
      <c r="AJ788" s="667"/>
      <c r="AK788" s="667"/>
      <c r="AL788" s="667"/>
      <c r="AM788" s="667"/>
      <c r="AN788" s="667"/>
      <c r="AO788" s="667"/>
      <c r="AP788" s="667"/>
      <c r="AQ788" s="667"/>
      <c r="AR788" s="667"/>
      <c r="AS788" s="667"/>
      <c r="AT788" s="668"/>
      <c r="AU788" s="651" t="s">
        <v>19</v>
      </c>
      <c r="AV788" s="652"/>
      <c r="AW788" s="652"/>
      <c r="AX788" s="653"/>
    </row>
    <row r="789" spans="1:51" ht="32.25" customHeight="1" x14ac:dyDescent="0.15">
      <c r="A789" s="629"/>
      <c r="B789" s="630"/>
      <c r="C789" s="630"/>
      <c r="D789" s="630"/>
      <c r="E789" s="630"/>
      <c r="F789" s="631"/>
      <c r="G789" s="669" t="s">
        <v>756</v>
      </c>
      <c r="H789" s="670"/>
      <c r="I789" s="670"/>
      <c r="J789" s="670"/>
      <c r="K789" s="671"/>
      <c r="L789" s="663" t="s">
        <v>757</v>
      </c>
      <c r="M789" s="664"/>
      <c r="N789" s="664"/>
      <c r="O789" s="664"/>
      <c r="P789" s="664"/>
      <c r="Q789" s="664"/>
      <c r="R789" s="664"/>
      <c r="S789" s="664"/>
      <c r="T789" s="664"/>
      <c r="U789" s="664"/>
      <c r="V789" s="664"/>
      <c r="W789" s="664"/>
      <c r="X789" s="665"/>
      <c r="Y789" s="382">
        <v>29.7</v>
      </c>
      <c r="Z789" s="383"/>
      <c r="AA789" s="383"/>
      <c r="AB789" s="800"/>
      <c r="AC789" s="669" t="s">
        <v>774</v>
      </c>
      <c r="AD789" s="670"/>
      <c r="AE789" s="670"/>
      <c r="AF789" s="670"/>
      <c r="AG789" s="671"/>
      <c r="AH789" s="663" t="s">
        <v>792</v>
      </c>
      <c r="AI789" s="664"/>
      <c r="AJ789" s="664"/>
      <c r="AK789" s="664"/>
      <c r="AL789" s="664"/>
      <c r="AM789" s="664"/>
      <c r="AN789" s="664"/>
      <c r="AO789" s="664"/>
      <c r="AP789" s="664"/>
      <c r="AQ789" s="664"/>
      <c r="AR789" s="664"/>
      <c r="AS789" s="664"/>
      <c r="AT789" s="665"/>
      <c r="AU789" s="382">
        <v>52</v>
      </c>
      <c r="AV789" s="383"/>
      <c r="AW789" s="383"/>
      <c r="AX789" s="384"/>
    </row>
    <row r="790" spans="1:51" ht="32.25" customHeight="1" x14ac:dyDescent="0.15">
      <c r="A790" s="629"/>
      <c r="B790" s="630"/>
      <c r="C790" s="630"/>
      <c r="D790" s="630"/>
      <c r="E790" s="630"/>
      <c r="F790" s="631"/>
      <c r="G790" s="604" t="s">
        <v>755</v>
      </c>
      <c r="H790" s="605"/>
      <c r="I790" s="605"/>
      <c r="J790" s="605"/>
      <c r="K790" s="606"/>
      <c r="L790" s="662" t="s">
        <v>773</v>
      </c>
      <c r="M790" s="597"/>
      <c r="N790" s="597"/>
      <c r="O790" s="597"/>
      <c r="P790" s="597"/>
      <c r="Q790" s="597"/>
      <c r="R790" s="597"/>
      <c r="S790" s="597"/>
      <c r="T790" s="597"/>
      <c r="U790" s="597"/>
      <c r="V790" s="597"/>
      <c r="W790" s="597"/>
      <c r="X790" s="598"/>
      <c r="Y790" s="599">
        <v>7.9</v>
      </c>
      <c r="Z790" s="600"/>
      <c r="AA790" s="600"/>
      <c r="AB790" s="610"/>
      <c r="AC790" s="604" t="s">
        <v>758</v>
      </c>
      <c r="AD790" s="605"/>
      <c r="AE790" s="605"/>
      <c r="AF790" s="605"/>
      <c r="AG790" s="606"/>
      <c r="AH790" s="662" t="s">
        <v>758</v>
      </c>
      <c r="AI790" s="597"/>
      <c r="AJ790" s="597"/>
      <c r="AK790" s="597"/>
      <c r="AL790" s="597"/>
      <c r="AM790" s="597"/>
      <c r="AN790" s="597"/>
      <c r="AO790" s="597"/>
      <c r="AP790" s="597"/>
      <c r="AQ790" s="597"/>
      <c r="AR790" s="597"/>
      <c r="AS790" s="597"/>
      <c r="AT790" s="598"/>
      <c r="AU790" s="599" t="s">
        <v>758</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2.2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37.6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833"/>
      <c r="AY800">
        <f>COUNTA($G$802,$AC$802)</f>
        <v>0</v>
      </c>
    </row>
    <row r="801" spans="1:51" ht="24.75" hidden="1" customHeight="1" x14ac:dyDescent="0.15">
      <c r="A801" s="629"/>
      <c r="B801" s="630"/>
      <c r="C801" s="630"/>
      <c r="D801" s="630"/>
      <c r="E801" s="630"/>
      <c r="F801" s="631"/>
      <c r="G801" s="810" t="s">
        <v>17</v>
      </c>
      <c r="H801" s="667"/>
      <c r="I801" s="667"/>
      <c r="J801" s="667"/>
      <c r="K801" s="667"/>
      <c r="L801" s="666" t="s">
        <v>18</v>
      </c>
      <c r="M801" s="667"/>
      <c r="N801" s="667"/>
      <c r="O801" s="667"/>
      <c r="P801" s="667"/>
      <c r="Q801" s="667"/>
      <c r="R801" s="667"/>
      <c r="S801" s="667"/>
      <c r="T801" s="667"/>
      <c r="U801" s="667"/>
      <c r="V801" s="667"/>
      <c r="W801" s="667"/>
      <c r="X801" s="668"/>
      <c r="Y801" s="651" t="s">
        <v>19</v>
      </c>
      <c r="Z801" s="652"/>
      <c r="AA801" s="652"/>
      <c r="AB801" s="796"/>
      <c r="AC801" s="810" t="s">
        <v>17</v>
      </c>
      <c r="AD801" s="667"/>
      <c r="AE801" s="667"/>
      <c r="AF801" s="667"/>
      <c r="AG801" s="667"/>
      <c r="AH801" s="666" t="s">
        <v>18</v>
      </c>
      <c r="AI801" s="667"/>
      <c r="AJ801" s="667"/>
      <c r="AK801" s="667"/>
      <c r="AL801" s="667"/>
      <c r="AM801" s="667"/>
      <c r="AN801" s="667"/>
      <c r="AO801" s="667"/>
      <c r="AP801" s="667"/>
      <c r="AQ801" s="667"/>
      <c r="AR801" s="667"/>
      <c r="AS801" s="667"/>
      <c r="AT801" s="668"/>
      <c r="AU801" s="651" t="s">
        <v>19</v>
      </c>
      <c r="AV801" s="652"/>
      <c r="AW801" s="652"/>
      <c r="AX801" s="653"/>
      <c r="AY801">
        <f>$AY$800</f>
        <v>0</v>
      </c>
    </row>
    <row r="802" spans="1:51" ht="24.75" hidden="1" customHeight="1" x14ac:dyDescent="0.15">
      <c r="A802" s="629"/>
      <c r="B802" s="630"/>
      <c r="C802" s="630"/>
      <c r="D802" s="630"/>
      <c r="E802" s="630"/>
      <c r="F802" s="631"/>
      <c r="G802" s="669"/>
      <c r="H802" s="670"/>
      <c r="I802" s="670"/>
      <c r="J802" s="670"/>
      <c r="K802" s="671"/>
      <c r="L802" s="830"/>
      <c r="M802" s="664"/>
      <c r="N802" s="664"/>
      <c r="O802" s="664"/>
      <c r="P802" s="664"/>
      <c r="Q802" s="664"/>
      <c r="R802" s="664"/>
      <c r="S802" s="664"/>
      <c r="T802" s="664"/>
      <c r="U802" s="664"/>
      <c r="V802" s="664"/>
      <c r="W802" s="664"/>
      <c r="X802" s="665"/>
      <c r="Y802" s="382"/>
      <c r="Z802" s="383"/>
      <c r="AA802" s="383"/>
      <c r="AB802" s="800"/>
      <c r="AC802" s="669"/>
      <c r="AD802" s="670"/>
      <c r="AE802" s="670"/>
      <c r="AF802" s="670"/>
      <c r="AG802" s="671"/>
      <c r="AH802" s="830"/>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833"/>
      <c r="AY813">
        <f>COUNTA($G$815,$AC$815)</f>
        <v>0</v>
      </c>
    </row>
    <row r="814" spans="1:51" ht="24.75" hidden="1" customHeight="1" x14ac:dyDescent="0.15">
      <c r="A814" s="629"/>
      <c r="B814" s="630"/>
      <c r="C814" s="630"/>
      <c r="D814" s="630"/>
      <c r="E814" s="630"/>
      <c r="F814" s="631"/>
      <c r="G814" s="810" t="s">
        <v>17</v>
      </c>
      <c r="H814" s="667"/>
      <c r="I814" s="667"/>
      <c r="J814" s="667"/>
      <c r="K814" s="667"/>
      <c r="L814" s="666" t="s">
        <v>18</v>
      </c>
      <c r="M814" s="667"/>
      <c r="N814" s="667"/>
      <c r="O814" s="667"/>
      <c r="P814" s="667"/>
      <c r="Q814" s="667"/>
      <c r="R814" s="667"/>
      <c r="S814" s="667"/>
      <c r="T814" s="667"/>
      <c r="U814" s="667"/>
      <c r="V814" s="667"/>
      <c r="W814" s="667"/>
      <c r="X814" s="668"/>
      <c r="Y814" s="651" t="s">
        <v>19</v>
      </c>
      <c r="Z814" s="652"/>
      <c r="AA814" s="652"/>
      <c r="AB814" s="796"/>
      <c r="AC814" s="810" t="s">
        <v>17</v>
      </c>
      <c r="AD814" s="667"/>
      <c r="AE814" s="667"/>
      <c r="AF814" s="667"/>
      <c r="AG814" s="667"/>
      <c r="AH814" s="666" t="s">
        <v>18</v>
      </c>
      <c r="AI814" s="667"/>
      <c r="AJ814" s="667"/>
      <c r="AK814" s="667"/>
      <c r="AL814" s="667"/>
      <c r="AM814" s="667"/>
      <c r="AN814" s="667"/>
      <c r="AO814" s="667"/>
      <c r="AP814" s="667"/>
      <c r="AQ814" s="667"/>
      <c r="AR814" s="667"/>
      <c r="AS814" s="667"/>
      <c r="AT814" s="668"/>
      <c r="AU814" s="651" t="s">
        <v>19</v>
      </c>
      <c r="AV814" s="652"/>
      <c r="AW814" s="652"/>
      <c r="AX814" s="653"/>
      <c r="AY814">
        <f>$AY$813</f>
        <v>0</v>
      </c>
    </row>
    <row r="815" spans="1:51" ht="24.75" hidden="1" customHeight="1" x14ac:dyDescent="0.15">
      <c r="A815" s="629"/>
      <c r="B815" s="630"/>
      <c r="C815" s="630"/>
      <c r="D815" s="630"/>
      <c r="E815" s="630"/>
      <c r="F815" s="631"/>
      <c r="G815" s="669"/>
      <c r="H815" s="670"/>
      <c r="I815" s="670"/>
      <c r="J815" s="670"/>
      <c r="K815" s="671"/>
      <c r="L815" s="830"/>
      <c r="M815" s="664"/>
      <c r="N815" s="664"/>
      <c r="O815" s="664"/>
      <c r="P815" s="664"/>
      <c r="Q815" s="664"/>
      <c r="R815" s="664"/>
      <c r="S815" s="664"/>
      <c r="T815" s="664"/>
      <c r="U815" s="664"/>
      <c r="V815" s="664"/>
      <c r="W815" s="664"/>
      <c r="X815" s="665"/>
      <c r="Y815" s="382"/>
      <c r="Z815" s="383"/>
      <c r="AA815" s="383"/>
      <c r="AB815" s="800"/>
      <c r="AC815" s="669"/>
      <c r="AD815" s="670"/>
      <c r="AE815" s="670"/>
      <c r="AF815" s="670"/>
      <c r="AG815" s="671"/>
      <c r="AH815" s="830"/>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833"/>
      <c r="AY826">
        <f>COUNTA($G$828,$AC$828)</f>
        <v>0</v>
      </c>
    </row>
    <row r="827" spans="1:51" ht="24.75" hidden="1" customHeight="1" x14ac:dyDescent="0.15">
      <c r="A827" s="629"/>
      <c r="B827" s="630"/>
      <c r="C827" s="630"/>
      <c r="D827" s="630"/>
      <c r="E827" s="630"/>
      <c r="F827" s="631"/>
      <c r="G827" s="810" t="s">
        <v>17</v>
      </c>
      <c r="H827" s="667"/>
      <c r="I827" s="667"/>
      <c r="J827" s="667"/>
      <c r="K827" s="667"/>
      <c r="L827" s="666" t="s">
        <v>18</v>
      </c>
      <c r="M827" s="667"/>
      <c r="N827" s="667"/>
      <c r="O827" s="667"/>
      <c r="P827" s="667"/>
      <c r="Q827" s="667"/>
      <c r="R827" s="667"/>
      <c r="S827" s="667"/>
      <c r="T827" s="667"/>
      <c r="U827" s="667"/>
      <c r="V827" s="667"/>
      <c r="W827" s="667"/>
      <c r="X827" s="668"/>
      <c r="Y827" s="651" t="s">
        <v>19</v>
      </c>
      <c r="Z827" s="652"/>
      <c r="AA827" s="652"/>
      <c r="AB827" s="796"/>
      <c r="AC827" s="810" t="s">
        <v>17</v>
      </c>
      <c r="AD827" s="667"/>
      <c r="AE827" s="667"/>
      <c r="AF827" s="667"/>
      <c r="AG827" s="667"/>
      <c r="AH827" s="666" t="s">
        <v>18</v>
      </c>
      <c r="AI827" s="667"/>
      <c r="AJ827" s="667"/>
      <c r="AK827" s="667"/>
      <c r="AL827" s="667"/>
      <c r="AM827" s="667"/>
      <c r="AN827" s="667"/>
      <c r="AO827" s="667"/>
      <c r="AP827" s="667"/>
      <c r="AQ827" s="667"/>
      <c r="AR827" s="667"/>
      <c r="AS827" s="667"/>
      <c r="AT827" s="668"/>
      <c r="AU827" s="651" t="s">
        <v>19</v>
      </c>
      <c r="AV827" s="652"/>
      <c r="AW827" s="652"/>
      <c r="AX827" s="653"/>
      <c r="AY827">
        <f>$AY$826</f>
        <v>0</v>
      </c>
    </row>
    <row r="828" spans="1:51" s="16" customFormat="1" ht="24.75" hidden="1" customHeight="1" x14ac:dyDescent="0.15">
      <c r="A828" s="629"/>
      <c r="B828" s="630"/>
      <c r="C828" s="630"/>
      <c r="D828" s="630"/>
      <c r="E828" s="630"/>
      <c r="F828" s="631"/>
      <c r="G828" s="669"/>
      <c r="H828" s="670"/>
      <c r="I828" s="670"/>
      <c r="J828" s="670"/>
      <c r="K828" s="671"/>
      <c r="L828" s="830"/>
      <c r="M828" s="664"/>
      <c r="N828" s="664"/>
      <c r="O828" s="664"/>
      <c r="P828" s="664"/>
      <c r="Q828" s="664"/>
      <c r="R828" s="664"/>
      <c r="S828" s="664"/>
      <c r="T828" s="664"/>
      <c r="U828" s="664"/>
      <c r="V828" s="664"/>
      <c r="W828" s="664"/>
      <c r="X828" s="665"/>
      <c r="Y828" s="382"/>
      <c r="Z828" s="383"/>
      <c r="AA828" s="383"/>
      <c r="AB828" s="800"/>
      <c r="AC828" s="669"/>
      <c r="AD828" s="670"/>
      <c r="AE828" s="670"/>
      <c r="AF828" s="670"/>
      <c r="AG828" s="671"/>
      <c r="AH828" s="830"/>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4.5" customHeight="1" x14ac:dyDescent="0.15">
      <c r="A845" s="370">
        <v>1</v>
      </c>
      <c r="B845" s="370">
        <v>1</v>
      </c>
      <c r="C845" s="358" t="s">
        <v>778</v>
      </c>
      <c r="D845" s="343"/>
      <c r="E845" s="343"/>
      <c r="F845" s="343"/>
      <c r="G845" s="343"/>
      <c r="H845" s="343"/>
      <c r="I845" s="343"/>
      <c r="J845" s="344" t="s">
        <v>758</v>
      </c>
      <c r="K845" s="345"/>
      <c r="L845" s="345"/>
      <c r="M845" s="345"/>
      <c r="N845" s="345"/>
      <c r="O845" s="345"/>
      <c r="P845" s="359" t="s">
        <v>791</v>
      </c>
      <c r="Q845" s="346"/>
      <c r="R845" s="346"/>
      <c r="S845" s="346"/>
      <c r="T845" s="346"/>
      <c r="U845" s="346"/>
      <c r="V845" s="346"/>
      <c r="W845" s="346"/>
      <c r="X845" s="346"/>
      <c r="Y845" s="347">
        <v>37.6</v>
      </c>
      <c r="Z845" s="348"/>
      <c r="AA845" s="348"/>
      <c r="AB845" s="349"/>
      <c r="AC845" s="350" t="s">
        <v>80</v>
      </c>
      <c r="AD845" s="351"/>
      <c r="AE845" s="351"/>
      <c r="AF845" s="351"/>
      <c r="AG845" s="351"/>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4.5" customHeight="1" x14ac:dyDescent="0.15">
      <c r="A846" s="370">
        <v>2</v>
      </c>
      <c r="B846" s="370">
        <v>1</v>
      </c>
      <c r="C846" s="358" t="s">
        <v>779</v>
      </c>
      <c r="D846" s="343"/>
      <c r="E846" s="343"/>
      <c r="F846" s="343"/>
      <c r="G846" s="343"/>
      <c r="H846" s="343"/>
      <c r="I846" s="343"/>
      <c r="J846" s="344" t="s">
        <v>406</v>
      </c>
      <c r="K846" s="345"/>
      <c r="L846" s="345"/>
      <c r="M846" s="345"/>
      <c r="N846" s="345"/>
      <c r="O846" s="345"/>
      <c r="P846" s="359" t="s">
        <v>791</v>
      </c>
      <c r="Q846" s="346"/>
      <c r="R846" s="346"/>
      <c r="S846" s="346"/>
      <c r="T846" s="346"/>
      <c r="U846" s="346"/>
      <c r="V846" s="346"/>
      <c r="W846" s="346"/>
      <c r="X846" s="346"/>
      <c r="Y846" s="347">
        <v>27.9</v>
      </c>
      <c r="Z846" s="348"/>
      <c r="AA846" s="348"/>
      <c r="AB846" s="349"/>
      <c r="AC846" s="350" t="s">
        <v>80</v>
      </c>
      <c r="AD846" s="351"/>
      <c r="AE846" s="351"/>
      <c r="AF846" s="351"/>
      <c r="AG846" s="351"/>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x14ac:dyDescent="0.15">
      <c r="A847" s="370">
        <v>3</v>
      </c>
      <c r="B847" s="370">
        <v>1</v>
      </c>
      <c r="C847" s="358" t="s">
        <v>780</v>
      </c>
      <c r="D847" s="343"/>
      <c r="E847" s="343"/>
      <c r="F847" s="343"/>
      <c r="G847" s="343"/>
      <c r="H847" s="343"/>
      <c r="I847" s="343"/>
      <c r="J847" s="344" t="s">
        <v>406</v>
      </c>
      <c r="K847" s="345"/>
      <c r="L847" s="345"/>
      <c r="M847" s="345"/>
      <c r="N847" s="345"/>
      <c r="O847" s="345"/>
      <c r="P847" s="359" t="s">
        <v>791</v>
      </c>
      <c r="Q847" s="346"/>
      <c r="R847" s="346"/>
      <c r="S847" s="346"/>
      <c r="T847" s="346"/>
      <c r="U847" s="346"/>
      <c r="V847" s="346"/>
      <c r="W847" s="346"/>
      <c r="X847" s="346"/>
      <c r="Y847" s="347">
        <v>25.7</v>
      </c>
      <c r="Z847" s="348"/>
      <c r="AA847" s="348"/>
      <c r="AB847" s="349"/>
      <c r="AC847" s="350" t="s">
        <v>80</v>
      </c>
      <c r="AD847" s="351"/>
      <c r="AE847" s="351"/>
      <c r="AF847" s="351"/>
      <c r="AG847" s="351"/>
      <c r="AH847" s="352" t="s">
        <v>406</v>
      </c>
      <c r="AI847" s="353"/>
      <c r="AJ847" s="353"/>
      <c r="AK847" s="353"/>
      <c r="AL847" s="354" t="s">
        <v>406</v>
      </c>
      <c r="AM847" s="355"/>
      <c r="AN847" s="355"/>
      <c r="AO847" s="356"/>
      <c r="AP847" s="357" t="s">
        <v>406</v>
      </c>
      <c r="AQ847" s="357"/>
      <c r="AR847" s="357"/>
      <c r="AS847" s="357"/>
      <c r="AT847" s="357"/>
      <c r="AU847" s="357"/>
      <c r="AV847" s="357"/>
      <c r="AW847" s="357"/>
      <c r="AX847" s="357"/>
      <c r="AY847">
        <f>COUNTA($C$847)</f>
        <v>1</v>
      </c>
    </row>
    <row r="848" spans="1:51" ht="30" customHeight="1" x14ac:dyDescent="0.15">
      <c r="A848" s="370">
        <v>4</v>
      </c>
      <c r="B848" s="370">
        <v>1</v>
      </c>
      <c r="C848" s="358" t="s">
        <v>781</v>
      </c>
      <c r="D848" s="343"/>
      <c r="E848" s="343"/>
      <c r="F848" s="343"/>
      <c r="G848" s="343"/>
      <c r="H848" s="343"/>
      <c r="I848" s="343"/>
      <c r="J848" s="344" t="s">
        <v>406</v>
      </c>
      <c r="K848" s="345"/>
      <c r="L848" s="345"/>
      <c r="M848" s="345"/>
      <c r="N848" s="345"/>
      <c r="O848" s="345"/>
      <c r="P848" s="359" t="s">
        <v>791</v>
      </c>
      <c r="Q848" s="346"/>
      <c r="R848" s="346"/>
      <c r="S848" s="346"/>
      <c r="T848" s="346"/>
      <c r="U848" s="346"/>
      <c r="V848" s="346"/>
      <c r="W848" s="346"/>
      <c r="X848" s="346"/>
      <c r="Y848" s="347">
        <v>16.600000000000001</v>
      </c>
      <c r="Z848" s="348"/>
      <c r="AA848" s="348"/>
      <c r="AB848" s="349"/>
      <c r="AC848" s="350" t="s">
        <v>80</v>
      </c>
      <c r="AD848" s="351"/>
      <c r="AE848" s="351"/>
      <c r="AF848" s="351"/>
      <c r="AG848" s="351"/>
      <c r="AH848" s="352" t="s">
        <v>406</v>
      </c>
      <c r="AI848" s="353"/>
      <c r="AJ848" s="353"/>
      <c r="AK848" s="353"/>
      <c r="AL848" s="354" t="s">
        <v>406</v>
      </c>
      <c r="AM848" s="355"/>
      <c r="AN848" s="355"/>
      <c r="AO848" s="356"/>
      <c r="AP848" s="357" t="s">
        <v>406</v>
      </c>
      <c r="AQ848" s="357"/>
      <c r="AR848" s="357"/>
      <c r="AS848" s="357"/>
      <c r="AT848" s="357"/>
      <c r="AU848" s="357"/>
      <c r="AV848" s="357"/>
      <c r="AW848" s="357"/>
      <c r="AX848" s="357"/>
      <c r="AY848">
        <f>COUNTA($C$848)</f>
        <v>1</v>
      </c>
    </row>
    <row r="849" spans="1:51" ht="30" customHeight="1" x14ac:dyDescent="0.15">
      <c r="A849" s="370">
        <v>5</v>
      </c>
      <c r="B849" s="370">
        <v>1</v>
      </c>
      <c r="C849" s="358" t="s">
        <v>782</v>
      </c>
      <c r="D849" s="343"/>
      <c r="E849" s="343"/>
      <c r="F849" s="343"/>
      <c r="G849" s="343"/>
      <c r="H849" s="343"/>
      <c r="I849" s="343"/>
      <c r="J849" s="344" t="s">
        <v>406</v>
      </c>
      <c r="K849" s="345"/>
      <c r="L849" s="345"/>
      <c r="M849" s="345"/>
      <c r="N849" s="345"/>
      <c r="O849" s="345"/>
      <c r="P849" s="359" t="s">
        <v>791</v>
      </c>
      <c r="Q849" s="346"/>
      <c r="R849" s="346"/>
      <c r="S849" s="346"/>
      <c r="T849" s="346"/>
      <c r="U849" s="346"/>
      <c r="V849" s="346"/>
      <c r="W849" s="346"/>
      <c r="X849" s="346"/>
      <c r="Y849" s="347">
        <v>16.600000000000001</v>
      </c>
      <c r="Z849" s="348"/>
      <c r="AA849" s="348"/>
      <c r="AB849" s="349"/>
      <c r="AC849" s="350" t="s">
        <v>80</v>
      </c>
      <c r="AD849" s="351"/>
      <c r="AE849" s="351"/>
      <c r="AF849" s="351"/>
      <c r="AG849" s="351"/>
      <c r="AH849" s="352" t="s">
        <v>406</v>
      </c>
      <c r="AI849" s="353"/>
      <c r="AJ849" s="353"/>
      <c r="AK849" s="353"/>
      <c r="AL849" s="354" t="s">
        <v>406</v>
      </c>
      <c r="AM849" s="355"/>
      <c r="AN849" s="355"/>
      <c r="AO849" s="356"/>
      <c r="AP849" s="357" t="s">
        <v>406</v>
      </c>
      <c r="AQ849" s="357"/>
      <c r="AR849" s="357"/>
      <c r="AS849" s="357"/>
      <c r="AT849" s="357"/>
      <c r="AU849" s="357"/>
      <c r="AV849" s="357"/>
      <c r="AW849" s="357"/>
      <c r="AX849" s="357"/>
      <c r="AY849">
        <f>COUNTA($C$849)</f>
        <v>1</v>
      </c>
    </row>
    <row r="850" spans="1:51" ht="30" customHeight="1" x14ac:dyDescent="0.15">
      <c r="A850" s="370">
        <v>6</v>
      </c>
      <c r="B850" s="370">
        <v>1</v>
      </c>
      <c r="C850" s="358" t="s">
        <v>783</v>
      </c>
      <c r="D850" s="343"/>
      <c r="E850" s="343"/>
      <c r="F850" s="343"/>
      <c r="G850" s="343"/>
      <c r="H850" s="343"/>
      <c r="I850" s="343"/>
      <c r="J850" s="344" t="s">
        <v>406</v>
      </c>
      <c r="K850" s="345"/>
      <c r="L850" s="345"/>
      <c r="M850" s="345"/>
      <c r="N850" s="345"/>
      <c r="O850" s="345"/>
      <c r="P850" s="359" t="s">
        <v>791</v>
      </c>
      <c r="Q850" s="346"/>
      <c r="R850" s="346"/>
      <c r="S850" s="346"/>
      <c r="T850" s="346"/>
      <c r="U850" s="346"/>
      <c r="V850" s="346"/>
      <c r="W850" s="346"/>
      <c r="X850" s="346"/>
      <c r="Y850" s="347">
        <v>15.6</v>
      </c>
      <c r="Z850" s="348"/>
      <c r="AA850" s="348"/>
      <c r="AB850" s="349"/>
      <c r="AC850" s="350" t="s">
        <v>80</v>
      </c>
      <c r="AD850" s="351"/>
      <c r="AE850" s="351"/>
      <c r="AF850" s="351"/>
      <c r="AG850" s="351"/>
      <c r="AH850" s="352" t="s">
        <v>406</v>
      </c>
      <c r="AI850" s="353"/>
      <c r="AJ850" s="353"/>
      <c r="AK850" s="353"/>
      <c r="AL850" s="354" t="s">
        <v>406</v>
      </c>
      <c r="AM850" s="355"/>
      <c r="AN850" s="355"/>
      <c r="AO850" s="356"/>
      <c r="AP850" s="357" t="s">
        <v>406</v>
      </c>
      <c r="AQ850" s="357"/>
      <c r="AR850" s="357"/>
      <c r="AS850" s="357"/>
      <c r="AT850" s="357"/>
      <c r="AU850" s="357"/>
      <c r="AV850" s="357"/>
      <c r="AW850" s="357"/>
      <c r="AX850" s="357"/>
      <c r="AY850">
        <f>COUNTA($C$850)</f>
        <v>1</v>
      </c>
    </row>
    <row r="851" spans="1:51" ht="30" customHeight="1" x14ac:dyDescent="0.15">
      <c r="A851" s="370">
        <v>7</v>
      </c>
      <c r="B851" s="370">
        <v>1</v>
      </c>
      <c r="C851" s="358" t="s">
        <v>784</v>
      </c>
      <c r="D851" s="343"/>
      <c r="E851" s="343"/>
      <c r="F851" s="343"/>
      <c r="G851" s="343"/>
      <c r="H851" s="343"/>
      <c r="I851" s="343"/>
      <c r="J851" s="344" t="s">
        <v>406</v>
      </c>
      <c r="K851" s="345"/>
      <c r="L851" s="345"/>
      <c r="M851" s="345"/>
      <c r="N851" s="345"/>
      <c r="O851" s="345"/>
      <c r="P851" s="359" t="s">
        <v>791</v>
      </c>
      <c r="Q851" s="346"/>
      <c r="R851" s="346"/>
      <c r="S851" s="346"/>
      <c r="T851" s="346"/>
      <c r="U851" s="346"/>
      <c r="V851" s="346"/>
      <c r="W851" s="346"/>
      <c r="X851" s="346"/>
      <c r="Y851" s="347">
        <v>14.9</v>
      </c>
      <c r="Z851" s="348"/>
      <c r="AA851" s="348"/>
      <c r="AB851" s="349"/>
      <c r="AC851" s="350" t="s">
        <v>80</v>
      </c>
      <c r="AD851" s="351"/>
      <c r="AE851" s="351"/>
      <c r="AF851" s="351"/>
      <c r="AG851" s="351"/>
      <c r="AH851" s="352" t="s">
        <v>406</v>
      </c>
      <c r="AI851" s="353"/>
      <c r="AJ851" s="353"/>
      <c r="AK851" s="353"/>
      <c r="AL851" s="354" t="s">
        <v>406</v>
      </c>
      <c r="AM851" s="355"/>
      <c r="AN851" s="355"/>
      <c r="AO851" s="356"/>
      <c r="AP851" s="357" t="s">
        <v>406</v>
      </c>
      <c r="AQ851" s="357"/>
      <c r="AR851" s="357"/>
      <c r="AS851" s="357"/>
      <c r="AT851" s="357"/>
      <c r="AU851" s="357"/>
      <c r="AV851" s="357"/>
      <c r="AW851" s="357"/>
      <c r="AX851" s="357"/>
      <c r="AY851">
        <f>COUNTA($C$851)</f>
        <v>1</v>
      </c>
    </row>
    <row r="852" spans="1:51" ht="30" customHeight="1" x14ac:dyDescent="0.15">
      <c r="A852" s="370">
        <v>8</v>
      </c>
      <c r="B852" s="370">
        <v>1</v>
      </c>
      <c r="C852" s="358" t="s">
        <v>785</v>
      </c>
      <c r="D852" s="343"/>
      <c r="E852" s="343"/>
      <c r="F852" s="343"/>
      <c r="G852" s="343"/>
      <c r="H852" s="343"/>
      <c r="I852" s="343"/>
      <c r="J852" s="344" t="s">
        <v>406</v>
      </c>
      <c r="K852" s="345"/>
      <c r="L852" s="345"/>
      <c r="M852" s="345"/>
      <c r="N852" s="345"/>
      <c r="O852" s="345"/>
      <c r="P852" s="359" t="s">
        <v>791</v>
      </c>
      <c r="Q852" s="346"/>
      <c r="R852" s="346"/>
      <c r="S852" s="346"/>
      <c r="T852" s="346"/>
      <c r="U852" s="346"/>
      <c r="V852" s="346"/>
      <c r="W852" s="346"/>
      <c r="X852" s="346"/>
      <c r="Y852" s="347">
        <v>14.6</v>
      </c>
      <c r="Z852" s="348"/>
      <c r="AA852" s="348"/>
      <c r="AB852" s="349"/>
      <c r="AC852" s="350" t="s">
        <v>80</v>
      </c>
      <c r="AD852" s="351"/>
      <c r="AE852" s="351"/>
      <c r="AF852" s="351"/>
      <c r="AG852" s="351"/>
      <c r="AH852" s="352" t="s">
        <v>406</v>
      </c>
      <c r="AI852" s="353"/>
      <c r="AJ852" s="353"/>
      <c r="AK852" s="353"/>
      <c r="AL852" s="354" t="s">
        <v>406</v>
      </c>
      <c r="AM852" s="355"/>
      <c r="AN852" s="355"/>
      <c r="AO852" s="356"/>
      <c r="AP852" s="357" t="s">
        <v>406</v>
      </c>
      <c r="AQ852" s="357"/>
      <c r="AR852" s="357"/>
      <c r="AS852" s="357"/>
      <c r="AT852" s="357"/>
      <c r="AU852" s="357"/>
      <c r="AV852" s="357"/>
      <c r="AW852" s="357"/>
      <c r="AX852" s="357"/>
      <c r="AY852">
        <f>COUNTA($C$852)</f>
        <v>1</v>
      </c>
    </row>
    <row r="853" spans="1:51" ht="30" customHeight="1" x14ac:dyDescent="0.15">
      <c r="A853" s="370">
        <v>9</v>
      </c>
      <c r="B853" s="370">
        <v>1</v>
      </c>
      <c r="C853" s="358" t="s">
        <v>786</v>
      </c>
      <c r="D853" s="343"/>
      <c r="E853" s="343"/>
      <c r="F853" s="343"/>
      <c r="G853" s="343"/>
      <c r="H853" s="343"/>
      <c r="I853" s="343"/>
      <c r="J853" s="344" t="s">
        <v>406</v>
      </c>
      <c r="K853" s="345"/>
      <c r="L853" s="345"/>
      <c r="M853" s="345"/>
      <c r="N853" s="345"/>
      <c r="O853" s="345"/>
      <c r="P853" s="359" t="s">
        <v>791</v>
      </c>
      <c r="Q853" s="346"/>
      <c r="R853" s="346"/>
      <c r="S853" s="346"/>
      <c r="T853" s="346"/>
      <c r="U853" s="346"/>
      <c r="V853" s="346"/>
      <c r="W853" s="346"/>
      <c r="X853" s="346"/>
      <c r="Y853" s="347">
        <v>14.5</v>
      </c>
      <c r="Z853" s="348"/>
      <c r="AA853" s="348"/>
      <c r="AB853" s="349"/>
      <c r="AC853" s="350" t="s">
        <v>80</v>
      </c>
      <c r="AD853" s="351"/>
      <c r="AE853" s="351"/>
      <c r="AF853" s="351"/>
      <c r="AG853" s="351"/>
      <c r="AH853" s="352" t="s">
        <v>406</v>
      </c>
      <c r="AI853" s="353"/>
      <c r="AJ853" s="353"/>
      <c r="AK853" s="353"/>
      <c r="AL853" s="354" t="s">
        <v>406</v>
      </c>
      <c r="AM853" s="355"/>
      <c r="AN853" s="355"/>
      <c r="AO853" s="356"/>
      <c r="AP853" s="357" t="s">
        <v>406</v>
      </c>
      <c r="AQ853" s="357"/>
      <c r="AR853" s="357"/>
      <c r="AS853" s="357"/>
      <c r="AT853" s="357"/>
      <c r="AU853" s="357"/>
      <c r="AV853" s="357"/>
      <c r="AW853" s="357"/>
      <c r="AX853" s="357"/>
      <c r="AY853">
        <f>COUNTA($C$853)</f>
        <v>1</v>
      </c>
    </row>
    <row r="854" spans="1:51" ht="30" customHeight="1" x14ac:dyDescent="0.15">
      <c r="A854" s="370">
        <v>10</v>
      </c>
      <c r="B854" s="370">
        <v>1</v>
      </c>
      <c r="C854" s="358" t="s">
        <v>787</v>
      </c>
      <c r="D854" s="343"/>
      <c r="E854" s="343"/>
      <c r="F854" s="343"/>
      <c r="G854" s="343"/>
      <c r="H854" s="343"/>
      <c r="I854" s="343"/>
      <c r="J854" s="344" t="s">
        <v>406</v>
      </c>
      <c r="K854" s="345"/>
      <c r="L854" s="345"/>
      <c r="M854" s="345"/>
      <c r="N854" s="345"/>
      <c r="O854" s="345"/>
      <c r="P854" s="359" t="s">
        <v>791</v>
      </c>
      <c r="Q854" s="346"/>
      <c r="R854" s="346"/>
      <c r="S854" s="346"/>
      <c r="T854" s="346"/>
      <c r="U854" s="346"/>
      <c r="V854" s="346"/>
      <c r="W854" s="346"/>
      <c r="X854" s="346"/>
      <c r="Y854" s="347">
        <v>13.8</v>
      </c>
      <c r="Z854" s="348"/>
      <c r="AA854" s="348"/>
      <c r="AB854" s="349"/>
      <c r="AC854" s="350" t="s">
        <v>80</v>
      </c>
      <c r="AD854" s="351"/>
      <c r="AE854" s="351"/>
      <c r="AF854" s="351"/>
      <c r="AG854" s="351"/>
      <c r="AH854" s="352" t="s">
        <v>406</v>
      </c>
      <c r="AI854" s="353"/>
      <c r="AJ854" s="353"/>
      <c r="AK854" s="353"/>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790</v>
      </c>
      <c r="D878" s="343"/>
      <c r="E878" s="343"/>
      <c r="F878" s="343"/>
      <c r="G878" s="343"/>
      <c r="H878" s="343"/>
      <c r="I878" s="343"/>
      <c r="J878" s="344">
        <v>8010001047222</v>
      </c>
      <c r="K878" s="345"/>
      <c r="L878" s="345"/>
      <c r="M878" s="345"/>
      <c r="N878" s="345"/>
      <c r="O878" s="345"/>
      <c r="P878" s="359" t="s">
        <v>793</v>
      </c>
      <c r="Q878" s="346"/>
      <c r="R878" s="346"/>
      <c r="S878" s="346"/>
      <c r="T878" s="346"/>
      <c r="U878" s="346"/>
      <c r="V878" s="346"/>
      <c r="W878" s="346"/>
      <c r="X878" s="346"/>
      <c r="Y878" s="347">
        <v>52</v>
      </c>
      <c r="Z878" s="348"/>
      <c r="AA878" s="348"/>
      <c r="AB878" s="349"/>
      <c r="AC878" s="350" t="s">
        <v>372</v>
      </c>
      <c r="AD878" s="351"/>
      <c r="AE878" s="351"/>
      <c r="AF878" s="351"/>
      <c r="AG878" s="351"/>
      <c r="AH878" s="366">
        <v>1</v>
      </c>
      <c r="AI878" s="367"/>
      <c r="AJ878" s="367"/>
      <c r="AK878" s="367"/>
      <c r="AL878" s="354">
        <v>98.8</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720</v>
      </c>
      <c r="F1110" s="369"/>
      <c r="G1110" s="369"/>
      <c r="H1110" s="369"/>
      <c r="I1110" s="369"/>
      <c r="J1110" s="344" t="s">
        <v>720</v>
      </c>
      <c r="K1110" s="345"/>
      <c r="L1110" s="345"/>
      <c r="M1110" s="345"/>
      <c r="N1110" s="345"/>
      <c r="O1110" s="345"/>
      <c r="P1110" s="346" t="s">
        <v>720</v>
      </c>
      <c r="Q1110" s="346"/>
      <c r="R1110" s="346"/>
      <c r="S1110" s="346"/>
      <c r="T1110" s="346"/>
      <c r="U1110" s="346"/>
      <c r="V1110" s="346"/>
      <c r="W1110" s="346"/>
      <c r="X1110" s="346"/>
      <c r="Y1110" s="347" t="s">
        <v>720</v>
      </c>
      <c r="Z1110" s="348"/>
      <c r="AA1110" s="348"/>
      <c r="AB1110" s="349"/>
      <c r="AC1110" s="350" t="s">
        <v>720</v>
      </c>
      <c r="AD1110" s="351"/>
      <c r="AE1110" s="351"/>
      <c r="AF1110" s="351"/>
      <c r="AG1110" s="351"/>
      <c r="AH1110" s="352" t="s">
        <v>720</v>
      </c>
      <c r="AI1110" s="353"/>
      <c r="AJ1110" s="353"/>
      <c r="AK1110" s="353"/>
      <c r="AL1110" s="354" t="s">
        <v>720</v>
      </c>
      <c r="AM1110" s="355"/>
      <c r="AN1110" s="355"/>
      <c r="AO1110" s="356"/>
      <c r="AP1110" s="357" t="s">
        <v>720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Y789">
    <cfRule type="expression" dxfId="2795" priority="13693">
      <formula>IF(RIGHT(TEXT(Y789,"0.#"),1)=".",FALSE,TRUE)</formula>
    </cfRule>
    <cfRule type="expression" dxfId="2794" priority="13694">
      <formula>IF(RIGHT(TEXT(Y789,"0.#"),1)=".",TRUE,FALSE)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cfRule type="expression" dxfId="2789" priority="13687">
      <formula>IF(RIGHT(TEXT(AU791,"0.#"),1)=".",FALSE,TRUE)</formula>
    </cfRule>
    <cfRule type="expression" dxfId="2788" priority="13688">
      <formula>IF(RIGHT(TEXT(AU791,"0.#"),1)=".",TRUE,FALSE)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5">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9">
    <cfRule type="expression" dxfId="2071" priority="2079">
      <formula>IF(RIGHT(TEXT(Y879,"0.#"),1)=".",FALSE,TRUE)</formula>
    </cfRule>
    <cfRule type="expression" dxfId="2070" priority="2080">
      <formula>IF(RIGHT(TEXT(Y879,"0.#"),1)=".",TRUE,FALSE)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9:AO879">
    <cfRule type="expression" dxfId="1971" priority="2081">
      <formula>IF(AND(AL879&gt;=0, RIGHT(TEXT(AL879,"0.#"),1)&lt;&gt;"."),TRUE,FALSE)</formula>
    </cfRule>
    <cfRule type="expression" dxfId="1970" priority="2082">
      <formula>IF(AND(AL879&gt;=0, RIGHT(TEXT(AL879,"0.#"),1)="."),TRUE,FALSE)</formula>
    </cfRule>
    <cfRule type="expression" dxfId="1969" priority="2083">
      <formula>IF(AND(AL879&lt;0, RIGHT(TEXT(AL879,"0.#"),1)&lt;&gt;"."),TRUE,FALSE)</formula>
    </cfRule>
    <cfRule type="expression" dxfId="1968" priority="2084">
      <formula>IF(AND(AL879&lt;0, RIGHT(TEXT(AL879,"0.#"),1)="."),TRUE,FALSE)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79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744</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7"/>
      <c r="I3" s="667"/>
      <c r="J3" s="667"/>
      <c r="K3" s="667"/>
      <c r="L3" s="666" t="s">
        <v>18</v>
      </c>
      <c r="M3" s="667"/>
      <c r="N3" s="667"/>
      <c r="O3" s="667"/>
      <c r="P3" s="667"/>
      <c r="Q3" s="667"/>
      <c r="R3" s="667"/>
      <c r="S3" s="667"/>
      <c r="T3" s="667"/>
      <c r="U3" s="667"/>
      <c r="V3" s="667"/>
      <c r="W3" s="667"/>
      <c r="X3" s="668"/>
      <c r="Y3" s="651" t="s">
        <v>19</v>
      </c>
      <c r="Z3" s="652"/>
      <c r="AA3" s="652"/>
      <c r="AB3" s="796"/>
      <c r="AC3" s="810"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c r="AY3" s="34">
        <f>$AY$2</f>
        <v>0</v>
      </c>
    </row>
    <row r="4" spans="1:51" ht="24.75" customHeight="1" x14ac:dyDescent="0.15">
      <c r="A4" s="1041"/>
      <c r="B4" s="1042"/>
      <c r="C4" s="1042"/>
      <c r="D4" s="1042"/>
      <c r="E4" s="1042"/>
      <c r="F4" s="1043"/>
      <c r="G4" s="669"/>
      <c r="H4" s="670"/>
      <c r="I4" s="670"/>
      <c r="J4" s="670"/>
      <c r="K4" s="671"/>
      <c r="L4" s="830"/>
      <c r="M4" s="664"/>
      <c r="N4" s="664"/>
      <c r="O4" s="664"/>
      <c r="P4" s="664"/>
      <c r="Q4" s="664"/>
      <c r="R4" s="664"/>
      <c r="S4" s="664"/>
      <c r="T4" s="664"/>
      <c r="U4" s="664"/>
      <c r="V4" s="664"/>
      <c r="W4" s="664"/>
      <c r="X4" s="665"/>
      <c r="Y4" s="382"/>
      <c r="Z4" s="383"/>
      <c r="AA4" s="383"/>
      <c r="AB4" s="800"/>
      <c r="AC4" s="669"/>
      <c r="AD4" s="670"/>
      <c r="AE4" s="670"/>
      <c r="AF4" s="670"/>
      <c r="AG4" s="671"/>
      <c r="AH4" s="830"/>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833"/>
      <c r="AY15">
        <f>COUNTA($G$17,$AC$17)</f>
        <v>0</v>
      </c>
    </row>
    <row r="16" spans="1:51" ht="25.5" customHeight="1" x14ac:dyDescent="0.15">
      <c r="A16" s="1041"/>
      <c r="B16" s="1042"/>
      <c r="C16" s="1042"/>
      <c r="D16" s="1042"/>
      <c r="E16" s="1042"/>
      <c r="F16" s="1043"/>
      <c r="G16" s="810"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6"/>
      <c r="AC16" s="810"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c r="AY16" s="34">
        <f>$AY$15</f>
        <v>0</v>
      </c>
    </row>
    <row r="17" spans="1:51" ht="24.75" customHeight="1" x14ac:dyDescent="0.15">
      <c r="A17" s="1041"/>
      <c r="B17" s="1042"/>
      <c r="C17" s="1042"/>
      <c r="D17" s="1042"/>
      <c r="E17" s="1042"/>
      <c r="F17" s="1043"/>
      <c r="G17" s="669"/>
      <c r="H17" s="670"/>
      <c r="I17" s="670"/>
      <c r="J17" s="670"/>
      <c r="K17" s="671"/>
      <c r="L17" s="830"/>
      <c r="M17" s="664"/>
      <c r="N17" s="664"/>
      <c r="O17" s="664"/>
      <c r="P17" s="664"/>
      <c r="Q17" s="664"/>
      <c r="R17" s="664"/>
      <c r="S17" s="664"/>
      <c r="T17" s="664"/>
      <c r="U17" s="664"/>
      <c r="V17" s="664"/>
      <c r="W17" s="664"/>
      <c r="X17" s="665"/>
      <c r="Y17" s="382"/>
      <c r="Z17" s="383"/>
      <c r="AA17" s="383"/>
      <c r="AB17" s="800"/>
      <c r="AC17" s="669"/>
      <c r="AD17" s="670"/>
      <c r="AE17" s="670"/>
      <c r="AF17" s="670"/>
      <c r="AG17" s="671"/>
      <c r="AH17" s="830"/>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833"/>
      <c r="AY28">
        <f>COUNTA($G$30,$AC$30)</f>
        <v>0</v>
      </c>
    </row>
    <row r="29" spans="1:51" ht="24.75" customHeight="1" x14ac:dyDescent="0.15">
      <c r="A29" s="1041"/>
      <c r="B29" s="1042"/>
      <c r="C29" s="1042"/>
      <c r="D29" s="1042"/>
      <c r="E29" s="1042"/>
      <c r="F29" s="1043"/>
      <c r="G29" s="810"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6"/>
      <c r="AC29" s="810"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c r="AY29" s="34">
        <f>$AY$28</f>
        <v>0</v>
      </c>
    </row>
    <row r="30" spans="1:51" ht="24.75" customHeight="1" x14ac:dyDescent="0.15">
      <c r="A30" s="1041"/>
      <c r="B30" s="1042"/>
      <c r="C30" s="1042"/>
      <c r="D30" s="1042"/>
      <c r="E30" s="1042"/>
      <c r="F30" s="1043"/>
      <c r="G30" s="669"/>
      <c r="H30" s="670"/>
      <c r="I30" s="670"/>
      <c r="J30" s="670"/>
      <c r="K30" s="671"/>
      <c r="L30" s="830"/>
      <c r="M30" s="664"/>
      <c r="N30" s="664"/>
      <c r="O30" s="664"/>
      <c r="P30" s="664"/>
      <c r="Q30" s="664"/>
      <c r="R30" s="664"/>
      <c r="S30" s="664"/>
      <c r="T30" s="664"/>
      <c r="U30" s="664"/>
      <c r="V30" s="664"/>
      <c r="W30" s="664"/>
      <c r="X30" s="665"/>
      <c r="Y30" s="382"/>
      <c r="Z30" s="383"/>
      <c r="AA30" s="383"/>
      <c r="AB30" s="800"/>
      <c r="AC30" s="669"/>
      <c r="AD30" s="670"/>
      <c r="AE30" s="670"/>
      <c r="AF30" s="670"/>
      <c r="AG30" s="671"/>
      <c r="AH30" s="830"/>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833"/>
      <c r="AY41">
        <f>COUNTA($G$43,$AC$43)</f>
        <v>0</v>
      </c>
    </row>
    <row r="42" spans="1:51" ht="24.75" customHeight="1" x14ac:dyDescent="0.15">
      <c r="A42" s="1041"/>
      <c r="B42" s="1042"/>
      <c r="C42" s="1042"/>
      <c r="D42" s="1042"/>
      <c r="E42" s="1042"/>
      <c r="F42" s="1043"/>
      <c r="G42" s="810"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6"/>
      <c r="AC42" s="810"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c r="AY42" s="34">
        <f>$AY$41</f>
        <v>0</v>
      </c>
    </row>
    <row r="43" spans="1:51" ht="24.75" customHeight="1" x14ac:dyDescent="0.15">
      <c r="A43" s="1041"/>
      <c r="B43" s="1042"/>
      <c r="C43" s="1042"/>
      <c r="D43" s="1042"/>
      <c r="E43" s="1042"/>
      <c r="F43" s="1043"/>
      <c r="G43" s="669"/>
      <c r="H43" s="670"/>
      <c r="I43" s="670"/>
      <c r="J43" s="670"/>
      <c r="K43" s="671"/>
      <c r="L43" s="830"/>
      <c r="M43" s="664"/>
      <c r="N43" s="664"/>
      <c r="O43" s="664"/>
      <c r="P43" s="664"/>
      <c r="Q43" s="664"/>
      <c r="R43" s="664"/>
      <c r="S43" s="664"/>
      <c r="T43" s="664"/>
      <c r="U43" s="664"/>
      <c r="V43" s="664"/>
      <c r="W43" s="664"/>
      <c r="X43" s="665"/>
      <c r="Y43" s="382"/>
      <c r="Z43" s="383"/>
      <c r="AA43" s="383"/>
      <c r="AB43" s="800"/>
      <c r="AC43" s="669"/>
      <c r="AD43" s="670"/>
      <c r="AE43" s="670"/>
      <c r="AF43" s="670"/>
      <c r="AG43" s="671"/>
      <c r="AH43" s="830"/>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833"/>
      <c r="AY55">
        <f>COUNTA($G$57,$AC$57)</f>
        <v>0</v>
      </c>
    </row>
    <row r="56" spans="1:51" ht="24.75" customHeight="1" x14ac:dyDescent="0.15">
      <c r="A56" s="1041"/>
      <c r="B56" s="1042"/>
      <c r="C56" s="1042"/>
      <c r="D56" s="1042"/>
      <c r="E56" s="1042"/>
      <c r="F56" s="1043"/>
      <c r="G56" s="810"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6"/>
      <c r="AC56" s="810"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c r="AY56" s="34">
        <f>$AY$55</f>
        <v>0</v>
      </c>
    </row>
    <row r="57" spans="1:51" ht="24.75" customHeight="1" x14ac:dyDescent="0.15">
      <c r="A57" s="1041"/>
      <c r="B57" s="1042"/>
      <c r="C57" s="1042"/>
      <c r="D57" s="1042"/>
      <c r="E57" s="1042"/>
      <c r="F57" s="1043"/>
      <c r="G57" s="669"/>
      <c r="H57" s="670"/>
      <c r="I57" s="670"/>
      <c r="J57" s="670"/>
      <c r="K57" s="671"/>
      <c r="L57" s="830"/>
      <c r="M57" s="664"/>
      <c r="N57" s="664"/>
      <c r="O57" s="664"/>
      <c r="P57" s="664"/>
      <c r="Q57" s="664"/>
      <c r="R57" s="664"/>
      <c r="S57" s="664"/>
      <c r="T57" s="664"/>
      <c r="U57" s="664"/>
      <c r="V57" s="664"/>
      <c r="W57" s="664"/>
      <c r="X57" s="665"/>
      <c r="Y57" s="382"/>
      <c r="Z57" s="383"/>
      <c r="AA57" s="383"/>
      <c r="AB57" s="800"/>
      <c r="AC57" s="669"/>
      <c r="AD57" s="670"/>
      <c r="AE57" s="670"/>
      <c r="AF57" s="670"/>
      <c r="AG57" s="671"/>
      <c r="AH57" s="830"/>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833"/>
      <c r="AY68">
        <f>COUNTA($G$70,$AC$70)</f>
        <v>0</v>
      </c>
    </row>
    <row r="69" spans="1:51" ht="25.5" customHeight="1" x14ac:dyDescent="0.15">
      <c r="A69" s="1041"/>
      <c r="B69" s="1042"/>
      <c r="C69" s="1042"/>
      <c r="D69" s="1042"/>
      <c r="E69" s="1042"/>
      <c r="F69" s="1043"/>
      <c r="G69" s="810"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6"/>
      <c r="AC69" s="810"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c r="AY69" s="34">
        <f>$AY$68</f>
        <v>0</v>
      </c>
    </row>
    <row r="70" spans="1:51" ht="24.75" customHeight="1" x14ac:dyDescent="0.15">
      <c r="A70" s="1041"/>
      <c r="B70" s="1042"/>
      <c r="C70" s="1042"/>
      <c r="D70" s="1042"/>
      <c r="E70" s="1042"/>
      <c r="F70" s="1043"/>
      <c r="G70" s="669"/>
      <c r="H70" s="670"/>
      <c r="I70" s="670"/>
      <c r="J70" s="670"/>
      <c r="K70" s="671"/>
      <c r="L70" s="830"/>
      <c r="M70" s="664"/>
      <c r="N70" s="664"/>
      <c r="O70" s="664"/>
      <c r="P70" s="664"/>
      <c r="Q70" s="664"/>
      <c r="R70" s="664"/>
      <c r="S70" s="664"/>
      <c r="T70" s="664"/>
      <c r="U70" s="664"/>
      <c r="V70" s="664"/>
      <c r="W70" s="664"/>
      <c r="X70" s="665"/>
      <c r="Y70" s="382"/>
      <c r="Z70" s="383"/>
      <c r="AA70" s="383"/>
      <c r="AB70" s="800"/>
      <c r="AC70" s="669"/>
      <c r="AD70" s="670"/>
      <c r="AE70" s="670"/>
      <c r="AF70" s="670"/>
      <c r="AG70" s="671"/>
      <c r="AH70" s="830"/>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833"/>
      <c r="AY81">
        <f>COUNTA($G$83,$AC$83)</f>
        <v>0</v>
      </c>
    </row>
    <row r="82" spans="1:51" ht="24.75" customHeight="1" x14ac:dyDescent="0.15">
      <c r="A82" s="1041"/>
      <c r="B82" s="1042"/>
      <c r="C82" s="1042"/>
      <c r="D82" s="1042"/>
      <c r="E82" s="1042"/>
      <c r="F82" s="1043"/>
      <c r="G82" s="810"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6"/>
      <c r="AC82" s="810"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c r="AY82" s="34">
        <f>$AY$81</f>
        <v>0</v>
      </c>
    </row>
    <row r="83" spans="1:51" ht="24.75" customHeight="1" x14ac:dyDescent="0.15">
      <c r="A83" s="1041"/>
      <c r="B83" s="1042"/>
      <c r="C83" s="1042"/>
      <c r="D83" s="1042"/>
      <c r="E83" s="1042"/>
      <c r="F83" s="1043"/>
      <c r="G83" s="669"/>
      <c r="H83" s="670"/>
      <c r="I83" s="670"/>
      <c r="J83" s="670"/>
      <c r="K83" s="671"/>
      <c r="L83" s="830"/>
      <c r="M83" s="664"/>
      <c r="N83" s="664"/>
      <c r="O83" s="664"/>
      <c r="P83" s="664"/>
      <c r="Q83" s="664"/>
      <c r="R83" s="664"/>
      <c r="S83" s="664"/>
      <c r="T83" s="664"/>
      <c r="U83" s="664"/>
      <c r="V83" s="664"/>
      <c r="W83" s="664"/>
      <c r="X83" s="665"/>
      <c r="Y83" s="382"/>
      <c r="Z83" s="383"/>
      <c r="AA83" s="383"/>
      <c r="AB83" s="800"/>
      <c r="AC83" s="669"/>
      <c r="AD83" s="670"/>
      <c r="AE83" s="670"/>
      <c r="AF83" s="670"/>
      <c r="AG83" s="671"/>
      <c r="AH83" s="830"/>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833"/>
      <c r="AY94">
        <f>COUNTA($G$96,$AC$96)</f>
        <v>0</v>
      </c>
    </row>
    <row r="95" spans="1:51" ht="24.75" customHeight="1" x14ac:dyDescent="0.15">
      <c r="A95" s="1041"/>
      <c r="B95" s="1042"/>
      <c r="C95" s="1042"/>
      <c r="D95" s="1042"/>
      <c r="E95" s="1042"/>
      <c r="F95" s="1043"/>
      <c r="G95" s="810"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6"/>
      <c r="AC95" s="810"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c r="AY95" s="34">
        <f>$AY$94</f>
        <v>0</v>
      </c>
    </row>
    <row r="96" spans="1:51" ht="24.75" customHeight="1" x14ac:dyDescent="0.15">
      <c r="A96" s="1041"/>
      <c r="B96" s="1042"/>
      <c r="C96" s="1042"/>
      <c r="D96" s="1042"/>
      <c r="E96" s="1042"/>
      <c r="F96" s="1043"/>
      <c r="G96" s="669"/>
      <c r="H96" s="670"/>
      <c r="I96" s="670"/>
      <c r="J96" s="670"/>
      <c r="K96" s="671"/>
      <c r="L96" s="830"/>
      <c r="M96" s="664"/>
      <c r="N96" s="664"/>
      <c r="O96" s="664"/>
      <c r="P96" s="664"/>
      <c r="Q96" s="664"/>
      <c r="R96" s="664"/>
      <c r="S96" s="664"/>
      <c r="T96" s="664"/>
      <c r="U96" s="664"/>
      <c r="V96" s="664"/>
      <c r="W96" s="664"/>
      <c r="X96" s="665"/>
      <c r="Y96" s="382"/>
      <c r="Z96" s="383"/>
      <c r="AA96" s="383"/>
      <c r="AB96" s="800"/>
      <c r="AC96" s="669"/>
      <c r="AD96" s="670"/>
      <c r="AE96" s="670"/>
      <c r="AF96" s="670"/>
      <c r="AG96" s="671"/>
      <c r="AH96" s="830"/>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33"/>
      <c r="AY108">
        <f>COUNTA($G$110,$AC$110)</f>
        <v>0</v>
      </c>
    </row>
    <row r="109" spans="1:51" ht="24.75" customHeight="1" x14ac:dyDescent="0.15">
      <c r="A109" s="1041"/>
      <c r="B109" s="1042"/>
      <c r="C109" s="1042"/>
      <c r="D109" s="1042"/>
      <c r="E109" s="1042"/>
      <c r="F109" s="1043"/>
      <c r="G109" s="810"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6"/>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c r="AY109" s="34">
        <f>$AY$108</f>
        <v>0</v>
      </c>
    </row>
    <row r="110" spans="1:51" ht="24.75" customHeight="1" x14ac:dyDescent="0.15">
      <c r="A110" s="1041"/>
      <c r="B110" s="1042"/>
      <c r="C110" s="1042"/>
      <c r="D110" s="1042"/>
      <c r="E110" s="1042"/>
      <c r="F110" s="1043"/>
      <c r="G110" s="669"/>
      <c r="H110" s="670"/>
      <c r="I110" s="670"/>
      <c r="J110" s="670"/>
      <c r="K110" s="671"/>
      <c r="L110" s="830"/>
      <c r="M110" s="664"/>
      <c r="N110" s="664"/>
      <c r="O110" s="664"/>
      <c r="P110" s="664"/>
      <c r="Q110" s="664"/>
      <c r="R110" s="664"/>
      <c r="S110" s="664"/>
      <c r="T110" s="664"/>
      <c r="U110" s="664"/>
      <c r="V110" s="664"/>
      <c r="W110" s="664"/>
      <c r="X110" s="665"/>
      <c r="Y110" s="382"/>
      <c r="Z110" s="383"/>
      <c r="AA110" s="383"/>
      <c r="AB110" s="800"/>
      <c r="AC110" s="669"/>
      <c r="AD110" s="670"/>
      <c r="AE110" s="670"/>
      <c r="AF110" s="670"/>
      <c r="AG110" s="671"/>
      <c r="AH110" s="830"/>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33"/>
      <c r="AY121">
        <f>COUNTA($G$123,$AC$123)</f>
        <v>0</v>
      </c>
    </row>
    <row r="122" spans="1:51" ht="25.5" customHeight="1" x14ac:dyDescent="0.15">
      <c r="A122" s="1041"/>
      <c r="B122" s="1042"/>
      <c r="C122" s="1042"/>
      <c r="D122" s="1042"/>
      <c r="E122" s="1042"/>
      <c r="F122" s="1043"/>
      <c r="G122" s="810"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6"/>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c r="AY122" s="34">
        <f>$AY$121</f>
        <v>0</v>
      </c>
    </row>
    <row r="123" spans="1:51" ht="24.75" customHeight="1" x14ac:dyDescent="0.15">
      <c r="A123" s="1041"/>
      <c r="B123" s="1042"/>
      <c r="C123" s="1042"/>
      <c r="D123" s="1042"/>
      <c r="E123" s="1042"/>
      <c r="F123" s="1043"/>
      <c r="G123" s="669"/>
      <c r="H123" s="670"/>
      <c r="I123" s="670"/>
      <c r="J123" s="670"/>
      <c r="K123" s="671"/>
      <c r="L123" s="830"/>
      <c r="M123" s="664"/>
      <c r="N123" s="664"/>
      <c r="O123" s="664"/>
      <c r="P123" s="664"/>
      <c r="Q123" s="664"/>
      <c r="R123" s="664"/>
      <c r="S123" s="664"/>
      <c r="T123" s="664"/>
      <c r="U123" s="664"/>
      <c r="V123" s="664"/>
      <c r="W123" s="664"/>
      <c r="X123" s="665"/>
      <c r="Y123" s="382"/>
      <c r="Z123" s="383"/>
      <c r="AA123" s="383"/>
      <c r="AB123" s="800"/>
      <c r="AC123" s="669"/>
      <c r="AD123" s="670"/>
      <c r="AE123" s="670"/>
      <c r="AF123" s="670"/>
      <c r="AG123" s="671"/>
      <c r="AH123" s="830"/>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33"/>
      <c r="AY134">
        <f>COUNTA($G$136,$AC$136)</f>
        <v>0</v>
      </c>
    </row>
    <row r="135" spans="1:51" ht="24.75" customHeight="1" x14ac:dyDescent="0.15">
      <c r="A135" s="1041"/>
      <c r="B135" s="1042"/>
      <c r="C135" s="1042"/>
      <c r="D135" s="1042"/>
      <c r="E135" s="1042"/>
      <c r="F135" s="1043"/>
      <c r="G135" s="810"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6"/>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c r="AY135" s="34">
        <f>$AY$134</f>
        <v>0</v>
      </c>
    </row>
    <row r="136" spans="1:51" ht="24.75" customHeight="1" x14ac:dyDescent="0.15">
      <c r="A136" s="1041"/>
      <c r="B136" s="1042"/>
      <c r="C136" s="1042"/>
      <c r="D136" s="1042"/>
      <c r="E136" s="1042"/>
      <c r="F136" s="1043"/>
      <c r="G136" s="669"/>
      <c r="H136" s="670"/>
      <c r="I136" s="670"/>
      <c r="J136" s="670"/>
      <c r="K136" s="671"/>
      <c r="L136" s="830"/>
      <c r="M136" s="664"/>
      <c r="N136" s="664"/>
      <c r="O136" s="664"/>
      <c r="P136" s="664"/>
      <c r="Q136" s="664"/>
      <c r="R136" s="664"/>
      <c r="S136" s="664"/>
      <c r="T136" s="664"/>
      <c r="U136" s="664"/>
      <c r="V136" s="664"/>
      <c r="W136" s="664"/>
      <c r="X136" s="665"/>
      <c r="Y136" s="382"/>
      <c r="Z136" s="383"/>
      <c r="AA136" s="383"/>
      <c r="AB136" s="800"/>
      <c r="AC136" s="669"/>
      <c r="AD136" s="670"/>
      <c r="AE136" s="670"/>
      <c r="AF136" s="670"/>
      <c r="AG136" s="671"/>
      <c r="AH136" s="830"/>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33"/>
      <c r="AY147">
        <f>COUNTA($G$149,$AC$149)</f>
        <v>0</v>
      </c>
    </row>
    <row r="148" spans="1:51" ht="24.75" customHeight="1" x14ac:dyDescent="0.15">
      <c r="A148" s="1041"/>
      <c r="B148" s="1042"/>
      <c r="C148" s="1042"/>
      <c r="D148" s="1042"/>
      <c r="E148" s="1042"/>
      <c r="F148" s="1043"/>
      <c r="G148" s="810"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6"/>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c r="AY148" s="34">
        <f>$AY$147</f>
        <v>0</v>
      </c>
    </row>
    <row r="149" spans="1:51" ht="24.75" customHeight="1" x14ac:dyDescent="0.15">
      <c r="A149" s="1041"/>
      <c r="B149" s="1042"/>
      <c r="C149" s="1042"/>
      <c r="D149" s="1042"/>
      <c r="E149" s="1042"/>
      <c r="F149" s="1043"/>
      <c r="G149" s="669"/>
      <c r="H149" s="670"/>
      <c r="I149" s="670"/>
      <c r="J149" s="670"/>
      <c r="K149" s="671"/>
      <c r="L149" s="830"/>
      <c r="M149" s="664"/>
      <c r="N149" s="664"/>
      <c r="O149" s="664"/>
      <c r="P149" s="664"/>
      <c r="Q149" s="664"/>
      <c r="R149" s="664"/>
      <c r="S149" s="664"/>
      <c r="T149" s="664"/>
      <c r="U149" s="664"/>
      <c r="V149" s="664"/>
      <c r="W149" s="664"/>
      <c r="X149" s="665"/>
      <c r="Y149" s="382"/>
      <c r="Z149" s="383"/>
      <c r="AA149" s="383"/>
      <c r="AB149" s="800"/>
      <c r="AC149" s="669"/>
      <c r="AD149" s="670"/>
      <c r="AE149" s="670"/>
      <c r="AF149" s="670"/>
      <c r="AG149" s="671"/>
      <c r="AH149" s="830"/>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33"/>
      <c r="AY161">
        <f>COUNTA($G$163,$AC$163)</f>
        <v>0</v>
      </c>
    </row>
    <row r="162" spans="1:51" ht="24.75" customHeight="1" x14ac:dyDescent="0.15">
      <c r="A162" s="1041"/>
      <c r="B162" s="1042"/>
      <c r="C162" s="1042"/>
      <c r="D162" s="1042"/>
      <c r="E162" s="1042"/>
      <c r="F162" s="1043"/>
      <c r="G162" s="810"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6"/>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c r="AY162" s="34">
        <f>$AY$161</f>
        <v>0</v>
      </c>
    </row>
    <row r="163" spans="1:51" ht="24.75" customHeight="1" x14ac:dyDescent="0.15">
      <c r="A163" s="1041"/>
      <c r="B163" s="1042"/>
      <c r="C163" s="1042"/>
      <c r="D163" s="1042"/>
      <c r="E163" s="1042"/>
      <c r="F163" s="1043"/>
      <c r="G163" s="669"/>
      <c r="H163" s="670"/>
      <c r="I163" s="670"/>
      <c r="J163" s="670"/>
      <c r="K163" s="671"/>
      <c r="L163" s="830"/>
      <c r="M163" s="664"/>
      <c r="N163" s="664"/>
      <c r="O163" s="664"/>
      <c r="P163" s="664"/>
      <c r="Q163" s="664"/>
      <c r="R163" s="664"/>
      <c r="S163" s="664"/>
      <c r="T163" s="664"/>
      <c r="U163" s="664"/>
      <c r="V163" s="664"/>
      <c r="W163" s="664"/>
      <c r="X163" s="665"/>
      <c r="Y163" s="382"/>
      <c r="Z163" s="383"/>
      <c r="AA163" s="383"/>
      <c r="AB163" s="800"/>
      <c r="AC163" s="669"/>
      <c r="AD163" s="670"/>
      <c r="AE163" s="670"/>
      <c r="AF163" s="670"/>
      <c r="AG163" s="671"/>
      <c r="AH163" s="830"/>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33"/>
      <c r="AY174">
        <f>COUNTA($G$176,$AC$176)</f>
        <v>0</v>
      </c>
    </row>
    <row r="175" spans="1:51" ht="25.5" customHeight="1" x14ac:dyDescent="0.15">
      <c r="A175" s="1041"/>
      <c r="B175" s="1042"/>
      <c r="C175" s="1042"/>
      <c r="D175" s="1042"/>
      <c r="E175" s="1042"/>
      <c r="F175" s="1043"/>
      <c r="G175" s="810"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6"/>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c r="AY175" s="34">
        <f>$AY$174</f>
        <v>0</v>
      </c>
    </row>
    <row r="176" spans="1:51" ht="24.75" customHeight="1" x14ac:dyDescent="0.15">
      <c r="A176" s="1041"/>
      <c r="B176" s="1042"/>
      <c r="C176" s="1042"/>
      <c r="D176" s="1042"/>
      <c r="E176" s="1042"/>
      <c r="F176" s="1043"/>
      <c r="G176" s="669"/>
      <c r="H176" s="670"/>
      <c r="I176" s="670"/>
      <c r="J176" s="670"/>
      <c r="K176" s="671"/>
      <c r="L176" s="830"/>
      <c r="M176" s="664"/>
      <c r="N176" s="664"/>
      <c r="O176" s="664"/>
      <c r="P176" s="664"/>
      <c r="Q176" s="664"/>
      <c r="R176" s="664"/>
      <c r="S176" s="664"/>
      <c r="T176" s="664"/>
      <c r="U176" s="664"/>
      <c r="V176" s="664"/>
      <c r="W176" s="664"/>
      <c r="X176" s="665"/>
      <c r="Y176" s="382"/>
      <c r="Z176" s="383"/>
      <c r="AA176" s="383"/>
      <c r="AB176" s="800"/>
      <c r="AC176" s="669"/>
      <c r="AD176" s="670"/>
      <c r="AE176" s="670"/>
      <c r="AF176" s="670"/>
      <c r="AG176" s="671"/>
      <c r="AH176" s="830"/>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33"/>
      <c r="AY187">
        <f>COUNTA($G$189,$AC$189)</f>
        <v>0</v>
      </c>
    </row>
    <row r="188" spans="1:51" ht="24.75" customHeight="1" x14ac:dyDescent="0.15">
      <c r="A188" s="1041"/>
      <c r="B188" s="1042"/>
      <c r="C188" s="1042"/>
      <c r="D188" s="1042"/>
      <c r="E188" s="1042"/>
      <c r="F188" s="1043"/>
      <c r="G188" s="810"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6"/>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c r="AY188" s="34">
        <f>$AY$187</f>
        <v>0</v>
      </c>
    </row>
    <row r="189" spans="1:51" ht="24.75" customHeight="1" x14ac:dyDescent="0.15">
      <c r="A189" s="1041"/>
      <c r="B189" s="1042"/>
      <c r="C189" s="1042"/>
      <c r="D189" s="1042"/>
      <c r="E189" s="1042"/>
      <c r="F189" s="1043"/>
      <c r="G189" s="669"/>
      <c r="H189" s="670"/>
      <c r="I189" s="670"/>
      <c r="J189" s="670"/>
      <c r="K189" s="671"/>
      <c r="L189" s="830"/>
      <c r="M189" s="664"/>
      <c r="N189" s="664"/>
      <c r="O189" s="664"/>
      <c r="P189" s="664"/>
      <c r="Q189" s="664"/>
      <c r="R189" s="664"/>
      <c r="S189" s="664"/>
      <c r="T189" s="664"/>
      <c r="U189" s="664"/>
      <c r="V189" s="664"/>
      <c r="W189" s="664"/>
      <c r="X189" s="665"/>
      <c r="Y189" s="382"/>
      <c r="Z189" s="383"/>
      <c r="AA189" s="383"/>
      <c r="AB189" s="800"/>
      <c r="AC189" s="669"/>
      <c r="AD189" s="670"/>
      <c r="AE189" s="670"/>
      <c r="AF189" s="670"/>
      <c r="AG189" s="671"/>
      <c r="AH189" s="830"/>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33"/>
      <c r="AY200">
        <f>COUNTA($G$202,$AC$202)</f>
        <v>0</v>
      </c>
    </row>
    <row r="201" spans="1:51" ht="24.75" customHeight="1" x14ac:dyDescent="0.15">
      <c r="A201" s="1041"/>
      <c r="B201" s="1042"/>
      <c r="C201" s="1042"/>
      <c r="D201" s="1042"/>
      <c r="E201" s="1042"/>
      <c r="F201" s="1043"/>
      <c r="G201" s="810"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6"/>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c r="AY201" s="34">
        <f>$AY$200</f>
        <v>0</v>
      </c>
    </row>
    <row r="202" spans="1:51" ht="24.75" customHeight="1" x14ac:dyDescent="0.15">
      <c r="A202" s="1041"/>
      <c r="B202" s="1042"/>
      <c r="C202" s="1042"/>
      <c r="D202" s="1042"/>
      <c r="E202" s="1042"/>
      <c r="F202" s="1043"/>
      <c r="G202" s="669"/>
      <c r="H202" s="670"/>
      <c r="I202" s="670"/>
      <c r="J202" s="670"/>
      <c r="K202" s="671"/>
      <c r="L202" s="830"/>
      <c r="M202" s="664"/>
      <c r="N202" s="664"/>
      <c r="O202" s="664"/>
      <c r="P202" s="664"/>
      <c r="Q202" s="664"/>
      <c r="R202" s="664"/>
      <c r="S202" s="664"/>
      <c r="T202" s="664"/>
      <c r="U202" s="664"/>
      <c r="V202" s="664"/>
      <c r="W202" s="664"/>
      <c r="X202" s="665"/>
      <c r="Y202" s="382"/>
      <c r="Z202" s="383"/>
      <c r="AA202" s="383"/>
      <c r="AB202" s="800"/>
      <c r="AC202" s="669"/>
      <c r="AD202" s="670"/>
      <c r="AE202" s="670"/>
      <c r="AF202" s="670"/>
      <c r="AG202" s="671"/>
      <c r="AH202" s="830"/>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33"/>
      <c r="AY214">
        <f>COUNTA($G$216,$AC$216)</f>
        <v>0</v>
      </c>
    </row>
    <row r="215" spans="1:51" ht="24.75" customHeight="1" x14ac:dyDescent="0.15">
      <c r="A215" s="1041"/>
      <c r="B215" s="1042"/>
      <c r="C215" s="1042"/>
      <c r="D215" s="1042"/>
      <c r="E215" s="1042"/>
      <c r="F215" s="1043"/>
      <c r="G215" s="810"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6"/>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c r="AY215" s="34">
        <f>$AY$214</f>
        <v>0</v>
      </c>
    </row>
    <row r="216" spans="1:51" ht="24.75" customHeight="1" x14ac:dyDescent="0.15">
      <c r="A216" s="1041"/>
      <c r="B216" s="1042"/>
      <c r="C216" s="1042"/>
      <c r="D216" s="1042"/>
      <c r="E216" s="1042"/>
      <c r="F216" s="1043"/>
      <c r="G216" s="669"/>
      <c r="H216" s="670"/>
      <c r="I216" s="670"/>
      <c r="J216" s="670"/>
      <c r="K216" s="671"/>
      <c r="L216" s="830"/>
      <c r="M216" s="664"/>
      <c r="N216" s="664"/>
      <c r="O216" s="664"/>
      <c r="P216" s="664"/>
      <c r="Q216" s="664"/>
      <c r="R216" s="664"/>
      <c r="S216" s="664"/>
      <c r="T216" s="664"/>
      <c r="U216" s="664"/>
      <c r="V216" s="664"/>
      <c r="W216" s="664"/>
      <c r="X216" s="665"/>
      <c r="Y216" s="382"/>
      <c r="Z216" s="383"/>
      <c r="AA216" s="383"/>
      <c r="AB216" s="800"/>
      <c r="AC216" s="669"/>
      <c r="AD216" s="670"/>
      <c r="AE216" s="670"/>
      <c r="AF216" s="670"/>
      <c r="AG216" s="671"/>
      <c r="AH216" s="830"/>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33"/>
      <c r="AY227">
        <f>COUNTA($G$229,$AC$229)</f>
        <v>0</v>
      </c>
    </row>
    <row r="228" spans="1:51" ht="25.5" customHeight="1" x14ac:dyDescent="0.15">
      <c r="A228" s="1041"/>
      <c r="B228" s="1042"/>
      <c r="C228" s="1042"/>
      <c r="D228" s="1042"/>
      <c r="E228" s="1042"/>
      <c r="F228" s="1043"/>
      <c r="G228" s="810"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6"/>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c r="AY228" s="34">
        <f>$AY$227</f>
        <v>0</v>
      </c>
    </row>
    <row r="229" spans="1:51" ht="24.75" customHeight="1" x14ac:dyDescent="0.15">
      <c r="A229" s="1041"/>
      <c r="B229" s="1042"/>
      <c r="C229" s="1042"/>
      <c r="D229" s="1042"/>
      <c r="E229" s="1042"/>
      <c r="F229" s="1043"/>
      <c r="G229" s="669"/>
      <c r="H229" s="670"/>
      <c r="I229" s="670"/>
      <c r="J229" s="670"/>
      <c r="K229" s="671"/>
      <c r="L229" s="830"/>
      <c r="M229" s="664"/>
      <c r="N229" s="664"/>
      <c r="O229" s="664"/>
      <c r="P229" s="664"/>
      <c r="Q229" s="664"/>
      <c r="R229" s="664"/>
      <c r="S229" s="664"/>
      <c r="T229" s="664"/>
      <c r="U229" s="664"/>
      <c r="V229" s="664"/>
      <c r="W229" s="664"/>
      <c r="X229" s="665"/>
      <c r="Y229" s="382"/>
      <c r="Z229" s="383"/>
      <c r="AA229" s="383"/>
      <c r="AB229" s="800"/>
      <c r="AC229" s="669"/>
      <c r="AD229" s="670"/>
      <c r="AE229" s="670"/>
      <c r="AF229" s="670"/>
      <c r="AG229" s="671"/>
      <c r="AH229" s="830"/>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33"/>
      <c r="AY240">
        <f>COUNTA($G$242,$AC$242)</f>
        <v>0</v>
      </c>
    </row>
    <row r="241" spans="1:51" ht="24.75" customHeight="1" x14ac:dyDescent="0.15">
      <c r="A241" s="1041"/>
      <c r="B241" s="1042"/>
      <c r="C241" s="1042"/>
      <c r="D241" s="1042"/>
      <c r="E241" s="1042"/>
      <c r="F241" s="1043"/>
      <c r="G241" s="810"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6"/>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c r="AY241" s="34">
        <f>$AY$240</f>
        <v>0</v>
      </c>
    </row>
    <row r="242" spans="1:51" ht="24.75" customHeight="1" x14ac:dyDescent="0.15">
      <c r="A242" s="1041"/>
      <c r="B242" s="1042"/>
      <c r="C242" s="1042"/>
      <c r="D242" s="1042"/>
      <c r="E242" s="1042"/>
      <c r="F242" s="1043"/>
      <c r="G242" s="669"/>
      <c r="H242" s="670"/>
      <c r="I242" s="670"/>
      <c r="J242" s="670"/>
      <c r="K242" s="671"/>
      <c r="L242" s="830"/>
      <c r="M242" s="664"/>
      <c r="N242" s="664"/>
      <c r="O242" s="664"/>
      <c r="P242" s="664"/>
      <c r="Q242" s="664"/>
      <c r="R242" s="664"/>
      <c r="S242" s="664"/>
      <c r="T242" s="664"/>
      <c r="U242" s="664"/>
      <c r="V242" s="664"/>
      <c r="W242" s="664"/>
      <c r="X242" s="665"/>
      <c r="Y242" s="382"/>
      <c r="Z242" s="383"/>
      <c r="AA242" s="383"/>
      <c r="AB242" s="800"/>
      <c r="AC242" s="669"/>
      <c r="AD242" s="670"/>
      <c r="AE242" s="670"/>
      <c r="AF242" s="670"/>
      <c r="AG242" s="671"/>
      <c r="AH242" s="830"/>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33"/>
      <c r="AY253">
        <f>COUNTA($G$255,$AC$255)</f>
        <v>0</v>
      </c>
    </row>
    <row r="254" spans="1:51" ht="24.75" customHeight="1" x14ac:dyDescent="0.15">
      <c r="A254" s="1041"/>
      <c r="B254" s="1042"/>
      <c r="C254" s="1042"/>
      <c r="D254" s="1042"/>
      <c r="E254" s="1042"/>
      <c r="F254" s="1043"/>
      <c r="G254" s="810"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6"/>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c r="AY254" s="34">
        <f>$AY$253</f>
        <v>0</v>
      </c>
    </row>
    <row r="255" spans="1:51" ht="24.75" customHeight="1" x14ac:dyDescent="0.15">
      <c r="A255" s="1041"/>
      <c r="B255" s="1042"/>
      <c r="C255" s="1042"/>
      <c r="D255" s="1042"/>
      <c r="E255" s="1042"/>
      <c r="F255" s="1043"/>
      <c r="G255" s="669"/>
      <c r="H255" s="670"/>
      <c r="I255" s="670"/>
      <c r="J255" s="670"/>
      <c r="K255" s="671"/>
      <c r="L255" s="830"/>
      <c r="M255" s="664"/>
      <c r="N255" s="664"/>
      <c r="O255" s="664"/>
      <c r="P255" s="664"/>
      <c r="Q255" s="664"/>
      <c r="R255" s="664"/>
      <c r="S255" s="664"/>
      <c r="T255" s="664"/>
      <c r="U255" s="664"/>
      <c r="V255" s="664"/>
      <c r="W255" s="664"/>
      <c r="X255" s="665"/>
      <c r="Y255" s="382"/>
      <c r="Z255" s="383"/>
      <c r="AA255" s="383"/>
      <c r="AB255" s="800"/>
      <c r="AC255" s="669"/>
      <c r="AD255" s="670"/>
      <c r="AE255" s="670"/>
      <c r="AF255" s="670"/>
      <c r="AG255" s="671"/>
      <c r="AH255" s="830"/>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青天目 隆司(nabatame-takashi)</cp:lastModifiedBy>
  <cp:lastPrinted>2021-06-11T08:55:26Z</cp:lastPrinted>
  <dcterms:created xsi:type="dcterms:W3CDTF">2012-03-13T00:50:25Z</dcterms:created>
  <dcterms:modified xsi:type="dcterms:W3CDTF">2021-06-14T02:25:27Z</dcterms:modified>
</cp:coreProperties>
</file>