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<sst xmlns="http://schemas.openxmlformats.org/spreadsheetml/2006/main" count="2393" uniqueCount="717">
  <si>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</si>
  <si>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</si>
  <si>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</si>
  <si>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</si>
  <si>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</si>
  <si>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</si>
  <si>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</si>
  <si>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</si>
  <si>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</si>
  <si>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</si>
  <si>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</si>
  <si>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</si>
  <si>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</si>
  <si>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</si>
  <si>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</si>
  <si>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</si>
  <si>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</si>
  <si>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</si>
  <si>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</si>
  <si>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</si>
  <si>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</si>
  <si>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</si>
  <si>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</si>
  <si>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</si>
  <si>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</si>
  <si>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</si>
  <si>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</si>
  <si>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</si>
  <si>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</si>
  <si>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</si>
  <si>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</si>
  <si>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</si>
  <si>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</si>
  <si>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</si>
  <si>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</si>
  <si>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</si>
  <si>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</si>
  <si>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</si>
  <si>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</si>
  <si>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</si>
  <si>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</si>
  <si>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</si>
  <si>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</si>
  <si>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</si>
  <si>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</si>
  <si>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</si>
  <si>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</si>
  <si>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</si>
  <si>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</si>
  <si>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</si>
  <si>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</si>
  <si>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</si>
  <si>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</si>
  <si>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</si>
  <si>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</si>
  <si>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</si>
  <si>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</si>
  <si>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</si>
  <si>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</si>
  <si>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</si>
  <si>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</si>
  <si>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</si>
  <si>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</si>
  <si>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</si>
  <si>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</si>
  <si>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</si>
  <si>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</si>
  <si>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</si>
  <si>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</si>
  <si>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</si>
  <si>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</si>
  <si>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</si>
  <si>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</si>
  <si>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</si>
  <si>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</si>
  <si>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</si>
  <si>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</si>
  <si>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</si>
  <si>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</si>
  <si>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</si>
  <si>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</si>
  <si>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</si>
  <si>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</si>
  <si>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</si>
  <si>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</si>
  <si>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</si>
  <si>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</si>
  <si>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</si>
  <si>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</si>
  <si>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</si>
  <si>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</si>
  <si>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</si>
  <si>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</si>
  <si>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</si>
  <si>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</si>
  <si>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</si>
  <si>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</si>
  <si>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</si>
  <si>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</si>
  <si>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</si>
  <si>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</si>
  <si>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</si>
  <si>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</si>
  <si>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</si>
  <si>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</si>
  <si>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</si>
  <si>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</si>
  <si>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</si>
  <si>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</si>
  <si>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</si>
  <si>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</si>
  <si>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</si>
  <si>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</si>
  <si>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</si>
  <si>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</si>
  <si>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</si>
  <si>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</si>
  <si>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</si>
  <si>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</si>
  <si>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</si>
  <si>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</si>
  <si>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</si>
  <si>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</si>
  <si>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</si>
  <si>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</si>
  <si>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</si>
  <si>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</si>
  <si>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</si>
  <si>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</si>
  <si>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</si>
  <si>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</si>
  <si>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</si>
  <si>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</si>
  <si>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</si>
  <si>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</si>
  <si>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</si>
  <si>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</si>
  <si>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</si>
  <si>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</si>
  <si>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</si>
  <si>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</si>
  <si>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</si>
  <si>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</si>
  <si>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</si>
  <si>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</si>
  <si>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</si>
  <si>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</si>
  <si>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</si>
  <si>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</si>
  <si>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</si>
  <si>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</si>
  <si>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</si>
  <si>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</si>
  <si>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</si>
  <si>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</si>
  <si>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</si>
  <si>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</si>
  <si>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</si>
  <si>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</si>
  <si>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</si>
  <si>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</si>
  <si>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</si>
  <si>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</si>
  <si>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</si>
  <si>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</si>
  <si>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</si>
  <si>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</si>
  <si>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</si>
  <si>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</si>
  <si>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</si>
  <si>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</si>
  <si>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</si>
  <si>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</si>
  <si>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</si>
  <si>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</si>
  <si>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</si>
  <si>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</si>
  <si>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</si>
  <si>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</si>
  <si>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</si>
  <si>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</si>
  <si>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</si>
  <si>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</si>
  <si>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</si>
  <si>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</si>
  <si>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</si>
  <si>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</si>
  <si>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</si>
  <si>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</si>
  <si>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</si>
  <si>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</si>
  <si>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</si>
  <si>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</si>
  <si>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</si>
  <si>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</si>
  <si>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</si>
  <si>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</si>
  <si>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</si>
  <si>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</si>
  <si>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</si>
  <si>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</si>
  <si>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</si>
  <si>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</si>
  <si>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</si>
  <si>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</si>
  <si>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</si>
  <si>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</si>
  <si>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</si>
  <si>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</si>
  <si>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</si>
  <si>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</si>
  <si>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</si>
  <si>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</si>
  <si>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</si>
  <si>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</si>
  <si>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</si>
  <si>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</si>
  <si>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</si>
  <si>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</si>
  <si>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</si>
  <si>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</si>
  <si>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</si>
  <si>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</si>
  <si>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</si>
  <si>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</si>
  <si>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</si>
  <si>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</si>
  <si>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</si>
  <si>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</si>
  <si>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</si>
  <si>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</si>
  <si>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</si>
  <si>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</si>
  <si>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</si>
  <si>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</si>
  <si>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</si>
  <si>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</si>
  <si>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</si>
  <si>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</si>
  <si>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</si>
  <si>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</si>
  <si>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</si>
  <si>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</si>
  <si>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</si>
  <si>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</si>
  <si>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</si>
  <si>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</si>
  <si>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</si>
  <si>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</si>
  <si>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</si>
  <si>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</si>
  <si>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</si>
  <si>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</si>
  <si>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</si>
  <si>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</si>
  <si>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</si>
  <si>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</si>
  <si>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</si>
  <si>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</si>
  <si>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</si>
  <si>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</si>
  <si>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</si>
  <si>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</si>
  <si>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</si>
  <si>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</si>
  <si>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</si>
  <si>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</si>
  <si>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</si>
  <si>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</si>
  <si>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</si>
  <si>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</si>
  <si>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</si>
  <si>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</si>
  <si>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</si>
  <si>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</si>
  <si>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</si>
  <si>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</si>
  <si>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</si>
  <si>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</si>
  <si>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</si>
  <si>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</si>
  <si>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</si>
  <si>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</si>
  <si>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</si>
  <si>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</si>
  <si>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</si>
  <si>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</si>
  <si>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</si>
  <si>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</si>
  <si>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</si>
  <si>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</si>
  <si>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</si>
  <si>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</si>
  <si>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</si>
  <si>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</si>
  <si>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</si>
  <si>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</si>
  <si>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</si>
  <si>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</si>
  <si>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</si>
  <si>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</si>
  <si>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</si>
  <si>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</si>
  <si>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</si>
  <si>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</si>
  <si>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</si>
  <si>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</si>
  <si>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</si>
  <si>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</si>
  <si>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</si>
  <si>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</si>
  <si>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</si>
  <si>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</si>
  <si>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</si>
  <si>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</si>
  <si>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</si>
  <si>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</si>
  <si>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</si>
  <si>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</si>
  <si>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</si>
  <si>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</si>
  <si>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</si>
  <si>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</si>
  <si>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</si>
  <si>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</si>
  <si>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</si>
  <si>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</si>
  <si>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</si>
  <si>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</si>
  <si>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</si>
  <si>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</si>
  <si>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</si>
  <si>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</si>
  <si>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</si>
  <si>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</si>
  <si>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</si>
  <si>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</si>
  <si>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</si>
  <si>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</si>
  <si>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</si>
  <si>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</si>
  <si>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</si>
  <si>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</si>
  <si>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</si>
  <si>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</si>
  <si>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</si>
  <si>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</si>
  <si>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</si>
  <si>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</si>
  <si>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</si>
  <si>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</si>
  <si>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</si>
  <si>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</si>
  <si>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</si>
  <si>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</si>
  <si>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</si>
  <si>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</si>
  <si>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</si>
  <si>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</si>
  <si>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</si>
  <si>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</si>
  <si>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</si>
  <si>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</si>
  <si>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</si>
  <si>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</si>
  <si>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</si>
  <si>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</si>
  <si>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</si>
  <si>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</si>
  <si>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</si>
  <si>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</si>
  <si>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</si>
  <si>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</si>
  <si>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</si>
  <si>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</si>
  <si>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</si>
  <si>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</si>
  <si>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</si>
  <si>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</si>
  <si>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</si>
  <si>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</si>
  <si>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</si>
  <si>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</si>
  <si>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</si>
  <si>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</si>
  <si>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</si>
  <si>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</si>
  <si>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</si>
  <si>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</si>
  <si>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</si>
  <si>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</si>
  <si>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</si>
  <si>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</si>
  <si>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</si>
  <si>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</si>
  <si>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</si>
  <si>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</si>
  <si>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</si>
  <si>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</si>
  <si>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</si>
  <si>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</si>
  <si>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</si>
  <si>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</si>
  <si>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</si>
  <si>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</si>
  <si>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</si>
  <si>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</si>
  <si>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</si>
  <si>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</si>
  <si>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</si>
  <si>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</si>
  <si>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</si>
  <si>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</si>
  <si>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</si>
  <si>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</si>
  <si>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</si>
  <si>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</si>
  <si>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</si>
  <si>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</si>
  <si>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</si>
  <si>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</si>
  <si>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</si>
  <si>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</si>
  <si>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</si>
  <si>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</si>
  <si>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</si>
  <si>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</si>
  <si>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</si>
  <si>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</si>
  <si>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</si>
  <si>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</si>
  <si>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</si>
  <si>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</si>
  <si>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</si>
  <si>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</si>
  <si>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</si>
  <si>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</si>
  <si>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</si>
  <si>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</si>
  <si>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</si>
  <si>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</si>
  <si>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</si>
  <si>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</si>
  <si>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</si>
  <si>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</si>
  <si>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</si>
  <si>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</si>
  <si>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</si>
  <si>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</si>
  <si>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</si>
  <si>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</si>
  <si>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</si>
  <si>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</si>
  <si>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</si>
  <si>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</si>
  <si>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</si>
  <si>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</si>
  <si>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</si>
  <si>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</si>
  <si>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</si>
  <si>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</si>
  <si>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</si>
  <si>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</si>
  <si>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</si>
  <si>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</si>
  <si>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</si>
  <si>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</si>
  <si>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</si>
  <si>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</si>
  <si>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</si>
  <si>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</si>
  <si>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</si>
  <si>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</si>
  <si>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</si>
  <si>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</si>
  <si>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</si>
  <si>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</si>
  <si>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</si>
  <si>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</si>
  <si>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</si>
  <si>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</si>
  <si>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</si>
  <si>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</si>
  <si>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</si>
  <si>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</si>
  <si>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</si>
  <si>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</si>
  <si>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</si>
  <si>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</si>
  <si>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</si>
  <si>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</si>
  <si>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</si>
  <si>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</si>
  <si>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</si>
  <si>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</si>
  <si>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</si>
  <si>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</si>
  <si>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</si>
  <si>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</si>
  <si>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</si>
  <si>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</si>
  <si>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</si>
  <si>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</si>
  <si>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</si>
  <si>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</si>
  <si>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</si>
  <si>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</si>
  <si>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</si>
  <si>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</si>
  <si>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</si>
  <si>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</si>
  <si>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</si>
  <si>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</si>
  <si>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</si>
  <si>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</si>
  <si>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</si>
  <si>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</si>
  <si>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</si>
  <si>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</si>
  <si>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</si>
  <si>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</si>
  <si>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</si>
  <si>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</si>
  <si>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</si>
  <si>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</si>
  <si>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</si>
  <si>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</si>
  <si>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</si>
  <si>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</si>
  <si>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</si>
  <si>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</si>
  <si>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</si>
  <si>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</si>
  <si>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</si>
  <si>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</si>
  <si>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</si>
  <si>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</si>
  <si>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</si>
  <si>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</si>
  <si>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</si>
  <si>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</si>
  <si>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</si>
  <si>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</si>
  <si>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</si>
  <si>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</si>
  <si>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</si>
  <si>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</si>
  <si>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</si>
  <si>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</si>
  <si>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</si>
  <si>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</si>
  <si>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</si>
  <si>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</si>
  <si>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</si>
  <si>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</si>
  <si>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</si>
  <si>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</si>
  <si>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</si>
  <si>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</si>
  <si>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</si>
  <si>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</si>
  <si>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</si>
  <si>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</si>
  <si>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</si>
  <si>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</si>
  <si>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</si>
  <si>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</si>
  <si>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</si>
  <si>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</si>
  <si>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</si>
  <si>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</si>
  <si>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</si>
  <si>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</si>
  <si>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</si>
  <si>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</si>
  <si>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</si>
  <si>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</si>
  <si>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</si>
  <si>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</si>
  <si>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</si>
  <si>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</si>
  <si>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</si>
  <si>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</si>
  <si>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</si>
  <si>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</si>
  <si>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</si>
  <si>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</si>
  <si>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</si>
  <si>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</si>
  <si>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</si>
  <si>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</si>
  <si>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</si>
  <si>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</si>
  <si>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</si>
  <si>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</si>
  <si>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</si>
  <si>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</si>
  <si>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</si>
  <si>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</si>
  <si>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</si>
  <si>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</si>
  <si>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</si>
  <si>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</si>
  <si>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</si>
  <si>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</si>
  <si>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</si>
  <si>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</si>
  <si>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</si>
  <si>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</si>
  <si>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</si>
  <si>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</si>
  <si>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</si>
  <si>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</si>
  <si>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</si>
  <si>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</si>
  <si>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</si>
  <si>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</si>
  <si>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</si>
  <si>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</si>
  <si>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</si>
  <si>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</si>
  <si>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</si>
  <si>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</si>
  <si>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</si>
  <si>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</si>
  <si>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</si>
  <si>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</si>
  <si>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</si>
  <si>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栄、小宅　栄作</t>
  </si>
  <si>
    <t>平成２３年度</t>
  </si>
  <si>
    <t>終了予定なし</t>
  </si>
  <si>
    <t>安全課、計画課</t>
  </si>
  <si>
    <t>労働者災害補償保険法第29条第１項第３号
労働安全衛生法第106条第１項</t>
  </si>
  <si>
    <t>第13次労働災害防止計画</t>
  </si>
  <si>
    <t>-</t>
  </si>
  <si>
    <t>労働災害防止対策事業
委託費</t>
  </si>
  <si>
    <t>技能講習修了者の帳票データの引受数（電子・紙）を平成27年度の受講者数の85％以上とする。
※平成30年度限り</t>
  </si>
  <si>
    <t>平成27年度受講者から引き受けた技能講習修了者の帳票データ数（電子・紙）</t>
  </si>
  <si>
    <t>件</t>
  </si>
  <si>
    <t>本事業の実施結果報告書</t>
  </si>
  <si>
    <t>技能講習実施機関より引き受けた技能講習修了者（過去３年分）の帳票データ数（電子・紙）</t>
  </si>
  <si>
    <t>技能講習修了者の帳票データの引受数（電子・紙）を過去３か年度（平成28年度～平成30年度）の修了者数の平均80％以上とする。
※令和２年度～</t>
  </si>
  <si>
    <t>都道府県労働局を通じて、帳票データの引き渡し漏れがないよう、廃止又は講習修了３年経過した全ての登録教習機関に周知を図り、引き渡しがない場合には個別に要請する。</t>
  </si>
  <si>
    <t>円/件</t>
  </si>
  <si>
    <t>　　X / Y</t>
    <phoneticPr fontId="5"/>
  </si>
  <si>
    <t>103,294,440円
/961,344件</t>
  </si>
  <si>
    <t>105,457,000円
/1,006,939件</t>
  </si>
  <si>
    <t>施策大目標２　労働者が安全で健康に働くことができる職場づくりを推進すること</t>
  </si>
  <si>
    <t>施策目標Ⅲ-２-１　労働者が安全で健康に働くことができる職場づくりを推進すること</t>
  </si>
  <si>
    <t>人</t>
  </si>
  <si>
    <t>２．労働災害による死傷者数（休業４日以上）</t>
  </si>
  <si>
    <t>889</t>
  </si>
  <si>
    <t>368</t>
  </si>
  <si>
    <t>376</t>
  </si>
  <si>
    <t>384</t>
  </si>
  <si>
    <t>379</t>
  </si>
  <si>
    <t>386</t>
  </si>
  <si>
    <t xml:space="preserve">0391 </t>
  </si>
  <si>
    <t>○</t>
  </si>
  <si>
    <t>労働安全衛生法に基づく免許・技能講習制度の安定的運営事業</t>
    <phoneticPr fontId="5"/>
  </si>
  <si>
    <t>厚労</t>
    <rPh sb="0" eb="2">
      <t>コウロウ</t>
    </rPh>
    <phoneticPr fontId="5"/>
  </si>
  <si>
    <t>-</t>
    <phoneticPr fontId="5"/>
  </si>
  <si>
    <t>点検対象外</t>
    <rPh sb="0" eb="2">
      <t>テンケン</t>
    </rPh>
    <rPh sb="2" eb="5">
      <t>タイショウガイ</t>
    </rPh>
    <phoneticPr fontId="5"/>
  </si>
  <si>
    <t>-</t>
    <phoneticPr fontId="5"/>
  </si>
  <si>
    <t>労働安全衛生法及びこれに基づく命令に係る登録及び指定に関する省令（以下「登録省令」という。）第25条の３の２に規定する指定機関として、登録省令第24条、25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１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phoneticPr fontId="5"/>
  </si>
  <si>
    <t>　労働安全衛生法第106条１項において、労働災害の防止に資するため国の援助が努力義務として定められていることから、本事業は国が実施すべき事業である。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</si>
  <si>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</si>
  <si>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有</t>
  </si>
  <si>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6"/>
  </si>
  <si>
    <t>　入力内容の分量から単価は妥当なものと考える。</t>
  </si>
  <si>
    <t>‐</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</si>
  <si>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</si>
  <si>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　必要最小限の人員で効率的に運営されている。</t>
    <rPh sb="1" eb="3">
      <t>ヒツヨウ</t>
    </rPh>
    <rPh sb="3" eb="6">
      <t>サイショウゲン</t>
    </rPh>
    <rPh sb="7" eb="9">
      <t>ジンイン</t>
    </rPh>
    <rPh sb="10" eb="13">
      <t>コウリツテキ</t>
    </rPh>
    <rPh sb="14" eb="16">
      <t>ウンエイ</t>
    </rPh>
    <phoneticPr fontId="6"/>
  </si>
  <si>
    <t>　目標を達成しており、目標に見合ったものといえる。</t>
    <rPh sb="1" eb="3">
      <t>モクヒョウ</t>
    </rPh>
    <rPh sb="4" eb="6">
      <t>タッセイ</t>
    </rPh>
    <rPh sb="11" eb="13">
      <t>モクヒョウ</t>
    </rPh>
    <rPh sb="14" eb="16">
      <t>ミア</t>
    </rPh>
    <phoneticPr fontId="6"/>
  </si>
  <si>
    <t>　本事業は、大量の個人データの入力、保存、出力等の処理を行うものであるため、他の手段・方法として行政が行う場合には、情報管理に関する専門家等を直接雇用し、行政職員による管理運営が必要となる。これらを踏まえると行政による実施は困難であり、それと比較して委託事業は、民間の専門家を活用できるより効果的な実施手段と言える。</t>
  </si>
  <si>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</si>
  <si>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技能講習修了証（成果物）は労働現場で活用されている。</t>
    <rPh sb="9" eb="12">
      <t>セイカブツ</t>
    </rPh>
    <rPh sb="14" eb="16">
      <t>ロウドウ</t>
    </rPh>
    <rPh sb="16" eb="18">
      <t>ゲンバ</t>
    </rPh>
    <phoneticPr fontId="1"/>
  </si>
  <si>
    <t>活動実績は見込みどおりの実績となり、成果実績は目標を上回っており、執行率も良好であることから、適切に事業が実施されていると考えられる。</t>
    <rPh sb="33" eb="35">
      <t>シッコウ</t>
    </rPh>
    <rPh sb="35" eb="36">
      <t>リツ</t>
    </rPh>
    <rPh sb="37" eb="39">
      <t>リョウコウ</t>
    </rPh>
    <phoneticPr fontId="5"/>
  </si>
  <si>
    <t>点検結果が良好であることから、引き続き必要な予算要求を行う。</t>
    <rPh sb="0" eb="2">
      <t>テンケン</t>
    </rPh>
    <rPh sb="2" eb="4">
      <t>ケッカ</t>
    </rPh>
    <rPh sb="5" eb="7">
      <t>リョウコウ</t>
    </rPh>
    <rPh sb="15" eb="16">
      <t>ヒ</t>
    </rPh>
    <rPh sb="17" eb="18">
      <t>ツヅ</t>
    </rPh>
    <phoneticPr fontId="5"/>
  </si>
  <si>
    <t>A.富士通株式会社</t>
    <rPh sb="2" eb="5">
      <t>フジツウ</t>
    </rPh>
    <rPh sb="5" eb="7">
      <t>カブシキ</t>
    </rPh>
    <rPh sb="7" eb="9">
      <t>カイシャ</t>
    </rPh>
    <phoneticPr fontId="5"/>
  </si>
  <si>
    <t>事業費</t>
    <rPh sb="0" eb="3">
      <t>ジギョウヒ</t>
    </rPh>
    <phoneticPr fontId="5"/>
  </si>
  <si>
    <t>帳票管理、データベース登録、カード発行業務に係る費用、データベースの運用保守、構築業務に係る費用</t>
    <phoneticPr fontId="5"/>
  </si>
  <si>
    <t>消費税</t>
    <phoneticPr fontId="5"/>
  </si>
  <si>
    <t>B.東京労働局</t>
    <rPh sb="2" eb="4">
      <t>トウキョウ</t>
    </rPh>
    <rPh sb="4" eb="6">
      <t>ロウドウ</t>
    </rPh>
    <rPh sb="6" eb="7">
      <t>キョク</t>
    </rPh>
    <phoneticPr fontId="5"/>
  </si>
  <si>
    <t>C.東栄情報サービス株式会社</t>
    <phoneticPr fontId="5"/>
  </si>
  <si>
    <t>免許証等の免許証センターからの回収及び返送経費、人件費</t>
    <rPh sb="0" eb="3">
      <t>メンキョショウ</t>
    </rPh>
    <rPh sb="3" eb="4">
      <t>トウ</t>
    </rPh>
    <rPh sb="5" eb="8">
      <t>メンキョショウ</t>
    </rPh>
    <rPh sb="15" eb="17">
      <t>カイシュウ</t>
    </rPh>
    <rPh sb="17" eb="18">
      <t>オヨ</t>
    </rPh>
    <rPh sb="19" eb="21">
      <t>ヘンソウ</t>
    </rPh>
    <rPh sb="21" eb="23">
      <t>ケイヒ</t>
    </rPh>
    <rPh sb="24" eb="27">
      <t>ジンケンヒ</t>
    </rPh>
    <phoneticPr fontId="5"/>
  </si>
  <si>
    <t>管理諸経費</t>
    <rPh sb="0" eb="2">
      <t>カンリ</t>
    </rPh>
    <rPh sb="2" eb="5">
      <t>ショケイヒ</t>
    </rPh>
    <phoneticPr fontId="5"/>
  </si>
  <si>
    <t>消費税</t>
    <rPh sb="0" eb="3">
      <t>ショウヒゼイ</t>
    </rPh>
    <phoneticPr fontId="5"/>
  </si>
  <si>
    <t>富士通株式会社</t>
    <rPh sb="0" eb="3">
      <t>フジツウ</t>
    </rPh>
    <rPh sb="3" eb="5">
      <t>カブシキ</t>
    </rPh>
    <rPh sb="5" eb="7">
      <t>カイシャ</t>
    </rPh>
    <phoneticPr fontId="5"/>
  </si>
  <si>
    <t>一般競争契約
（最低価格）</t>
    <phoneticPr fontId="5"/>
  </si>
  <si>
    <t>厚生労働大臣が指定する指定機関が、登録教習機関から引き受けた技能講習修了者の帳簿を管理するとともに、技能講習修了証の交付を申請する労働者に対して、交付する。</t>
    <phoneticPr fontId="5"/>
  </si>
  <si>
    <t>東京労働局</t>
    <rPh sb="0" eb="2">
      <t>トウキョウ</t>
    </rPh>
    <rPh sb="2" eb="4">
      <t>ロウドウ</t>
    </rPh>
    <rPh sb="4" eb="5">
      <t>キョク</t>
    </rPh>
    <phoneticPr fontId="5"/>
  </si>
  <si>
    <t>免許証発行センターにおける免許証等発送事業を実施する。</t>
    <phoneticPr fontId="5"/>
  </si>
  <si>
    <t>東栄情報サービス
株式会社</t>
    <phoneticPr fontId="5"/>
  </si>
  <si>
    <t>D.株式会社綜合キャリアオプション</t>
    <phoneticPr fontId="5"/>
  </si>
  <si>
    <t>免許証等発送事業・免許申請書審査事業の実施</t>
    <rPh sb="9" eb="11">
      <t>メンキョ</t>
    </rPh>
    <rPh sb="11" eb="14">
      <t>シンセイショ</t>
    </rPh>
    <rPh sb="14" eb="16">
      <t>シンサ</t>
    </rPh>
    <rPh sb="16" eb="18">
      <t>ジギョウ</t>
    </rPh>
    <rPh sb="19" eb="21">
      <t>ジッシ</t>
    </rPh>
    <phoneticPr fontId="5"/>
  </si>
  <si>
    <t>免許証等発送事業等</t>
    <rPh sb="0" eb="3">
      <t>メンキョショウ</t>
    </rPh>
    <rPh sb="3" eb="4">
      <t>トウ</t>
    </rPh>
    <rPh sb="4" eb="6">
      <t>ハッソウ</t>
    </rPh>
    <rPh sb="6" eb="8">
      <t>ジギョウ</t>
    </rPh>
    <rPh sb="8" eb="9">
      <t>トウ</t>
    </rPh>
    <phoneticPr fontId="5"/>
  </si>
  <si>
    <t>-</t>
    <phoneticPr fontId="5"/>
  </si>
  <si>
    <t>株式会社綜合キャリアオプション</t>
    <phoneticPr fontId="5"/>
  </si>
  <si>
    <t>免許証発行センターにおける免許証等発送事業・免許申請書審査事業を実施する。</t>
    <rPh sb="22" eb="24">
      <t>メンキョ</t>
    </rPh>
    <rPh sb="24" eb="27">
      <t>シンセイショ</t>
    </rPh>
    <rPh sb="27" eb="29">
      <t>シンサ</t>
    </rPh>
    <rPh sb="29" eb="31">
      <t>ジギョウ</t>
    </rPh>
    <phoneticPr fontId="5"/>
  </si>
  <si>
    <t>免許申請書等の審査に必要な経費、人件費</t>
    <phoneticPr fontId="5"/>
  </si>
  <si>
    <t>管理諸経費</t>
    <phoneticPr fontId="5"/>
  </si>
  <si>
    <t>-</t>
    <phoneticPr fontId="5"/>
  </si>
  <si>
    <t>　一般競争入札（最低価格落札方式）を採用しており、競争性は確保され、支出先も妥当であると考えている。
　一者応札等への対応については、公示期間の確保、公示後の早期かつ幅広い声掛けを行うなどにより複数入札となるように努める。
　また、随意契約となった案件については、入札を行ったところ１者のみ応札があったが不落となったため、応札のあった１者から再度見積を徴した上で契約候補者としたものである。実勢価格が予定価格に係る積算を上回ったものであり、今後はこの調達結果を踏まえ、より精緻な積算を行う。</t>
    <rPh sb="8" eb="10">
      <t>サイテイ</t>
    </rPh>
    <rPh sb="10" eb="12">
      <t>カカク</t>
    </rPh>
    <rPh sb="12" eb="14">
      <t>ラクサツ</t>
    </rPh>
    <rPh sb="14" eb="16">
      <t>ホウシキ</t>
    </rPh>
    <rPh sb="59" eb="61">
      <t>タイオウ</t>
    </rPh>
    <rPh sb="220" eb="222">
      <t>コンゴ</t>
    </rPh>
    <phoneticPr fontId="6"/>
  </si>
  <si>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phoneticPr fontId="1"/>
  </si>
  <si>
    <t>１．労働災害による死亡者数</t>
    <phoneticPr fontId="5"/>
  </si>
  <si>
    <t>技能講習修了者の帳票データの引受数（電子・紙）を過去３か年度の修了者数の平均80％以上とする。
※令和元年度～</t>
    <phoneticPr fontId="5"/>
  </si>
  <si>
    <t>-</t>
    <phoneticPr fontId="5"/>
  </si>
  <si>
    <t>令和３年度に、「労働安全衛生法に基づく免許証発行等事務サポート事業」を予算化したことにより増額となっている。</t>
    <rPh sb="0" eb="2">
      <t>レイワ</t>
    </rPh>
    <rPh sb="3" eb="5">
      <t>ネンド</t>
    </rPh>
    <rPh sb="8" eb="10">
      <t>ロウドウ</t>
    </rPh>
    <rPh sb="10" eb="12">
      <t>アンゼン</t>
    </rPh>
    <rPh sb="12" eb="15">
      <t>エイセイホウ</t>
    </rPh>
    <rPh sb="16" eb="17">
      <t>モト</t>
    </rPh>
    <rPh sb="19" eb="22">
      <t>メンキョショウ</t>
    </rPh>
    <rPh sb="22" eb="24">
      <t>ハッコウ</t>
    </rPh>
    <rPh sb="24" eb="25">
      <t>トウ</t>
    </rPh>
    <rPh sb="25" eb="27">
      <t>ジム</t>
    </rPh>
    <rPh sb="31" eb="33">
      <t>ジギョウ</t>
    </rPh>
    <rPh sb="35" eb="38">
      <t>ヨサンカ</t>
    </rPh>
    <rPh sb="45" eb="47">
      <t>ゾウガク</t>
    </rPh>
    <phoneticPr fontId="5"/>
  </si>
  <si>
    <t>114,400,000円
/956,670件</t>
    <rPh sb="21" eb="22">
      <t>ケン</t>
    </rPh>
    <phoneticPr fontId="5"/>
  </si>
  <si>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phoneticPr fontId="5"/>
  </si>
  <si>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phoneticPr fontId="5"/>
  </si>
  <si>
    <t>免許証発行センターにおける免許申請書審査事業を実施する。</t>
    <phoneticPr fontId="5"/>
  </si>
  <si>
    <t>単位当たりコスト ＝ Ｘ ／ Ｙ
Ｘ：「技能講習修了証のデータ一元管理に係る
執行（見込）額」（令和３年度は契約額） 
Ｙ：「技能講習修了者データの入力（見込）件数」</t>
    <rPh sb="42" eb="44">
      <t>ミコミ</t>
    </rPh>
    <rPh sb="48" eb="50">
      <t>レイワ</t>
    </rPh>
    <rPh sb="51" eb="53">
      <t>ネンド</t>
    </rPh>
    <rPh sb="54" eb="56">
      <t>ケイヤク</t>
    </rPh>
    <rPh sb="56" eb="57">
      <t>ガク</t>
    </rPh>
    <rPh sb="77" eb="79">
      <t>ミコミ</t>
    </rPh>
    <phoneticPr fontId="5"/>
  </si>
  <si>
    <t>118,580,000円
/900,000件</t>
    <phoneticPr fontId="5"/>
  </si>
  <si>
    <t>-</t>
    <phoneticPr fontId="5"/>
  </si>
  <si>
    <t>本事業の実施結果報告書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</si>
</sst>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152400</xdr:colOff>
      <xdr:row>99</xdr:row>
      <xdr:rowOff>173132</xdr:rowOff>
    </xdr:from>
    <xdr:to>
      <xdr:col>34</xdr:col>
      <xdr:colOff>53788</xdr:colOff>
      <xdr:row>101</xdr:row>
      <xdr:rowOff>228600</xdr:rowOff>
    </xdr:to>
    <xdr:sp macro="" textlink="">
      <xdr:nvSpPr>
        <xdr:cNvPr id="3" name="テキスト ボックス 2"/>
        <xdr:cNvSpPr txBox="1"/>
      </xdr:nvSpPr>
      <xdr:spPr>
        <a:xfrm>
          <a:off x="5953125" y="13308107"/>
          <a:ext cx="901513" cy="1712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29</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33</xdr:col>
      <xdr:colOff>161925</xdr:colOff>
      <xdr:row>99</xdr:row>
      <xdr:rowOff>57150</xdr:rowOff>
    </xdr:from>
    <xdr:to>
      <xdr:col>38</xdr:col>
      <xdr:colOff>59952</xdr:colOff>
      <xdr:row>101</xdr:row>
      <xdr:rowOff>342900</xdr:rowOff>
    </xdr:to>
    <xdr:sp macro="" textlink="">
      <xdr:nvSpPr>
        <xdr:cNvPr id="4" name="テキスト ボックス 3"/>
        <xdr:cNvSpPr txBox="1"/>
      </xdr:nvSpPr>
      <xdr:spPr>
        <a:xfrm>
          <a:off x="6762750" y="13192125"/>
          <a:ext cx="898152" cy="194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a:t>
          </a:r>
          <a:r>
            <a:rPr kumimoji="1" lang="ja-JP" altLang="en-US" sz="1100">
              <a:latin typeface="+mn-ea"/>
              <a:ea typeface="+mn-ea"/>
            </a:rPr>
            <a:t>元年</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12</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30</xdr:col>
      <xdr:colOff>0</xdr:colOff>
      <xdr:row>100</xdr:row>
      <xdr:rowOff>1724025</xdr:rowOff>
    </xdr:from>
    <xdr:to>
      <xdr:col>33</xdr:col>
      <xdr:colOff>178993</xdr:colOff>
      <xdr:row>114</xdr:row>
      <xdr:rowOff>171450</xdr:rowOff>
    </xdr:to>
    <xdr:sp macro="" textlink="">
      <xdr:nvSpPr>
        <xdr:cNvPr id="7" name="テキスト ボックス 6"/>
        <xdr:cNvSpPr txBox="1"/>
      </xdr:nvSpPr>
      <xdr:spPr>
        <a:xfrm>
          <a:off x="6000750" y="15259050"/>
          <a:ext cx="779068"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17929</xdr:colOff>
      <xdr:row>100</xdr:row>
      <xdr:rowOff>1743075</xdr:rowOff>
    </xdr:from>
    <xdr:to>
      <xdr:col>37</xdr:col>
      <xdr:colOff>196922</xdr:colOff>
      <xdr:row>114</xdr:row>
      <xdr:rowOff>142874</xdr:rowOff>
    </xdr:to>
    <xdr:sp macro="" textlink="">
      <xdr:nvSpPr>
        <xdr:cNvPr id="8" name="テキスト ボックス 7"/>
        <xdr:cNvSpPr txBox="1"/>
      </xdr:nvSpPr>
      <xdr:spPr>
        <a:xfrm>
          <a:off x="6818779" y="15278100"/>
          <a:ext cx="779068" cy="1219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15127</xdr:colOff>
      <xdr:row>100</xdr:row>
      <xdr:rowOff>1704975</xdr:rowOff>
    </xdr:from>
    <xdr:to>
      <xdr:col>41</xdr:col>
      <xdr:colOff>192440</xdr:colOff>
      <xdr:row>114</xdr:row>
      <xdr:rowOff>152400</xdr:rowOff>
    </xdr:to>
    <xdr:sp macro="" textlink="">
      <xdr:nvSpPr>
        <xdr:cNvPr id="9" name="テキスト ボックス 8"/>
        <xdr:cNvSpPr txBox="1"/>
      </xdr:nvSpPr>
      <xdr:spPr>
        <a:xfrm>
          <a:off x="7616077" y="15240000"/>
          <a:ext cx="777388"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10646</xdr:colOff>
      <xdr:row>100</xdr:row>
      <xdr:rowOff>1704974</xdr:rowOff>
    </xdr:from>
    <xdr:to>
      <xdr:col>45</xdr:col>
      <xdr:colOff>189639</xdr:colOff>
      <xdr:row>114</xdr:row>
      <xdr:rowOff>171449</xdr:rowOff>
    </xdr:to>
    <xdr:sp macro="" textlink="">
      <xdr:nvSpPr>
        <xdr:cNvPr id="10" name="テキスト ボックス 9"/>
        <xdr:cNvSpPr txBox="1"/>
      </xdr:nvSpPr>
      <xdr:spPr>
        <a:xfrm>
          <a:off x="8411696" y="15239999"/>
          <a:ext cx="779068" cy="128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7</xdr:col>
      <xdr:colOff>42671</xdr:colOff>
      <xdr:row>748</xdr:row>
      <xdr:rowOff>142875</xdr:rowOff>
    </xdr:from>
    <xdr:to>
      <xdr:col>24</xdr:col>
      <xdr:colOff>49768</xdr:colOff>
      <xdr:row>751</xdr:row>
      <xdr:rowOff>15086</xdr:rowOff>
    </xdr:to>
    <xdr:sp macro="" textlink="">
      <xdr:nvSpPr>
        <xdr:cNvPr id="11" name="テキスト ボックス 10"/>
        <xdr:cNvSpPr txBox="1"/>
      </xdr:nvSpPr>
      <xdr:spPr>
        <a:xfrm>
          <a:off x="1459515" y="47779781"/>
          <a:ext cx="3448003" cy="9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184</a:t>
          </a:r>
          <a:r>
            <a:rPr kumimoji="1" lang="ja-JP" altLang="en-US" sz="1600">
              <a:latin typeface="+mj-ea"/>
              <a:ea typeface="+mj-ea"/>
            </a:rPr>
            <a:t>百万円）</a:t>
          </a:r>
        </a:p>
      </xdr:txBody>
    </xdr:sp>
    <xdr:clientData/>
  </xdr:twoCellAnchor>
  <xdr:twoCellAnchor>
    <xdr:from>
      <xdr:col>8</xdr:col>
      <xdr:colOff>108090</xdr:colOff>
      <xdr:row>756</xdr:row>
      <xdr:rowOff>322580</xdr:rowOff>
    </xdr:from>
    <xdr:to>
      <xdr:col>19</xdr:col>
      <xdr:colOff>45243</xdr:colOff>
      <xdr:row>759</xdr:row>
      <xdr:rowOff>239753</xdr:rowOff>
    </xdr:to>
    <xdr:sp macro="" textlink="">
      <xdr:nvSpPr>
        <xdr:cNvPr id="12" name="テキスト ボックス 11"/>
        <xdr:cNvSpPr txBox="1"/>
      </xdr:nvSpPr>
      <xdr:spPr>
        <a:xfrm>
          <a:off x="1708290" y="49814480"/>
          <a:ext cx="2137428" cy="9744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富士通株式会社</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114</a:t>
          </a:r>
          <a:r>
            <a:rPr kumimoji="1" lang="ja-JP" altLang="en-US" sz="1600">
              <a:latin typeface="+mj-ea"/>
              <a:ea typeface="+mj-ea"/>
            </a:rPr>
            <a:t>百万円）</a:t>
          </a:r>
        </a:p>
      </xdr:txBody>
    </xdr:sp>
    <xdr:clientData/>
  </xdr:twoCellAnchor>
  <xdr:twoCellAnchor>
    <xdr:from>
      <xdr:col>7</xdr:col>
      <xdr:colOff>154707</xdr:colOff>
      <xdr:row>751</xdr:row>
      <xdr:rowOff>180295</xdr:rowOff>
    </xdr:from>
    <xdr:to>
      <xdr:col>22</xdr:col>
      <xdr:colOff>184361</xdr:colOff>
      <xdr:row>752</xdr:row>
      <xdr:rowOff>130969</xdr:rowOff>
    </xdr:to>
    <xdr:sp macro="" textlink="">
      <xdr:nvSpPr>
        <xdr:cNvPr id="13" name="大かっこ 12"/>
        <xdr:cNvSpPr/>
      </xdr:nvSpPr>
      <xdr:spPr>
        <a:xfrm>
          <a:off x="1571551" y="48888764"/>
          <a:ext cx="3065748" cy="3078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14</xdr:col>
      <xdr:colOff>107155</xdr:colOff>
      <xdr:row>752</xdr:row>
      <xdr:rowOff>130969</xdr:rowOff>
    </xdr:from>
    <xdr:to>
      <xdr:col>14</xdr:col>
      <xdr:colOff>107156</xdr:colOff>
      <xdr:row>755</xdr:row>
      <xdr:rowOff>333375</xdr:rowOff>
    </xdr:to>
    <xdr:cxnSp macro="">
      <xdr:nvCxnSpPr>
        <xdr:cNvPr id="14" name="直線矢印コネクタ 13"/>
        <xdr:cNvCxnSpPr/>
      </xdr:nvCxnSpPr>
      <xdr:spPr>
        <a:xfrm>
          <a:off x="2940843" y="49291875"/>
          <a:ext cx="1" cy="127396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57151</xdr:colOff>
      <xdr:row>755</xdr:row>
      <xdr:rowOff>345710</xdr:rowOff>
    </xdr:from>
    <xdr:to>
      <xdr:col>21</xdr:col>
      <xdr:colOff>2383</xdr:colOff>
      <xdr:row>756</xdr:row>
      <xdr:rowOff>336865</xdr:rowOff>
    </xdr:to>
    <xdr:sp macro="" textlink="">
      <xdr:nvSpPr>
        <xdr:cNvPr id="15" name="正方形/長方形 14"/>
        <xdr:cNvSpPr/>
      </xdr:nvSpPr>
      <xdr:spPr>
        <a:xfrm>
          <a:off x="1457326" y="49485185"/>
          <a:ext cx="2745582" cy="343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rPr>
            <a:t>【</a:t>
          </a:r>
          <a:r>
            <a:rPr kumimoji="1" lang="ja-JP" altLang="en-US" sz="1050">
              <a:solidFill>
                <a:sysClr val="windowText" lastClr="000000"/>
              </a:solidFill>
            </a:rPr>
            <a:t>一般競争入札（最低価格落札方式）</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6</xdr:col>
      <xdr:colOff>47625</xdr:colOff>
      <xdr:row>759</xdr:row>
      <xdr:rowOff>266610</xdr:rowOff>
    </xdr:from>
    <xdr:to>
      <xdr:col>21</xdr:col>
      <xdr:colOff>190500</xdr:colOff>
      <xdr:row>763</xdr:row>
      <xdr:rowOff>266700</xdr:rowOff>
    </xdr:to>
    <xdr:sp macro="" textlink="">
      <xdr:nvSpPr>
        <xdr:cNvPr id="16" name="大かっこ 15"/>
        <xdr:cNvSpPr/>
      </xdr:nvSpPr>
      <xdr:spPr>
        <a:xfrm>
          <a:off x="1247775" y="50815785"/>
          <a:ext cx="3143250" cy="140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厚生労働大臣が指定する指定機関が、</a:t>
          </a:r>
          <a:endParaRPr kumimoji="1" lang="en-US" altLang="ja-JP" sz="1100"/>
        </a:p>
        <a:p>
          <a:pPr algn="ctr"/>
          <a:r>
            <a:rPr kumimoji="1" lang="ja-JP" altLang="en-US" sz="1100"/>
            <a:t>登録教習機関から引き受けた</a:t>
          </a:r>
          <a:endParaRPr kumimoji="1" lang="en-US" altLang="ja-JP" sz="1100"/>
        </a:p>
        <a:p>
          <a:pPr algn="ctr"/>
          <a:r>
            <a:rPr kumimoji="1" lang="ja-JP" altLang="en-US" sz="1100"/>
            <a:t>技能講習修了者の帳簿を管理するとともに、</a:t>
          </a:r>
          <a:endParaRPr kumimoji="1" lang="en-US" altLang="ja-JP" sz="1100"/>
        </a:p>
        <a:p>
          <a:pPr algn="ctr"/>
          <a:r>
            <a:rPr kumimoji="1" lang="ja-JP" altLang="en-US" sz="1100"/>
            <a:t>技能講習修了証の交付を申請する</a:t>
          </a:r>
          <a:endParaRPr kumimoji="1" lang="en-US" altLang="ja-JP" sz="1100"/>
        </a:p>
        <a:p>
          <a:pPr algn="ctr"/>
          <a:r>
            <a:rPr kumimoji="1" lang="ja-JP" altLang="en-US" sz="1100"/>
            <a:t>労働者に対して、交付する。</a:t>
          </a:r>
        </a:p>
      </xdr:txBody>
    </xdr:sp>
    <xdr:clientData/>
  </xdr:twoCellAnchor>
  <xdr:twoCellAnchor>
    <xdr:from>
      <xdr:col>25</xdr:col>
      <xdr:colOff>114993</xdr:colOff>
      <xdr:row>750</xdr:row>
      <xdr:rowOff>82384</xdr:rowOff>
    </xdr:from>
    <xdr:to>
      <xdr:col>33</xdr:col>
      <xdr:colOff>197820</xdr:colOff>
      <xdr:row>750</xdr:row>
      <xdr:rowOff>90666</xdr:rowOff>
    </xdr:to>
    <xdr:cxnSp macro="">
      <xdr:nvCxnSpPr>
        <xdr:cNvPr id="17" name="直線矢印コネクタ 16"/>
        <xdr:cNvCxnSpPr/>
      </xdr:nvCxnSpPr>
      <xdr:spPr>
        <a:xfrm>
          <a:off x="5175149" y="46326259"/>
          <a:ext cx="1702077" cy="8282"/>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131555</xdr:colOff>
      <xdr:row>748</xdr:row>
      <xdr:rowOff>290484</xdr:rowOff>
    </xdr:from>
    <xdr:to>
      <xdr:col>48</xdr:col>
      <xdr:colOff>172968</xdr:colOff>
      <xdr:row>751</xdr:row>
      <xdr:rowOff>32689</xdr:rowOff>
    </xdr:to>
    <xdr:sp macro="" textlink="">
      <xdr:nvSpPr>
        <xdr:cNvPr id="18" name="テキスト ボックス 17"/>
        <xdr:cNvSpPr txBox="1"/>
      </xdr:nvSpPr>
      <xdr:spPr>
        <a:xfrm>
          <a:off x="7013368" y="45819984"/>
          <a:ext cx="2875100" cy="813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東京労働局</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70</a:t>
          </a:r>
          <a:r>
            <a:rPr kumimoji="1" lang="ja-JP" altLang="en-US" sz="1600">
              <a:latin typeface="+mj-ea"/>
              <a:ea typeface="+mj-ea"/>
            </a:rPr>
            <a:t>百万円）</a:t>
          </a:r>
        </a:p>
      </xdr:txBody>
    </xdr:sp>
    <xdr:clientData/>
  </xdr:twoCellAnchor>
  <xdr:twoCellAnchor>
    <xdr:from>
      <xdr:col>34</xdr:col>
      <xdr:colOff>20263</xdr:colOff>
      <xdr:row>751</xdr:row>
      <xdr:rowOff>182811</xdr:rowOff>
    </xdr:from>
    <xdr:to>
      <xdr:col>49</xdr:col>
      <xdr:colOff>46294</xdr:colOff>
      <xdr:row>752</xdr:row>
      <xdr:rowOff>214314</xdr:rowOff>
    </xdr:to>
    <xdr:sp macro="" textlink="">
      <xdr:nvSpPr>
        <xdr:cNvPr id="19" name="大かっこ 18"/>
        <xdr:cNvSpPr/>
      </xdr:nvSpPr>
      <xdr:spPr>
        <a:xfrm>
          <a:off x="6902076" y="48891280"/>
          <a:ext cx="3062124" cy="388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41</xdr:col>
      <xdr:colOff>197295</xdr:colOff>
      <xdr:row>752</xdr:row>
      <xdr:rowOff>332935</xdr:rowOff>
    </xdr:from>
    <xdr:to>
      <xdr:col>42</xdr:col>
      <xdr:colOff>-1</xdr:colOff>
      <xdr:row>756</xdr:row>
      <xdr:rowOff>0</xdr:rowOff>
    </xdr:to>
    <xdr:cxnSp macro="">
      <xdr:nvCxnSpPr>
        <xdr:cNvPr id="20" name="直線矢印コネクタ 19"/>
        <xdr:cNvCxnSpPr/>
      </xdr:nvCxnSpPr>
      <xdr:spPr>
        <a:xfrm>
          <a:off x="8495951" y="49398591"/>
          <a:ext cx="5111" cy="1095815"/>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50802</xdr:colOff>
      <xdr:row>757</xdr:row>
      <xdr:rowOff>4764</xdr:rowOff>
    </xdr:from>
    <xdr:to>
      <xdr:col>35</xdr:col>
      <xdr:colOff>107156</xdr:colOff>
      <xdr:row>759</xdr:row>
      <xdr:rowOff>261938</xdr:rowOff>
    </xdr:to>
    <xdr:sp macro="" textlink="">
      <xdr:nvSpPr>
        <xdr:cNvPr id="22" name="テキスト ボックス 21"/>
        <xdr:cNvSpPr txBox="1"/>
      </xdr:nvSpPr>
      <xdr:spPr>
        <a:xfrm>
          <a:off x="4651377" y="49849089"/>
          <a:ext cx="2456654" cy="9620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Ｃ</a:t>
          </a:r>
          <a:r>
            <a:rPr kumimoji="1" lang="en-US" altLang="ja-JP" sz="1600">
              <a:latin typeface="+mj-ea"/>
              <a:ea typeface="+mj-ea"/>
            </a:rPr>
            <a:t>.</a:t>
          </a:r>
          <a:r>
            <a:rPr kumimoji="1" lang="ja-JP" altLang="en-US" sz="1600">
              <a:latin typeface="+mj-ea"/>
              <a:ea typeface="+mj-ea"/>
            </a:rPr>
            <a:t>東栄情報サービス</a:t>
          </a:r>
        </a:p>
        <a:p>
          <a:pPr algn="ctr"/>
          <a:r>
            <a:rPr kumimoji="1" lang="ja-JP" altLang="en-US" sz="1600">
              <a:latin typeface="+mj-ea"/>
              <a:ea typeface="+mj-ea"/>
            </a:rPr>
            <a:t>株式会社（</a:t>
          </a:r>
          <a:r>
            <a:rPr kumimoji="1" lang="en-US" altLang="ja-JP" sz="1600">
              <a:latin typeface="+mj-ea"/>
              <a:ea typeface="+mj-ea"/>
            </a:rPr>
            <a:t>35</a:t>
          </a:r>
          <a:r>
            <a:rPr kumimoji="1" lang="ja-JP" altLang="en-US" sz="1600">
              <a:latin typeface="+mj-ea"/>
              <a:ea typeface="+mj-ea"/>
            </a:rPr>
            <a:t>百万円）</a:t>
          </a:r>
        </a:p>
      </xdr:txBody>
    </xdr:sp>
    <xdr:clientData/>
  </xdr:twoCellAnchor>
  <xdr:twoCellAnchor>
    <xdr:from>
      <xdr:col>22</xdr:col>
      <xdr:colOff>47626</xdr:colOff>
      <xdr:row>760</xdr:row>
      <xdr:rowOff>61470</xdr:rowOff>
    </xdr:from>
    <xdr:to>
      <xdr:col>36</xdr:col>
      <xdr:colOff>66676</xdr:colOff>
      <xdr:row>762</xdr:row>
      <xdr:rowOff>264319</xdr:rowOff>
    </xdr:to>
    <xdr:sp macro="" textlink="">
      <xdr:nvSpPr>
        <xdr:cNvPr id="23" name="大かっこ 22"/>
        <xdr:cNvSpPr/>
      </xdr:nvSpPr>
      <xdr:spPr>
        <a:xfrm>
          <a:off x="4448176" y="50963070"/>
          <a:ext cx="2819400" cy="90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免許証発行センターにおける</a:t>
          </a:r>
          <a:endParaRPr kumimoji="1" lang="en-US" altLang="ja-JP" sz="1300"/>
        </a:p>
        <a:p>
          <a:pPr algn="ctr"/>
          <a:r>
            <a:rPr kumimoji="1" lang="ja-JP" altLang="en-US" sz="1300"/>
            <a:t>免許証等発送事業を実施する。</a:t>
          </a:r>
        </a:p>
      </xdr:txBody>
    </xdr:sp>
    <xdr:clientData/>
  </xdr:twoCellAnchor>
  <xdr:twoCellAnchor>
    <xdr:from>
      <xdr:col>37</xdr:col>
      <xdr:colOff>179389</xdr:colOff>
      <xdr:row>757</xdr:row>
      <xdr:rowOff>1939</xdr:rowOff>
    </xdr:from>
    <xdr:to>
      <xdr:col>49</xdr:col>
      <xdr:colOff>333374</xdr:colOff>
      <xdr:row>759</xdr:row>
      <xdr:rowOff>238125</xdr:rowOff>
    </xdr:to>
    <xdr:sp macro="" textlink="">
      <xdr:nvSpPr>
        <xdr:cNvPr id="26" name="テキスト ボックス 25"/>
        <xdr:cNvSpPr txBox="1"/>
      </xdr:nvSpPr>
      <xdr:spPr>
        <a:xfrm>
          <a:off x="7580314" y="49846264"/>
          <a:ext cx="2554285" cy="9410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Ｄ</a:t>
          </a:r>
          <a:r>
            <a:rPr kumimoji="1" lang="en-US" altLang="ja-JP" sz="1600">
              <a:latin typeface="+mj-ea"/>
              <a:ea typeface="+mj-ea"/>
            </a:rPr>
            <a:t>.</a:t>
          </a:r>
          <a:r>
            <a:rPr kumimoji="1" lang="ja-JP" altLang="en-US" sz="1600">
              <a:latin typeface="+mj-ea"/>
              <a:ea typeface="+mj-ea"/>
            </a:rPr>
            <a:t>株式会社綜合キャリア</a:t>
          </a:r>
          <a:endParaRPr kumimoji="1" lang="en-US" altLang="ja-JP" sz="1600">
            <a:latin typeface="+mj-ea"/>
            <a:ea typeface="+mj-ea"/>
          </a:endParaRPr>
        </a:p>
        <a:p>
          <a:pPr algn="ctr"/>
          <a:r>
            <a:rPr kumimoji="1" lang="ja-JP" altLang="en-US" sz="1600">
              <a:latin typeface="+mj-ea"/>
              <a:ea typeface="+mj-ea"/>
            </a:rPr>
            <a:t>オプション（</a:t>
          </a:r>
          <a:r>
            <a:rPr kumimoji="1" lang="en-US" altLang="ja-JP" sz="1600">
              <a:latin typeface="+mj-ea"/>
              <a:ea typeface="+mj-ea"/>
            </a:rPr>
            <a:t>35</a:t>
          </a:r>
          <a:r>
            <a:rPr kumimoji="1" lang="ja-JP" altLang="en-US" sz="1600">
              <a:latin typeface="+mj-ea"/>
              <a:ea typeface="+mj-ea"/>
            </a:rPr>
            <a:t>百万円）</a:t>
          </a:r>
        </a:p>
      </xdr:txBody>
    </xdr:sp>
    <xdr:clientData/>
  </xdr:twoCellAnchor>
  <xdr:twoCellAnchor>
    <xdr:from>
      <xdr:col>36</xdr:col>
      <xdr:colOff>190500</xdr:colOff>
      <xdr:row>760</xdr:row>
      <xdr:rowOff>56708</xdr:rowOff>
    </xdr:from>
    <xdr:to>
      <xdr:col>49</xdr:col>
      <xdr:colOff>428625</xdr:colOff>
      <xdr:row>762</xdr:row>
      <xdr:rowOff>259557</xdr:rowOff>
    </xdr:to>
    <xdr:sp macro="" textlink="">
      <xdr:nvSpPr>
        <xdr:cNvPr id="27" name="大かっこ 26"/>
        <xdr:cNvSpPr/>
      </xdr:nvSpPr>
      <xdr:spPr>
        <a:xfrm>
          <a:off x="7391400" y="50958308"/>
          <a:ext cx="2838450" cy="90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免許証発行センターにおける</a:t>
          </a:r>
          <a:endParaRPr kumimoji="1" lang="en-US" altLang="ja-JP" sz="1300"/>
        </a:p>
        <a:p>
          <a:pPr algn="ctr"/>
          <a:r>
            <a:rPr kumimoji="1" lang="ja-JP" altLang="en-US" sz="1300"/>
            <a:t>免許申請書審査事業を実施する。</a:t>
          </a:r>
        </a:p>
      </xdr:txBody>
    </xdr:sp>
    <xdr:clientData/>
  </xdr:twoCellAnchor>
  <xdr:twoCellAnchor>
    <xdr:from>
      <xdr:col>36</xdr:col>
      <xdr:colOff>95250</xdr:colOff>
      <xdr:row>755</xdr:row>
      <xdr:rowOff>314754</xdr:rowOff>
    </xdr:from>
    <xdr:to>
      <xdr:col>51</xdr:col>
      <xdr:colOff>19050</xdr:colOff>
      <xdr:row>756</xdr:row>
      <xdr:rowOff>305909</xdr:rowOff>
    </xdr:to>
    <xdr:sp macro="" textlink="">
      <xdr:nvSpPr>
        <xdr:cNvPr id="28" name="正方形/長方形 27"/>
        <xdr:cNvSpPr/>
      </xdr:nvSpPr>
      <xdr:spPr>
        <a:xfrm>
          <a:off x="7296150" y="49454229"/>
          <a:ext cx="3028950" cy="343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59531</xdr:colOff>
      <xdr:row>752</xdr:row>
      <xdr:rowOff>333375</xdr:rowOff>
    </xdr:from>
    <xdr:to>
      <xdr:col>42</xdr:col>
      <xdr:colOff>11907</xdr:colOff>
      <xdr:row>755</xdr:row>
      <xdr:rowOff>23812</xdr:rowOff>
    </xdr:to>
    <xdr:cxnSp macro="">
      <xdr:nvCxnSpPr>
        <xdr:cNvPr id="29" name="直線矢印コネクタ 28"/>
        <xdr:cNvCxnSpPr/>
      </xdr:nvCxnSpPr>
      <xdr:spPr>
        <a:xfrm flipH="1">
          <a:off x="6334125" y="47315438"/>
          <a:ext cx="2178845" cy="76199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178594</xdr:colOff>
      <xdr:row>754</xdr:row>
      <xdr:rowOff>345281</xdr:rowOff>
    </xdr:from>
    <xdr:to>
      <xdr:col>38</xdr:col>
      <xdr:colOff>142875</xdr:colOff>
      <xdr:row>757</xdr:row>
      <xdr:rowOff>27405</xdr:rowOff>
    </xdr:to>
    <xdr:sp macro="" textlink="">
      <xdr:nvSpPr>
        <xdr:cNvPr id="31" name="正方形/長方形 30"/>
        <xdr:cNvSpPr/>
      </xdr:nvSpPr>
      <xdr:spPr>
        <a:xfrm>
          <a:off x="4833938" y="48041719"/>
          <a:ext cx="3000375" cy="753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一般競争入札（最低価格落札方式）</a:t>
          </a:r>
          <a:endParaRPr kumimoji="1" lang="en-US" altLang="ja-JP" sz="1100">
            <a:solidFill>
              <a:sysClr val="windowText" lastClr="000000"/>
            </a:solidFill>
          </a:endParaRPr>
        </a:p>
        <a:p>
          <a:pPr algn="l"/>
          <a:r>
            <a:rPr kumimoji="1" lang="ja-JP" altLang="en-US" sz="1100">
              <a:solidFill>
                <a:sysClr val="windowText" lastClr="000000"/>
              </a:solidFill>
            </a:rPr>
            <a:t>実施後不落であったため随意契約</a:t>
          </a:r>
          <a:endParaRPr kumimoji="1" lang="en-US" altLang="ja-JP" sz="1100">
            <a:solidFill>
              <a:sysClr val="windowText" lastClr="000000"/>
            </a:solidFill>
          </a:endParaRPr>
        </a:p>
        <a:p>
          <a:pPr algn="l"/>
          <a:r>
            <a:rPr kumimoji="1" lang="ja-JP" altLang="en-US" sz="1100">
              <a:solidFill>
                <a:sysClr val="windowText" lastClr="000000"/>
              </a:solidFill>
            </a:rPr>
            <a:t>（予算決算及び会計令第</a:t>
          </a:r>
          <a:r>
            <a:rPr kumimoji="1" lang="en-US" altLang="ja-JP" sz="1100">
              <a:solidFill>
                <a:sysClr val="windowText" lastClr="000000"/>
              </a:solidFill>
              <a:latin typeface="+mn-ea"/>
              <a:ea typeface="+mn-ea"/>
            </a:rPr>
            <a:t>99</a:t>
          </a:r>
          <a:r>
            <a:rPr kumimoji="1" lang="ja-JP" altLang="en-US" sz="1100">
              <a:solidFill>
                <a:sysClr val="windowText" lastClr="000000"/>
              </a:solidFill>
            </a:rPr>
            <a:t>条の２）</a:t>
          </a:r>
        </a:p>
      </xdr:txBody>
    </xdr:sp>
    <xdr:clientData/>
  </xdr:twoCellAnchor>
  <xdr:twoCellAnchor>
    <xdr:from>
      <xdr:col>22</xdr:col>
      <xdr:colOff>107155</xdr:colOff>
      <xdr:row>754</xdr:row>
      <xdr:rowOff>95250</xdr:rowOff>
    </xdr:from>
    <xdr:to>
      <xdr:col>41</xdr:col>
      <xdr:colOff>7855</xdr:colOff>
      <xdr:row>757</xdr:row>
      <xdr:rowOff>281303</xdr:rowOff>
    </xdr:to>
    <xdr:sp macro="" textlink="">
      <xdr:nvSpPr>
        <xdr:cNvPr id="33" name="正方形/長方形 32"/>
        <xdr:cNvSpPr/>
      </xdr:nvSpPr>
      <xdr:spPr>
        <a:xfrm>
          <a:off x="4560093" y="47791688"/>
          <a:ext cx="3746418" cy="12576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4400">
              <a:solidFill>
                <a:sysClr val="windowText" lastClr="000000"/>
              </a:solidFill>
            </a:rPr>
            <a:t>【</a:t>
          </a:r>
          <a:r>
            <a:rPr kumimoji="1" lang="ja-JP" altLang="en-US" sz="4400">
              <a:solidFill>
                <a:sysClr val="windowText" lastClr="000000"/>
              </a:solidFill>
            </a:rPr>
            <a:t>　　　　　</a:t>
          </a:r>
          <a:r>
            <a:rPr kumimoji="1" lang="ja-JP" altLang="en-US" sz="4400" baseline="0">
              <a:solidFill>
                <a:sysClr val="windowText" lastClr="000000"/>
              </a:solidFill>
            </a:rPr>
            <a:t>  </a:t>
          </a:r>
          <a:r>
            <a:rPr kumimoji="1" lang="en-US" altLang="ja-JP" sz="4400">
              <a:solidFill>
                <a:sysClr val="windowText" lastClr="000000"/>
              </a:solidFill>
            </a:rPr>
            <a:t>】</a:t>
          </a:r>
          <a:endParaRPr kumimoji="1" lang="ja-JP" altLang="en-US" sz="4400">
            <a:solidFill>
              <a:sysClr val="windowText" lastClr="000000"/>
            </a:solidFill>
          </a:endParaRPr>
        </a:p>
      </xdr:txBody>
    </xdr:sp>
    <xdr:clientData/>
  </xdr:twoCellAnchor>
  <xdr:twoCellAnchor>
    <xdr:from>
      <xdr:col>37</xdr:col>
      <xdr:colOff>190500</xdr:colOff>
      <xdr:row>99</xdr:row>
      <xdr:rowOff>276225</xdr:rowOff>
    </xdr:from>
    <xdr:to>
      <xdr:col>42</xdr:col>
      <xdr:colOff>57150</xdr:colOff>
      <xdr:row>101</xdr:row>
      <xdr:rowOff>161925</xdr:rowOff>
    </xdr:to>
    <xdr:sp macro="" textlink="">
      <xdr:nvSpPr>
        <xdr:cNvPr id="30" name="テキスト ボックス 29"/>
        <xdr:cNvSpPr txBox="1"/>
      </xdr:nvSpPr>
      <xdr:spPr>
        <a:xfrm>
          <a:off x="7591425" y="13411200"/>
          <a:ext cx="866775" cy="2181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n-ea"/>
              <a:ea typeface="+mn-ea"/>
            </a:rPr>
            <a:t>指定保存交付機関を通じ、個別に引き渡しのない登録教習機関に対し、要請を行った。</a:t>
          </a:r>
          <a:endParaRPr kumimoji="1" lang="en-US" altLang="ja-JP" sz="1050">
            <a:latin typeface="+mn-ea"/>
            <a:ea typeface="+mn-ea"/>
          </a:endParaRPr>
        </a:p>
      </xdr:txBody>
    </xdr:sp>
    <xdr:clientData/>
  </xdr:twoCellAnchor>
  <xdr:oneCellAnchor>
    <xdr:from>
      <xdr:col>30</xdr:col>
      <xdr:colOff>28575</xdr:colOff>
      <xdr:row>16</xdr:row>
      <xdr:rowOff>57150</xdr:rowOff>
    </xdr:from>
    <xdr:ext cx="962025" cy="1362075"/>
    <xdr:sp macro="" textlink="">
      <xdr:nvSpPr>
        <xdr:cNvPr id="32" name="テキスト ボックス 31"/>
        <xdr:cNvSpPr txBox="1"/>
      </xdr:nvSpPr>
      <xdr:spPr>
        <a:xfrm>
          <a:off x="6029325" y="6667500"/>
          <a:ext cx="962025" cy="13620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0" zoomScaleNormal="75" zoomScaleSheetLayoutView="100" zoomScalePageLayoutView="85" workbookViewId="0">
      <selection activeCell="AI1172" sqref="AI11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322</v>
      </c>
      <c r="AJ2" s="937" t="s">
        <v>660</v>
      </c>
      <c r="AK2" s="937"/>
      <c r="AL2" s="937"/>
      <c r="AM2" s="937"/>
      <c r="AN2" s="83" t="s">
        <v>322</v>
      </c>
      <c r="AO2" s="937">
        <v>20</v>
      </c>
      <c r="AP2" s="937"/>
      <c r="AQ2" s="937"/>
      <c r="AR2" s="84" t="s">
        <v>625</v>
      </c>
      <c r="AS2" s="943">
        <v>463</v>
      </c>
      <c r="AT2" s="943"/>
      <c r="AU2" s="943"/>
      <c r="AV2" s="83" t="str">
        <f>IF(AW2="","","-")</f>
        <v/>
      </c>
      <c r="AW2" s="903"/>
      <c r="AX2" s="903"/>
    </row>
    <row r="3" spans="1:50" ht="21" customHeight="1" thickBot="1" x14ac:dyDescent="0.2">
      <c r="A3" s="855" t="s">
        <v>618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626</v>
      </c>
      <c r="AK3" s="857"/>
      <c r="AL3" s="857"/>
      <c r="AM3" s="857"/>
      <c r="AN3" s="857"/>
      <c r="AO3" s="857"/>
      <c r="AP3" s="857"/>
      <c r="AQ3" s="857"/>
      <c r="AR3" s="857"/>
      <c r="AS3" s="857"/>
      <c r="AT3" s="857"/>
      <c r="AU3" s="857"/>
      <c r="AV3" s="857"/>
      <c r="AW3" s="857"/>
      <c r="AX3" s="24" t="s">
        <v>64</v>
      </c>
    </row>
    <row r="4" spans="1:50" ht="24.75" customHeight="1" x14ac:dyDescent="0.15">
      <c r="A4" s="688" t="s">
        <v>25</v>
      </c>
      <c r="B4" s="689"/>
      <c r="C4" s="689"/>
      <c r="D4" s="689"/>
      <c r="E4" s="689"/>
      <c r="F4" s="689"/>
      <c r="G4" s="666" t="s">
        <v>659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627</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7" t="s">
        <v>629</v>
      </c>
      <c r="H5" s="828"/>
      <c r="I5" s="828"/>
      <c r="J5" s="828"/>
      <c r="K5" s="828"/>
      <c r="L5" s="828"/>
      <c r="M5" s="829" t="s">
        <v>65</v>
      </c>
      <c r="N5" s="830"/>
      <c r="O5" s="830"/>
      <c r="P5" s="830"/>
      <c r="Q5" s="830"/>
      <c r="R5" s="831"/>
      <c r="S5" s="832" t="s">
        <v>630</v>
      </c>
      <c r="T5" s="828"/>
      <c r="U5" s="828"/>
      <c r="V5" s="828"/>
      <c r="W5" s="828"/>
      <c r="X5" s="833"/>
      <c r="Y5" s="682" t="s">
        <v>3</v>
      </c>
      <c r="Z5" s="527"/>
      <c r="AA5" s="527"/>
      <c r="AB5" s="527"/>
      <c r="AC5" s="527"/>
      <c r="AD5" s="528"/>
      <c r="AE5" s="683" t="s">
        <v>631</v>
      </c>
      <c r="AF5" s="683"/>
      <c r="AG5" s="683"/>
      <c r="AH5" s="683"/>
      <c r="AI5" s="683"/>
      <c r="AJ5" s="683"/>
      <c r="AK5" s="683"/>
      <c r="AL5" s="683"/>
      <c r="AM5" s="683"/>
      <c r="AN5" s="683"/>
      <c r="AO5" s="683"/>
      <c r="AP5" s="684"/>
      <c r="AQ5" s="685" t="s">
        <v>628</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15" t="s">
        <v>305</v>
      </c>
      <c r="Z7" s="424"/>
      <c r="AA7" s="424"/>
      <c r="AB7" s="424"/>
      <c r="AC7" s="424"/>
      <c r="AD7" s="916"/>
      <c r="AE7" s="904" t="s">
        <v>633</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79" t="s">
        <v>208</v>
      </c>
      <c r="B8" s="480"/>
      <c r="C8" s="480"/>
      <c r="D8" s="480"/>
      <c r="E8" s="480"/>
      <c r="F8" s="481"/>
      <c r="G8" s="938" t="str">
        <f>入力規則等!A27</f>
        <v>-</v>
      </c>
      <c r="H8" s="704"/>
      <c r="I8" s="704"/>
      <c r="J8" s="704"/>
      <c r="K8" s="704"/>
      <c r="L8" s="704"/>
      <c r="M8" s="704"/>
      <c r="N8" s="704"/>
      <c r="O8" s="704"/>
      <c r="P8" s="704"/>
      <c r="Q8" s="704"/>
      <c r="R8" s="704"/>
      <c r="S8" s="704"/>
      <c r="T8" s="704"/>
      <c r="U8" s="704"/>
      <c r="V8" s="704"/>
      <c r="W8" s="704"/>
      <c r="X8" s="939"/>
      <c r="Y8" s="834" t="s">
        <v>209</v>
      </c>
      <c r="Z8" s="835"/>
      <c r="AA8" s="835"/>
      <c r="AB8" s="835"/>
      <c r="AC8" s="835"/>
      <c r="AD8" s="836"/>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7" t="s">
        <v>23</v>
      </c>
      <c r="B9" s="838"/>
      <c r="C9" s="838"/>
      <c r="D9" s="838"/>
      <c r="E9" s="838"/>
      <c r="F9" s="838"/>
      <c r="G9" s="839" t="s">
        <v>711</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43.5" customHeight="1" x14ac:dyDescent="0.15">
      <c r="A10" s="644" t="s">
        <v>29</v>
      </c>
      <c r="B10" s="645"/>
      <c r="C10" s="645"/>
      <c r="D10" s="645"/>
      <c r="E10" s="645"/>
      <c r="F10" s="645"/>
      <c r="G10" s="738" t="s">
        <v>710</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6" t="s">
        <v>24</v>
      </c>
      <c r="B12" s="957"/>
      <c r="C12" s="957"/>
      <c r="D12" s="957"/>
      <c r="E12" s="957"/>
      <c r="F12" s="958"/>
      <c r="G12" s="744"/>
      <c r="H12" s="745"/>
      <c r="I12" s="745"/>
      <c r="J12" s="745"/>
      <c r="K12" s="745"/>
      <c r="L12" s="745"/>
      <c r="M12" s="745"/>
      <c r="N12" s="745"/>
      <c r="O12" s="745"/>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6"/>
    </row>
    <row r="13" spans="1:50" ht="23.25" customHeight="1" x14ac:dyDescent="0.15">
      <c r="A13" s="598"/>
      <c r="B13" s="599"/>
      <c r="C13" s="599"/>
      <c r="D13" s="599"/>
      <c r="E13" s="599"/>
      <c r="F13" s="600"/>
      <c r="G13" s="707" t="s">
        <v>6</v>
      </c>
      <c r="H13" s="708"/>
      <c r="I13" s="748" t="s">
        <v>7</v>
      </c>
      <c r="J13" s="749"/>
      <c r="K13" s="749"/>
      <c r="L13" s="749"/>
      <c r="M13" s="749"/>
      <c r="N13" s="749"/>
      <c r="O13" s="750"/>
      <c r="P13" s="641">
        <v>120</v>
      </c>
      <c r="Q13" s="642"/>
      <c r="R13" s="642"/>
      <c r="S13" s="642"/>
      <c r="T13" s="642"/>
      <c r="U13" s="642"/>
      <c r="V13" s="643"/>
      <c r="W13" s="641">
        <v>122</v>
      </c>
      <c r="X13" s="642"/>
      <c r="Y13" s="642"/>
      <c r="Z13" s="642"/>
      <c r="AA13" s="642"/>
      <c r="AB13" s="642"/>
      <c r="AC13" s="643"/>
      <c r="AD13" s="641">
        <v>116</v>
      </c>
      <c r="AE13" s="642"/>
      <c r="AF13" s="642"/>
      <c r="AG13" s="642"/>
      <c r="AH13" s="642"/>
      <c r="AI13" s="642"/>
      <c r="AJ13" s="643"/>
      <c r="AK13" s="641">
        <v>210</v>
      </c>
      <c r="AL13" s="642"/>
      <c r="AM13" s="642"/>
      <c r="AN13" s="642"/>
      <c r="AO13" s="642"/>
      <c r="AP13" s="642"/>
      <c r="AQ13" s="643"/>
      <c r="AR13" s="912"/>
      <c r="AS13" s="913"/>
      <c r="AT13" s="913"/>
      <c r="AU13" s="913"/>
      <c r="AV13" s="913"/>
      <c r="AW13" s="913"/>
      <c r="AX13" s="914"/>
    </row>
    <row r="14" spans="1:50" ht="23.25" customHeight="1" x14ac:dyDescent="0.15">
      <c r="A14" s="598"/>
      <c r="B14" s="599"/>
      <c r="C14" s="599"/>
      <c r="D14" s="599"/>
      <c r="E14" s="599"/>
      <c r="F14" s="600"/>
      <c r="G14" s="709"/>
      <c r="H14" s="710"/>
      <c r="I14" s="695" t="s">
        <v>8</v>
      </c>
      <c r="J14" s="746"/>
      <c r="K14" s="746"/>
      <c r="L14" s="746"/>
      <c r="M14" s="746"/>
      <c r="N14" s="746"/>
      <c r="O14" s="747"/>
      <c r="P14" s="641" t="s">
        <v>634</v>
      </c>
      <c r="Q14" s="642"/>
      <c r="R14" s="642"/>
      <c r="S14" s="642"/>
      <c r="T14" s="642"/>
      <c r="U14" s="642"/>
      <c r="V14" s="643"/>
      <c r="W14" s="641" t="s">
        <v>634</v>
      </c>
      <c r="X14" s="642"/>
      <c r="Y14" s="642"/>
      <c r="Z14" s="642"/>
      <c r="AA14" s="642"/>
      <c r="AB14" s="642"/>
      <c r="AC14" s="643"/>
      <c r="AD14" s="641" t="s">
        <v>634</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3.25" customHeight="1" x14ac:dyDescent="0.15">
      <c r="A15" s="598"/>
      <c r="B15" s="599"/>
      <c r="C15" s="599"/>
      <c r="D15" s="599"/>
      <c r="E15" s="599"/>
      <c r="F15" s="600"/>
      <c r="G15" s="709"/>
      <c r="H15" s="710"/>
      <c r="I15" s="695" t="s">
        <v>50</v>
      </c>
      <c r="J15" s="696"/>
      <c r="K15" s="696"/>
      <c r="L15" s="696"/>
      <c r="M15" s="696"/>
      <c r="N15" s="696"/>
      <c r="O15" s="697"/>
      <c r="P15" s="641" t="s">
        <v>634</v>
      </c>
      <c r="Q15" s="642"/>
      <c r="R15" s="642"/>
      <c r="S15" s="642"/>
      <c r="T15" s="642"/>
      <c r="U15" s="642"/>
      <c r="V15" s="643"/>
      <c r="W15" s="641" t="s">
        <v>634</v>
      </c>
      <c r="X15" s="642"/>
      <c r="Y15" s="642"/>
      <c r="Z15" s="642"/>
      <c r="AA15" s="642"/>
      <c r="AB15" s="642"/>
      <c r="AC15" s="643"/>
      <c r="AD15" s="641" t="s">
        <v>634</v>
      </c>
      <c r="AE15" s="642"/>
      <c r="AF15" s="642"/>
      <c r="AG15" s="642"/>
      <c r="AH15" s="642"/>
      <c r="AI15" s="642"/>
      <c r="AJ15" s="643"/>
      <c r="AK15" s="641" t="s">
        <v>661</v>
      </c>
      <c r="AL15" s="642"/>
      <c r="AM15" s="642"/>
      <c r="AN15" s="642"/>
      <c r="AO15" s="642"/>
      <c r="AP15" s="642"/>
      <c r="AQ15" s="643"/>
      <c r="AR15" s="641"/>
      <c r="AS15" s="642"/>
      <c r="AT15" s="642"/>
      <c r="AU15" s="642"/>
      <c r="AV15" s="642"/>
      <c r="AW15" s="642"/>
      <c r="AX15" s="789"/>
    </row>
    <row r="16" spans="1:50" ht="23.25" customHeight="1" x14ac:dyDescent="0.15">
      <c r="A16" s="598"/>
      <c r="B16" s="599"/>
      <c r="C16" s="599"/>
      <c r="D16" s="599"/>
      <c r="E16" s="599"/>
      <c r="F16" s="600"/>
      <c r="G16" s="709"/>
      <c r="H16" s="710"/>
      <c r="I16" s="695" t="s">
        <v>51</v>
      </c>
      <c r="J16" s="696"/>
      <c r="K16" s="696"/>
      <c r="L16" s="696"/>
      <c r="M16" s="696"/>
      <c r="N16" s="696"/>
      <c r="O16" s="697"/>
      <c r="P16" s="641" t="s">
        <v>634</v>
      </c>
      <c r="Q16" s="642"/>
      <c r="R16" s="642"/>
      <c r="S16" s="642"/>
      <c r="T16" s="642"/>
      <c r="U16" s="642"/>
      <c r="V16" s="643"/>
      <c r="W16" s="641" t="s">
        <v>634</v>
      </c>
      <c r="X16" s="642"/>
      <c r="Y16" s="642"/>
      <c r="Z16" s="642"/>
      <c r="AA16" s="642"/>
      <c r="AB16" s="642"/>
      <c r="AC16" s="643"/>
      <c r="AD16" s="641" t="s">
        <v>634</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3.25" customHeight="1" x14ac:dyDescent="0.15">
      <c r="A17" s="598"/>
      <c r="B17" s="599"/>
      <c r="C17" s="599"/>
      <c r="D17" s="599"/>
      <c r="E17" s="599"/>
      <c r="F17" s="600"/>
      <c r="G17" s="709"/>
      <c r="H17" s="710"/>
      <c r="I17" s="695" t="s">
        <v>49</v>
      </c>
      <c r="J17" s="746"/>
      <c r="K17" s="746"/>
      <c r="L17" s="746"/>
      <c r="M17" s="746"/>
      <c r="N17" s="746"/>
      <c r="O17" s="747"/>
      <c r="P17" s="641" t="s">
        <v>634</v>
      </c>
      <c r="Q17" s="642"/>
      <c r="R17" s="642"/>
      <c r="S17" s="642"/>
      <c r="T17" s="642"/>
      <c r="U17" s="642"/>
      <c r="V17" s="643"/>
      <c r="W17" s="641" t="s">
        <v>634</v>
      </c>
      <c r="X17" s="642"/>
      <c r="Y17" s="642"/>
      <c r="Z17" s="642"/>
      <c r="AA17" s="642"/>
      <c r="AB17" s="642"/>
      <c r="AC17" s="643"/>
      <c r="AD17" s="641" t="s">
        <v>634</v>
      </c>
      <c r="AE17" s="642"/>
      <c r="AF17" s="642"/>
      <c r="AG17" s="642"/>
      <c r="AH17" s="642"/>
      <c r="AI17" s="642"/>
      <c r="AJ17" s="643"/>
      <c r="AK17" s="641"/>
      <c r="AL17" s="642"/>
      <c r="AM17" s="642"/>
      <c r="AN17" s="642"/>
      <c r="AO17" s="642"/>
      <c r="AP17" s="642"/>
      <c r="AQ17" s="643"/>
      <c r="AR17" s="910"/>
      <c r="AS17" s="910"/>
      <c r="AT17" s="910"/>
      <c r="AU17" s="910"/>
      <c r="AV17" s="910"/>
      <c r="AW17" s="910"/>
      <c r="AX17" s="911"/>
    </row>
    <row r="18" spans="1:50" ht="23.25" customHeight="1" x14ac:dyDescent="0.15">
      <c r="A18" s="598"/>
      <c r="B18" s="599"/>
      <c r="C18" s="599"/>
      <c r="D18" s="599"/>
      <c r="E18" s="599"/>
      <c r="F18" s="600"/>
      <c r="G18" s="711"/>
      <c r="H18" s="712"/>
      <c r="I18" s="700" t="s">
        <v>20</v>
      </c>
      <c r="J18" s="701"/>
      <c r="K18" s="701"/>
      <c r="L18" s="701"/>
      <c r="M18" s="701"/>
      <c r="N18" s="701"/>
      <c r="O18" s="702"/>
      <c r="P18" s="866">
        <f>SUM(P13:V17)</f>
        <v>120</v>
      </c>
      <c r="Q18" s="867"/>
      <c r="R18" s="867"/>
      <c r="S18" s="867"/>
      <c r="T18" s="867"/>
      <c r="U18" s="867"/>
      <c r="V18" s="868"/>
      <c r="W18" s="866">
        <f>SUM(W13:AC17)</f>
        <v>122</v>
      </c>
      <c r="X18" s="867"/>
      <c r="Y18" s="867"/>
      <c r="Z18" s="867"/>
      <c r="AA18" s="867"/>
      <c r="AB18" s="867"/>
      <c r="AC18" s="868"/>
      <c r="AD18" s="866">
        <f>SUM(AD13:AJ17)</f>
        <v>116</v>
      </c>
      <c r="AE18" s="867"/>
      <c r="AF18" s="867"/>
      <c r="AG18" s="867"/>
      <c r="AH18" s="867"/>
      <c r="AI18" s="867"/>
      <c r="AJ18" s="868"/>
      <c r="AK18" s="866">
        <f>SUM(AK13:AQ17)</f>
        <v>210</v>
      </c>
      <c r="AL18" s="867"/>
      <c r="AM18" s="867"/>
      <c r="AN18" s="867"/>
      <c r="AO18" s="867"/>
      <c r="AP18" s="867"/>
      <c r="AQ18" s="868"/>
      <c r="AR18" s="866">
        <f>SUM(AR13:AX17)</f>
        <v>0</v>
      </c>
      <c r="AS18" s="867"/>
      <c r="AT18" s="867"/>
      <c r="AU18" s="867"/>
      <c r="AV18" s="867"/>
      <c r="AW18" s="867"/>
      <c r="AX18" s="869"/>
    </row>
    <row r="19" spans="1:50" ht="23.25" customHeight="1" x14ac:dyDescent="0.15">
      <c r="A19" s="598"/>
      <c r="B19" s="599"/>
      <c r="C19" s="599"/>
      <c r="D19" s="599"/>
      <c r="E19" s="599"/>
      <c r="F19" s="600"/>
      <c r="G19" s="864" t="s">
        <v>9</v>
      </c>
      <c r="H19" s="865"/>
      <c r="I19" s="865"/>
      <c r="J19" s="865"/>
      <c r="K19" s="865"/>
      <c r="L19" s="865"/>
      <c r="M19" s="865"/>
      <c r="N19" s="865"/>
      <c r="O19" s="865"/>
      <c r="P19" s="641">
        <v>103</v>
      </c>
      <c r="Q19" s="642"/>
      <c r="R19" s="642"/>
      <c r="S19" s="642"/>
      <c r="T19" s="642"/>
      <c r="U19" s="642"/>
      <c r="V19" s="643"/>
      <c r="W19" s="641">
        <v>118</v>
      </c>
      <c r="X19" s="642"/>
      <c r="Y19" s="642"/>
      <c r="Z19" s="642"/>
      <c r="AA19" s="642"/>
      <c r="AB19" s="642"/>
      <c r="AC19" s="643"/>
      <c r="AD19" s="641">
        <v>184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3.25" customHeight="1" x14ac:dyDescent="0.15">
      <c r="A20" s="598"/>
      <c r="B20" s="599"/>
      <c r="C20" s="599"/>
      <c r="D20" s="599"/>
      <c r="E20" s="599"/>
      <c r="F20" s="600"/>
      <c r="G20" s="864" t="s">
        <v>10</v>
      </c>
      <c r="H20" s="865"/>
      <c r="I20" s="865"/>
      <c r="J20" s="865"/>
      <c r="K20" s="865"/>
      <c r="L20" s="865"/>
      <c r="M20" s="865"/>
      <c r="N20" s="865"/>
      <c r="O20" s="865"/>
      <c r="P20" s="301">
        <f>IF(P18=0, "-", SUM(P19)/P18)</f>
        <v>0.85833333333333328</v>
      </c>
      <c r="Q20" s="301"/>
      <c r="R20" s="301"/>
      <c r="S20" s="301"/>
      <c r="T20" s="301"/>
      <c r="U20" s="301"/>
      <c r="V20" s="301"/>
      <c r="W20" s="301">
        <f t="shared" ref="W20" si="0">IF(W18=0, "-", SUM(W19)/W18)</f>
        <v>0.96721311475409832</v>
      </c>
      <c r="X20" s="301"/>
      <c r="Y20" s="301"/>
      <c r="Z20" s="301"/>
      <c r="AA20" s="301"/>
      <c r="AB20" s="301"/>
      <c r="AC20" s="301"/>
      <c r="AD20" s="301">
        <f t="shared" ref="AD20" si="1">IF(AD18=0, "-", SUM(AD19)/AD18)</f>
        <v>1.5862068965517242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3.25" customHeight="1" x14ac:dyDescent="0.15">
      <c r="A21" s="837"/>
      <c r="B21" s="838"/>
      <c r="C21" s="838"/>
      <c r="D21" s="838"/>
      <c r="E21" s="838"/>
      <c r="F21" s="959"/>
      <c r="G21" s="299" t="s">
        <v>272</v>
      </c>
      <c r="H21" s="300"/>
      <c r="I21" s="300"/>
      <c r="J21" s="300"/>
      <c r="K21" s="300"/>
      <c r="L21" s="300"/>
      <c r="M21" s="300"/>
      <c r="N21" s="300"/>
      <c r="O21" s="300"/>
      <c r="P21" s="301">
        <f>IF(P19=0, "-", SUM(P19)/SUM(P13,P14))</f>
        <v>0.85833333333333328</v>
      </c>
      <c r="Q21" s="301"/>
      <c r="R21" s="301"/>
      <c r="S21" s="301"/>
      <c r="T21" s="301"/>
      <c r="U21" s="301"/>
      <c r="V21" s="301"/>
      <c r="W21" s="301">
        <f t="shared" ref="W21" si="2">IF(W19=0, "-", SUM(W19)/SUM(W13,W14))</f>
        <v>0.96721311475409832</v>
      </c>
      <c r="X21" s="301"/>
      <c r="Y21" s="301"/>
      <c r="Z21" s="301"/>
      <c r="AA21" s="301"/>
      <c r="AB21" s="301"/>
      <c r="AC21" s="301"/>
      <c r="AD21" s="301">
        <f t="shared" ref="AD21" si="3">IF(AD19=0, "-", SUM(AD19)/SUM(AD13,AD14))</f>
        <v>1.5862068965517242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623</v>
      </c>
      <c r="B22" s="966"/>
      <c r="C22" s="966"/>
      <c r="D22" s="966"/>
      <c r="E22" s="966"/>
      <c r="F22" s="967"/>
      <c r="G22" s="961" t="s">
        <v>252</v>
      </c>
      <c r="H22" s="207"/>
      <c r="I22" s="207"/>
      <c r="J22" s="207"/>
      <c r="K22" s="207"/>
      <c r="L22" s="207"/>
      <c r="M22" s="207"/>
      <c r="N22" s="207"/>
      <c r="O22" s="208"/>
      <c r="P22" s="926" t="s">
        <v>621</v>
      </c>
      <c r="Q22" s="207"/>
      <c r="R22" s="207"/>
      <c r="S22" s="207"/>
      <c r="T22" s="207"/>
      <c r="U22" s="207"/>
      <c r="V22" s="208"/>
      <c r="W22" s="926" t="s">
        <v>622</v>
      </c>
      <c r="X22" s="207"/>
      <c r="Y22" s="207"/>
      <c r="Z22" s="207"/>
      <c r="AA22" s="207"/>
      <c r="AB22" s="207"/>
      <c r="AC22" s="208"/>
      <c r="AD22" s="926" t="s">
        <v>251</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30" customHeight="1" x14ac:dyDescent="0.15">
      <c r="A23" s="968"/>
      <c r="B23" s="969"/>
      <c r="C23" s="969"/>
      <c r="D23" s="969"/>
      <c r="E23" s="969"/>
      <c r="F23" s="970"/>
      <c r="G23" s="962" t="s">
        <v>635</v>
      </c>
      <c r="H23" s="963"/>
      <c r="I23" s="963"/>
      <c r="J23" s="963"/>
      <c r="K23" s="963"/>
      <c r="L23" s="963"/>
      <c r="M23" s="963"/>
      <c r="N23" s="963"/>
      <c r="O23" s="964"/>
      <c r="P23" s="912">
        <v>210</v>
      </c>
      <c r="Q23" s="913"/>
      <c r="R23" s="913"/>
      <c r="S23" s="913"/>
      <c r="T23" s="913"/>
      <c r="U23" s="913"/>
      <c r="V23" s="927"/>
      <c r="W23" s="912"/>
      <c r="X23" s="913"/>
      <c r="Y23" s="913"/>
      <c r="Z23" s="913"/>
      <c r="AA23" s="913"/>
      <c r="AB23" s="913"/>
      <c r="AC23" s="927"/>
      <c r="AD23" s="975" t="s">
        <v>708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41"/>
      <c r="Q24" s="642"/>
      <c r="R24" s="642"/>
      <c r="S24" s="642"/>
      <c r="T24" s="642"/>
      <c r="U24" s="642"/>
      <c r="V24" s="643"/>
      <c r="W24" s="641"/>
      <c r="X24" s="642"/>
      <c r="Y24" s="642"/>
      <c r="Z24" s="642"/>
      <c r="AA24" s="642"/>
      <c r="AB24" s="642"/>
      <c r="AC24" s="64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41"/>
      <c r="Q25" s="642"/>
      <c r="R25" s="642"/>
      <c r="S25" s="642"/>
      <c r="T25" s="642"/>
      <c r="U25" s="642"/>
      <c r="V25" s="643"/>
      <c r="W25" s="641"/>
      <c r="X25" s="642"/>
      <c r="Y25" s="642"/>
      <c r="Z25" s="642"/>
      <c r="AA25" s="642"/>
      <c r="AB25" s="642"/>
      <c r="AC25" s="64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41"/>
      <c r="Q26" s="642"/>
      <c r="R26" s="642"/>
      <c r="S26" s="642"/>
      <c r="T26" s="642"/>
      <c r="U26" s="642"/>
      <c r="V26" s="643"/>
      <c r="W26" s="641"/>
      <c r="X26" s="642"/>
      <c r="Y26" s="642"/>
      <c r="Z26" s="642"/>
      <c r="AA26" s="642"/>
      <c r="AB26" s="642"/>
      <c r="AC26" s="64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41"/>
      <c r="Q27" s="642"/>
      <c r="R27" s="642"/>
      <c r="S27" s="642"/>
      <c r="T27" s="642"/>
      <c r="U27" s="642"/>
      <c r="V27" s="643"/>
      <c r="W27" s="641"/>
      <c r="X27" s="642"/>
      <c r="Y27" s="642"/>
      <c r="Z27" s="642"/>
      <c r="AA27" s="642"/>
      <c r="AB27" s="642"/>
      <c r="AC27" s="64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256</v>
      </c>
      <c r="H28" s="932"/>
      <c r="I28" s="932"/>
      <c r="J28" s="932"/>
      <c r="K28" s="932"/>
      <c r="L28" s="932"/>
      <c r="M28" s="932"/>
      <c r="N28" s="932"/>
      <c r="O28" s="933"/>
      <c r="P28" s="866">
        <f>P29-SUM(P23:P27)</f>
        <v>0</v>
      </c>
      <c r="Q28" s="867"/>
      <c r="R28" s="867"/>
      <c r="S28" s="867"/>
      <c r="T28" s="867"/>
      <c r="U28" s="867"/>
      <c r="V28" s="868"/>
      <c r="W28" s="866">
        <f>W29-SUM(W23:W27)</f>
        <v>0</v>
      </c>
      <c r="X28" s="867"/>
      <c r="Y28" s="867"/>
      <c r="Z28" s="867"/>
      <c r="AA28" s="867"/>
      <c r="AB28" s="867"/>
      <c r="AC28" s="86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253</v>
      </c>
      <c r="H29" s="935"/>
      <c r="I29" s="935"/>
      <c r="J29" s="935"/>
      <c r="K29" s="935"/>
      <c r="L29" s="935"/>
      <c r="M29" s="935"/>
      <c r="N29" s="935"/>
      <c r="O29" s="936"/>
      <c r="P29" s="641">
        <f>AK13</f>
        <v>210</v>
      </c>
      <c r="Q29" s="642"/>
      <c r="R29" s="642"/>
      <c r="S29" s="642"/>
      <c r="T29" s="642"/>
      <c r="U29" s="642"/>
      <c r="V29" s="643"/>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49" t="s">
        <v>268</v>
      </c>
      <c r="B30" s="850"/>
      <c r="C30" s="850"/>
      <c r="D30" s="850"/>
      <c r="E30" s="850"/>
      <c r="F30" s="851"/>
      <c r="G30" s="757" t="s">
        <v>145</v>
      </c>
      <c r="H30" s="758"/>
      <c r="I30" s="758"/>
      <c r="J30" s="758"/>
      <c r="K30" s="758"/>
      <c r="L30" s="758"/>
      <c r="M30" s="758"/>
      <c r="N30" s="758"/>
      <c r="O30" s="759"/>
      <c r="P30" s="845" t="s">
        <v>58</v>
      </c>
      <c r="Q30" s="758"/>
      <c r="R30" s="758"/>
      <c r="S30" s="758"/>
      <c r="T30" s="758"/>
      <c r="U30" s="758"/>
      <c r="V30" s="758"/>
      <c r="W30" s="758"/>
      <c r="X30" s="759"/>
      <c r="Y30" s="842"/>
      <c r="Z30" s="843"/>
      <c r="AA30" s="844"/>
      <c r="AB30" s="846" t="s">
        <v>11</v>
      </c>
      <c r="AC30" s="847"/>
      <c r="AD30" s="848"/>
      <c r="AE30" s="846" t="s">
        <v>306</v>
      </c>
      <c r="AF30" s="847"/>
      <c r="AG30" s="847"/>
      <c r="AH30" s="848"/>
      <c r="AI30" s="907" t="s">
        <v>328</v>
      </c>
      <c r="AJ30" s="907"/>
      <c r="AK30" s="907"/>
      <c r="AL30" s="846"/>
      <c r="AM30" s="907" t="s">
        <v>425</v>
      </c>
      <c r="AN30" s="907"/>
      <c r="AO30" s="907"/>
      <c r="AP30" s="846"/>
      <c r="AQ30" s="751" t="s">
        <v>184</v>
      </c>
      <c r="AR30" s="752"/>
      <c r="AS30" s="752"/>
      <c r="AT30" s="753"/>
      <c r="AU30" s="758" t="s">
        <v>133</v>
      </c>
      <c r="AV30" s="758"/>
      <c r="AW30" s="758"/>
      <c r="AX30" s="90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8"/>
      <c r="AJ31" s="908"/>
      <c r="AK31" s="908"/>
      <c r="AL31" s="392"/>
      <c r="AM31" s="908"/>
      <c r="AN31" s="908"/>
      <c r="AO31" s="908"/>
      <c r="AP31" s="392"/>
      <c r="AQ31" s="235" t="s">
        <v>634</v>
      </c>
      <c r="AR31" s="186"/>
      <c r="AS31" s="121" t="s">
        <v>185</v>
      </c>
      <c r="AT31" s="122"/>
      <c r="AU31" s="185" t="s">
        <v>634</v>
      </c>
      <c r="AV31" s="185"/>
      <c r="AW31" s="377" t="s">
        <v>175</v>
      </c>
      <c r="AX31" s="378"/>
    </row>
    <row r="32" spans="1:50" ht="26.25" customHeight="1" x14ac:dyDescent="0.15">
      <c r="A32" s="382"/>
      <c r="B32" s="380"/>
      <c r="C32" s="380"/>
      <c r="D32" s="380"/>
      <c r="E32" s="380"/>
      <c r="F32" s="381"/>
      <c r="G32" s="548" t="s">
        <v>636</v>
      </c>
      <c r="H32" s="549"/>
      <c r="I32" s="549"/>
      <c r="J32" s="549"/>
      <c r="K32" s="549"/>
      <c r="L32" s="549"/>
      <c r="M32" s="549"/>
      <c r="N32" s="549"/>
      <c r="O32" s="550"/>
      <c r="P32" s="93" t="s">
        <v>637</v>
      </c>
      <c r="Q32" s="93"/>
      <c r="R32" s="93"/>
      <c r="S32" s="93"/>
      <c r="T32" s="93"/>
      <c r="U32" s="93"/>
      <c r="V32" s="93"/>
      <c r="W32" s="93"/>
      <c r="X32" s="94"/>
      <c r="Y32" s="455" t="s">
        <v>12</v>
      </c>
      <c r="Z32" s="515"/>
      <c r="AA32" s="516"/>
      <c r="AB32" s="445" t="s">
        <v>638</v>
      </c>
      <c r="AC32" s="445"/>
      <c r="AD32" s="445"/>
      <c r="AE32" s="203">
        <v>1468831</v>
      </c>
      <c r="AF32" s="204"/>
      <c r="AG32" s="204"/>
      <c r="AH32" s="204"/>
      <c r="AI32" s="203" t="s">
        <v>634</v>
      </c>
      <c r="AJ32" s="204"/>
      <c r="AK32" s="204"/>
      <c r="AL32" s="204"/>
      <c r="AM32" s="203" t="s">
        <v>663</v>
      </c>
      <c r="AN32" s="204"/>
      <c r="AO32" s="204"/>
      <c r="AP32" s="204"/>
      <c r="AQ32" s="321" t="s">
        <v>634</v>
      </c>
      <c r="AR32" s="193"/>
      <c r="AS32" s="193"/>
      <c r="AT32" s="322"/>
      <c r="AU32" s="204" t="s">
        <v>634</v>
      </c>
      <c r="AV32" s="204"/>
      <c r="AW32" s="204"/>
      <c r="AX32" s="206"/>
    </row>
    <row r="33" spans="1:51" ht="26.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v>781375</v>
      </c>
      <c r="AF33" s="204"/>
      <c r="AG33" s="204"/>
      <c r="AH33" s="204"/>
      <c r="AI33" s="203" t="s">
        <v>634</v>
      </c>
      <c r="AJ33" s="204"/>
      <c r="AK33" s="204"/>
      <c r="AL33" s="204"/>
      <c r="AM33" s="203" t="s">
        <v>663</v>
      </c>
      <c r="AN33" s="204"/>
      <c r="AO33" s="204"/>
      <c r="AP33" s="204"/>
      <c r="AQ33" s="321" t="s">
        <v>634</v>
      </c>
      <c r="AR33" s="193"/>
      <c r="AS33" s="193"/>
      <c r="AT33" s="322"/>
      <c r="AU33" s="204" t="s">
        <v>634</v>
      </c>
      <c r="AV33" s="204"/>
      <c r="AW33" s="204"/>
      <c r="AX33" s="206"/>
    </row>
    <row r="34" spans="1:51" ht="26.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187.98029115341501</v>
      </c>
      <c r="AF34" s="204"/>
      <c r="AG34" s="204"/>
      <c r="AH34" s="204"/>
      <c r="AI34" s="203" t="s">
        <v>634</v>
      </c>
      <c r="AJ34" s="204"/>
      <c r="AK34" s="204"/>
      <c r="AL34" s="204"/>
      <c r="AM34" s="203" t="s">
        <v>663</v>
      </c>
      <c r="AN34" s="204"/>
      <c r="AO34" s="204"/>
      <c r="AP34" s="204"/>
      <c r="AQ34" s="321" t="s">
        <v>634</v>
      </c>
      <c r="AR34" s="193"/>
      <c r="AS34" s="193"/>
      <c r="AT34" s="322"/>
      <c r="AU34" s="204" t="s">
        <v>634</v>
      </c>
      <c r="AV34" s="204"/>
      <c r="AW34" s="204"/>
      <c r="AX34" s="206"/>
    </row>
    <row r="35" spans="1:51" ht="23.25" customHeight="1" x14ac:dyDescent="0.15">
      <c r="A35" s="213" t="s">
        <v>296</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268</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902"/>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634</v>
      </c>
      <c r="AR38" s="186"/>
      <c r="AS38" s="121" t="s">
        <v>185</v>
      </c>
      <c r="AT38" s="122"/>
      <c r="AU38" s="185">
        <v>3</v>
      </c>
      <c r="AV38" s="185"/>
      <c r="AW38" s="377" t="s">
        <v>175</v>
      </c>
      <c r="AX38" s="378"/>
      <c r="AY38">
        <f>$AY$37</f>
        <v>1</v>
      </c>
    </row>
    <row r="39" spans="1:51" ht="25.5" customHeight="1" x14ac:dyDescent="0.15">
      <c r="A39" s="382"/>
      <c r="B39" s="380"/>
      <c r="C39" s="380"/>
      <c r="D39" s="380"/>
      <c r="E39" s="380"/>
      <c r="F39" s="381"/>
      <c r="G39" s="548" t="s">
        <v>706</v>
      </c>
      <c r="H39" s="549"/>
      <c r="I39" s="549"/>
      <c r="J39" s="549"/>
      <c r="K39" s="549"/>
      <c r="L39" s="549"/>
      <c r="M39" s="549"/>
      <c r="N39" s="549"/>
      <c r="O39" s="550"/>
      <c r="P39" s="93" t="s">
        <v>640</v>
      </c>
      <c r="Q39" s="93"/>
      <c r="R39" s="93"/>
      <c r="S39" s="93"/>
      <c r="T39" s="93"/>
      <c r="U39" s="93"/>
      <c r="V39" s="93"/>
      <c r="W39" s="93"/>
      <c r="X39" s="94"/>
      <c r="Y39" s="455" t="s">
        <v>12</v>
      </c>
      <c r="Z39" s="515"/>
      <c r="AA39" s="516"/>
      <c r="AB39" s="445" t="s">
        <v>638</v>
      </c>
      <c r="AC39" s="445"/>
      <c r="AD39" s="445"/>
      <c r="AE39" s="203" t="s">
        <v>634</v>
      </c>
      <c r="AF39" s="204"/>
      <c r="AG39" s="204"/>
      <c r="AH39" s="204"/>
      <c r="AI39" s="203">
        <v>2455575</v>
      </c>
      <c r="AJ39" s="204"/>
      <c r="AK39" s="204"/>
      <c r="AL39" s="204"/>
      <c r="AM39" s="203">
        <v>1715017</v>
      </c>
      <c r="AN39" s="204"/>
      <c r="AO39" s="204"/>
      <c r="AP39" s="204"/>
      <c r="AQ39" s="321" t="s">
        <v>634</v>
      </c>
      <c r="AR39" s="193"/>
      <c r="AS39" s="193"/>
      <c r="AT39" s="322"/>
      <c r="AU39" s="204" t="s">
        <v>634</v>
      </c>
      <c r="AV39" s="204"/>
      <c r="AW39" s="204"/>
      <c r="AX39" s="206"/>
      <c r="AY39">
        <f t="shared" ref="AY39:AY43" si="4">$AY$37</f>
        <v>1</v>
      </c>
    </row>
    <row r="40" spans="1:51" ht="25.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638</v>
      </c>
      <c r="AC40" s="507"/>
      <c r="AD40" s="507"/>
      <c r="AE40" s="203" t="s">
        <v>634</v>
      </c>
      <c r="AF40" s="204"/>
      <c r="AG40" s="204"/>
      <c r="AH40" s="204"/>
      <c r="AI40" s="203">
        <v>846698</v>
      </c>
      <c r="AJ40" s="204"/>
      <c r="AK40" s="204"/>
      <c r="AL40" s="204"/>
      <c r="AM40" s="203">
        <v>846698</v>
      </c>
      <c r="AN40" s="204"/>
      <c r="AO40" s="204"/>
      <c r="AP40" s="204"/>
      <c r="AQ40" s="321" t="s">
        <v>634</v>
      </c>
      <c r="AR40" s="193"/>
      <c r="AS40" s="193"/>
      <c r="AT40" s="322"/>
      <c r="AU40" s="204">
        <v>820187</v>
      </c>
      <c r="AV40" s="204"/>
      <c r="AW40" s="204"/>
      <c r="AX40" s="206"/>
      <c r="AY40">
        <f t="shared" si="4"/>
        <v>1</v>
      </c>
    </row>
    <row r="41" spans="1:51" ht="25.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634</v>
      </c>
      <c r="AF41" s="204"/>
      <c r="AG41" s="204"/>
      <c r="AH41" s="204"/>
      <c r="AI41" s="203">
        <v>290</v>
      </c>
      <c r="AJ41" s="204"/>
      <c r="AK41" s="204"/>
      <c r="AL41" s="204"/>
      <c r="AM41" s="203">
        <v>203</v>
      </c>
      <c r="AN41" s="204"/>
      <c r="AO41" s="204"/>
      <c r="AP41" s="204"/>
      <c r="AQ41" s="321" t="s">
        <v>634</v>
      </c>
      <c r="AR41" s="193"/>
      <c r="AS41" s="193"/>
      <c r="AT41" s="322"/>
      <c r="AU41" s="204" t="s">
        <v>634</v>
      </c>
      <c r="AV41" s="204"/>
      <c r="AW41" s="204"/>
      <c r="AX41" s="206"/>
      <c r="AY41">
        <f t="shared" si="4"/>
        <v>1</v>
      </c>
    </row>
    <row r="42" spans="1:51" ht="23.25" customHeight="1" x14ac:dyDescent="0.15">
      <c r="A42" s="213" t="s">
        <v>296</v>
      </c>
      <c r="B42" s="214"/>
      <c r="C42" s="214"/>
      <c r="D42" s="214"/>
      <c r="E42" s="214"/>
      <c r="F42" s="215"/>
      <c r="G42" s="219" t="s">
        <v>716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4" t="s">
        <v>268</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902"/>
      <c r="AY44">
        <f>COUNTA($G$46)</f>
        <v>1</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634</v>
      </c>
      <c r="AR45" s="186"/>
      <c r="AS45" s="121" t="s">
        <v>185</v>
      </c>
      <c r="AT45" s="122"/>
      <c r="AU45" s="185">
        <v>3</v>
      </c>
      <c r="AV45" s="185"/>
      <c r="AW45" s="377" t="s">
        <v>175</v>
      </c>
      <c r="AX45" s="378"/>
      <c r="AY45">
        <f>$AY$44</f>
        <v>1</v>
      </c>
    </row>
    <row r="46" spans="1:51" ht="29.25" hidden="1" customHeight="1" x14ac:dyDescent="0.15">
      <c r="A46" s="382"/>
      <c r="B46" s="380"/>
      <c r="C46" s="380"/>
      <c r="D46" s="380"/>
      <c r="E46" s="380"/>
      <c r="F46" s="381"/>
      <c r="G46" s="548" t="s">
        <v>641</v>
      </c>
      <c r="H46" s="549"/>
      <c r="I46" s="549"/>
      <c r="J46" s="549"/>
      <c r="K46" s="549"/>
      <c r="L46" s="549"/>
      <c r="M46" s="549"/>
      <c r="N46" s="549"/>
      <c r="O46" s="550"/>
      <c r="P46" s="93" t="s">
        <v>640</v>
      </c>
      <c r="Q46" s="93"/>
      <c r="R46" s="93"/>
      <c r="S46" s="93"/>
      <c r="T46" s="93"/>
      <c r="U46" s="93"/>
      <c r="V46" s="93"/>
      <c r="W46" s="93"/>
      <c r="X46" s="94"/>
      <c r="Y46" s="455" t="s">
        <v>12</v>
      </c>
      <c r="Z46" s="515"/>
      <c r="AA46" s="516"/>
      <c r="AB46" s="445" t="s">
        <v>638</v>
      </c>
      <c r="AC46" s="445"/>
      <c r="AD46" s="445"/>
      <c r="AE46" s="267" t="s">
        <v>634</v>
      </c>
      <c r="AF46" s="267"/>
      <c r="AG46" s="267"/>
      <c r="AH46" s="267"/>
      <c r="AI46" s="267" t="s">
        <v>634</v>
      </c>
      <c r="AJ46" s="267"/>
      <c r="AK46" s="267"/>
      <c r="AL46" s="267"/>
      <c r="AM46" s="267"/>
      <c r="AN46" s="267"/>
      <c r="AO46" s="267"/>
      <c r="AP46" s="267"/>
      <c r="AQ46" s="321" t="s">
        <v>634</v>
      </c>
      <c r="AR46" s="193"/>
      <c r="AS46" s="193"/>
      <c r="AT46" s="322"/>
      <c r="AU46" s="204" t="s">
        <v>634</v>
      </c>
      <c r="AV46" s="204"/>
      <c r="AW46" s="204"/>
      <c r="AX46" s="206"/>
      <c r="AY46">
        <f t="shared" ref="AY46:AY50" si="5">$AY$44</f>
        <v>1</v>
      </c>
    </row>
    <row r="47" spans="1:51" ht="29.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638</v>
      </c>
      <c r="AC47" s="507"/>
      <c r="AD47" s="507"/>
      <c r="AE47" s="203" t="s">
        <v>634</v>
      </c>
      <c r="AF47" s="204"/>
      <c r="AG47" s="204"/>
      <c r="AH47" s="204"/>
      <c r="AI47" s="203" t="s">
        <v>634</v>
      </c>
      <c r="AJ47" s="204"/>
      <c r="AK47" s="204"/>
      <c r="AL47" s="204"/>
      <c r="AM47" s="203"/>
      <c r="AN47" s="204"/>
      <c r="AO47" s="204"/>
      <c r="AP47" s="204"/>
      <c r="AQ47" s="321" t="s">
        <v>634</v>
      </c>
      <c r="AR47" s="193"/>
      <c r="AS47" s="193"/>
      <c r="AT47" s="322"/>
      <c r="AU47" s="204">
        <v>846698</v>
      </c>
      <c r="AV47" s="204"/>
      <c r="AW47" s="204"/>
      <c r="AX47" s="206"/>
      <c r="AY47">
        <f t="shared" si="5"/>
        <v>1</v>
      </c>
    </row>
    <row r="48" spans="1:51" ht="29.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634</v>
      </c>
      <c r="AF48" s="204"/>
      <c r="AG48" s="204"/>
      <c r="AH48" s="204"/>
      <c r="AI48" s="203" t="s">
        <v>634</v>
      </c>
      <c r="AJ48" s="204"/>
      <c r="AK48" s="204"/>
      <c r="AL48" s="204"/>
      <c r="AM48" s="203"/>
      <c r="AN48" s="204"/>
      <c r="AO48" s="204"/>
      <c r="AP48" s="204"/>
      <c r="AQ48" s="321" t="s">
        <v>634</v>
      </c>
      <c r="AR48" s="193"/>
      <c r="AS48" s="193"/>
      <c r="AT48" s="322"/>
      <c r="AU48" s="204" t="s">
        <v>634</v>
      </c>
      <c r="AV48" s="204"/>
      <c r="AW48" s="204"/>
      <c r="AX48" s="206"/>
      <c r="AY48">
        <f t="shared" si="5"/>
        <v>1</v>
      </c>
    </row>
    <row r="49" spans="1:51" ht="23.25" hidden="1" customHeight="1" x14ac:dyDescent="0.15">
      <c r="A49" s="213" t="s">
        <v>296</v>
      </c>
      <c r="B49" s="214"/>
      <c r="C49" s="214"/>
      <c r="D49" s="214"/>
      <c r="E49" s="214"/>
      <c r="F49" s="215"/>
      <c r="G49" s="219" t="s">
        <v>639</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hidden="1"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17" t="s">
        <v>133</v>
      </c>
      <c r="AV51" s="917"/>
      <c r="AW51" s="917"/>
      <c r="AX51" s="91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17" t="s">
        <v>133</v>
      </c>
      <c r="AV58" s="917"/>
      <c r="AW58" s="917"/>
      <c r="AX58" s="91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269</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264</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273</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269</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71"/>
      <c r="I78" s="572"/>
      <c r="J78" s="572"/>
      <c r="K78" s="572"/>
      <c r="L78" s="572"/>
      <c r="M78" s="572"/>
      <c r="N78" s="572"/>
      <c r="O78" s="573"/>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263</v>
      </c>
      <c r="AP79" s="259"/>
      <c r="AQ79" s="259"/>
      <c r="AR79" s="62" t="s">
        <v>261</v>
      </c>
      <c r="AS79" s="258"/>
      <c r="AT79" s="259"/>
      <c r="AU79" s="259"/>
      <c r="AV79" s="259"/>
      <c r="AW79" s="259"/>
      <c r="AX79" s="960"/>
      <c r="AY79">
        <f>COUNTIF($AR$79,"☑")</f>
        <v>0</v>
      </c>
    </row>
    <row r="80" spans="1:51" ht="18.75" hidden="1" customHeight="1" x14ac:dyDescent="0.15">
      <c r="A80" s="852"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3"/>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3"/>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7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3"/>
      <c r="AY82">
        <f t="shared" ref="AY82:AY89" si="10">$AY$80</f>
        <v>0</v>
      </c>
    </row>
    <row r="83" spans="1:60" ht="22.5" hidden="1" customHeight="1" x14ac:dyDescent="0.15">
      <c r="A83" s="853"/>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7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5"/>
      <c r="AY83">
        <f t="shared" si="10"/>
        <v>0</v>
      </c>
    </row>
    <row r="84" spans="1:60" ht="19.5" hidden="1" customHeight="1" x14ac:dyDescent="0.15">
      <c r="A84" s="853"/>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7"/>
      <c r="AY84">
        <f t="shared" si="10"/>
        <v>0</v>
      </c>
    </row>
    <row r="85" spans="1:60" ht="18.75" hidden="1" customHeight="1" x14ac:dyDescent="0.15">
      <c r="A85" s="853"/>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3"/>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3"/>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x14ac:dyDescent="0.15">
      <c r="A91" s="853"/>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3"/>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3"/>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3"/>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3" t="s">
        <v>13</v>
      </c>
      <c r="Z99" s="884"/>
      <c r="AA99" s="885"/>
      <c r="AB99" s="880" t="s">
        <v>14</v>
      </c>
      <c r="AC99" s="881"/>
      <c r="AD99" s="882"/>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2"/>
      <c r="Z100" s="843"/>
      <c r="AA100" s="844"/>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457</v>
      </c>
      <c r="AV100" s="303"/>
      <c r="AW100" s="303"/>
      <c r="AX100" s="305"/>
    </row>
    <row r="101" spans="1:60" ht="149.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707</v>
      </c>
      <c r="AC101" s="445"/>
      <c r="AD101" s="445"/>
      <c r="AE101" s="267"/>
      <c r="AF101" s="267"/>
      <c r="AG101" s="267"/>
      <c r="AH101" s="267"/>
      <c r="AI101" s="267"/>
      <c r="AJ101" s="267"/>
      <c r="AK101" s="267"/>
      <c r="AL101" s="267"/>
      <c r="AM101" s="267"/>
      <c r="AN101" s="267"/>
      <c r="AO101" s="267"/>
      <c r="AP101" s="267"/>
      <c r="AQ101" s="267" t="s">
        <v>707</v>
      </c>
      <c r="AR101" s="267"/>
      <c r="AS101" s="267"/>
      <c r="AT101" s="267"/>
      <c r="AU101" s="203"/>
      <c r="AV101" s="204"/>
      <c r="AW101" s="204"/>
      <c r="AX101" s="206"/>
    </row>
    <row r="102" spans="1:60" ht="72.7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707</v>
      </c>
      <c r="AC102" s="445"/>
      <c r="AD102" s="445"/>
      <c r="AE102" s="267"/>
      <c r="AF102" s="267"/>
      <c r="AG102" s="267"/>
      <c r="AH102" s="267"/>
      <c r="AI102" s="267"/>
      <c r="AJ102" s="267"/>
      <c r="AK102" s="267"/>
      <c r="AL102" s="267"/>
      <c r="AM102" s="267"/>
      <c r="AN102" s="267"/>
      <c r="AO102" s="267"/>
      <c r="AP102" s="267"/>
      <c r="AQ102" s="267"/>
      <c r="AR102" s="267"/>
      <c r="AS102" s="267"/>
      <c r="AT102" s="267"/>
      <c r="AU102" s="210"/>
      <c r="AV102" s="211"/>
      <c r="AW102" s="211"/>
      <c r="AX102" s="306"/>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5" t="s">
        <v>458</v>
      </c>
      <c r="AR115" s="576"/>
      <c r="AS115" s="576"/>
      <c r="AT115" s="576"/>
      <c r="AU115" s="576"/>
      <c r="AV115" s="576"/>
      <c r="AW115" s="576"/>
      <c r="AX115" s="577"/>
    </row>
    <row r="116" spans="1:51" ht="23.25" customHeight="1" x14ac:dyDescent="0.15">
      <c r="A116" s="420"/>
      <c r="B116" s="421"/>
      <c r="C116" s="421"/>
      <c r="D116" s="421"/>
      <c r="E116" s="421"/>
      <c r="F116" s="422"/>
      <c r="G116" s="372" t="s">
        <v>713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107.4</v>
      </c>
      <c r="AF116" s="267"/>
      <c r="AG116" s="267"/>
      <c r="AH116" s="267"/>
      <c r="AI116" s="267">
        <v>104.7</v>
      </c>
      <c r="AJ116" s="267"/>
      <c r="AK116" s="267"/>
      <c r="AL116" s="267"/>
      <c r="AM116" s="267">
        <v>119.6</v>
      </c>
      <c r="AN116" s="267"/>
      <c r="AO116" s="267"/>
      <c r="AP116" s="267"/>
      <c r="AQ116" s="203">
        <v>131.80000000000001</v>
      </c>
      <c r="AR116" s="204"/>
      <c r="AS116" s="204"/>
      <c r="AT116" s="204"/>
      <c r="AU116" s="204"/>
      <c r="AV116" s="204"/>
      <c r="AW116" s="204"/>
      <c r="AX116" s="206"/>
    </row>
    <row r="117" spans="1:51" ht="60"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74" t="s">
        <v>645</v>
      </c>
      <c r="AF117" s="535"/>
      <c r="AG117" s="535"/>
      <c r="AH117" s="535"/>
      <c r="AI117" s="574" t="s">
        <v>646</v>
      </c>
      <c r="AJ117" s="535"/>
      <c r="AK117" s="535"/>
      <c r="AL117" s="535"/>
      <c r="AM117" s="574" t="s">
        <v>709</v>
      </c>
      <c r="AN117" s="535"/>
      <c r="AO117" s="535"/>
      <c r="AP117" s="535"/>
      <c r="AQ117" s="574" t="s">
        <v>714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5" t="s">
        <v>458</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5" t="s">
        <v>458</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276</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5" t="s">
        <v>458</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2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3"/>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9"/>
      <c r="Z127" s="920"/>
      <c r="AA127" s="921"/>
      <c r="AB127" s="392" t="s">
        <v>11</v>
      </c>
      <c r="AC127" s="393"/>
      <c r="AD127" s="394"/>
      <c r="AE127" s="232" t="s">
        <v>306</v>
      </c>
      <c r="AF127" s="232"/>
      <c r="AG127" s="232"/>
      <c r="AH127" s="232"/>
      <c r="AI127" s="232" t="s">
        <v>328</v>
      </c>
      <c r="AJ127" s="232"/>
      <c r="AK127" s="232"/>
      <c r="AL127" s="232"/>
      <c r="AM127" s="232" t="s">
        <v>425</v>
      </c>
      <c r="AN127" s="232"/>
      <c r="AO127" s="232"/>
      <c r="AP127" s="232"/>
      <c r="AQ127" s="575" t="s">
        <v>458</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321</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705</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909</v>
      </c>
      <c r="AF134" s="193"/>
      <c r="AG134" s="193"/>
      <c r="AH134" s="193"/>
      <c r="AI134" s="192">
        <v>845</v>
      </c>
      <c r="AJ134" s="193"/>
      <c r="AK134" s="193"/>
      <c r="AL134" s="193"/>
      <c r="AM134" s="192">
        <v>802</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193"/>
      <c r="AO135" s="193"/>
      <c r="AP135" s="193"/>
      <c r="AQ135" s="192" t="s">
        <v>634</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634</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649</v>
      </c>
      <c r="AC138" s="191"/>
      <c r="AD138" s="191"/>
      <c r="AE138" s="192">
        <v>127329</v>
      </c>
      <c r="AF138" s="193"/>
      <c r="AG138" s="193"/>
      <c r="AH138" s="193"/>
      <c r="AI138" s="192">
        <v>125611</v>
      </c>
      <c r="AJ138" s="193"/>
      <c r="AK138" s="193"/>
      <c r="AL138" s="193"/>
      <c r="AM138" s="192">
        <v>131156</v>
      </c>
      <c r="AN138" s="193"/>
      <c r="AO138" s="193"/>
      <c r="AP138" s="193"/>
      <c r="AQ138" s="192" t="s">
        <v>634</v>
      </c>
      <c r="AR138" s="193"/>
      <c r="AS138" s="193"/>
      <c r="AT138" s="193"/>
      <c r="AU138" s="192" t="s">
        <v>634</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193"/>
      <c r="AO139" s="193"/>
      <c r="AP139" s="193"/>
      <c r="AQ139" s="192" t="s">
        <v>634</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5.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0.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24"/>
      <c r="E430" s="160" t="s">
        <v>315</v>
      </c>
      <c r="F430" s="886"/>
      <c r="G430" s="887" t="s">
        <v>204</v>
      </c>
      <c r="H430" s="111"/>
      <c r="I430" s="111"/>
      <c r="J430" s="888" t="s">
        <v>634</v>
      </c>
      <c r="K430" s="889"/>
      <c r="L430" s="889"/>
      <c r="M430" s="889"/>
      <c r="N430" s="889"/>
      <c r="O430" s="889"/>
      <c r="P430" s="889"/>
      <c r="Q430" s="889"/>
      <c r="R430" s="889"/>
      <c r="S430" s="889"/>
      <c r="T430" s="890"/>
      <c r="U430" s="572" t="s">
        <v>663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661</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661</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634</v>
      </c>
      <c r="AF435" s="193"/>
      <c r="AG435" s="193"/>
      <c r="AH435" s="322"/>
      <c r="AI435" s="321" t="s">
        <v>634</v>
      </c>
      <c r="AJ435" s="193"/>
      <c r="AK435" s="193"/>
      <c r="AL435" s="193"/>
      <c r="AM435" s="321" t="s">
        <v>661</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661</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661</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634</v>
      </c>
      <c r="AF460" s="193"/>
      <c r="AG460" s="193"/>
      <c r="AH460" s="322"/>
      <c r="AI460" s="321" t="s">
        <v>634</v>
      </c>
      <c r="AJ460" s="193"/>
      <c r="AK460" s="193"/>
      <c r="AL460" s="193"/>
      <c r="AM460" s="321" t="s">
        <v>661</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87" t="s">
        <v>204</v>
      </c>
      <c r="H484" s="111"/>
      <c r="I484" s="111"/>
      <c r="J484" s="888"/>
      <c r="K484" s="889"/>
      <c r="L484" s="889"/>
      <c r="M484" s="889"/>
      <c r="N484" s="889"/>
      <c r="O484" s="889"/>
      <c r="P484" s="889"/>
      <c r="Q484" s="889"/>
      <c r="R484" s="889"/>
      <c r="S484" s="889"/>
      <c r="T484" s="890"/>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7" t="s">
        <v>204</v>
      </c>
      <c r="H538" s="111"/>
      <c r="I538" s="111"/>
      <c r="J538" s="888"/>
      <c r="K538" s="889"/>
      <c r="L538" s="889"/>
      <c r="M538" s="889"/>
      <c r="N538" s="889"/>
      <c r="O538" s="889"/>
      <c r="P538" s="889"/>
      <c r="Q538" s="889"/>
      <c r="R538" s="889"/>
      <c r="S538" s="889"/>
      <c r="T538" s="890"/>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7" t="s">
        <v>204</v>
      </c>
      <c r="H592" s="111"/>
      <c r="I592" s="111"/>
      <c r="J592" s="888"/>
      <c r="K592" s="889"/>
      <c r="L592" s="889"/>
      <c r="M592" s="889"/>
      <c r="N592" s="889"/>
      <c r="O592" s="889"/>
      <c r="P592" s="889"/>
      <c r="Q592" s="889"/>
      <c r="R592" s="889"/>
      <c r="S592" s="889"/>
      <c r="T592" s="890"/>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7" t="s">
        <v>204</v>
      </c>
      <c r="H646" s="111"/>
      <c r="I646" s="111"/>
      <c r="J646" s="888"/>
      <c r="K646" s="889"/>
      <c r="L646" s="889"/>
      <c r="M646" s="889"/>
      <c r="N646" s="889"/>
      <c r="O646" s="889"/>
      <c r="P646" s="889"/>
      <c r="Q646" s="889"/>
      <c r="R646" s="889"/>
      <c r="S646" s="889"/>
      <c r="T646" s="890"/>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4" customHeight="1" x14ac:dyDescent="0.15">
      <c r="A702" s="858" t="s">
        <v>139</v>
      </c>
      <c r="B702" s="859"/>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658</v>
      </c>
      <c r="AE702" s="327"/>
      <c r="AF702" s="327"/>
      <c r="AG702" s="364" t="s">
        <v>704</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60"/>
      <c r="B703" s="861"/>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658</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52.5" customHeight="1" x14ac:dyDescent="0.15">
      <c r="A704" s="862"/>
      <c r="B704" s="863"/>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6" t="s">
        <v>658</v>
      </c>
      <c r="AE704" s="767"/>
      <c r="AF704" s="767"/>
      <c r="AG704" s="153" t="s">
        <v>666</v>
      </c>
      <c r="AH704" s="96"/>
      <c r="AI704" s="96"/>
      <c r="AJ704" s="96"/>
      <c r="AK704" s="96"/>
      <c r="AL704" s="96"/>
      <c r="AM704" s="96"/>
      <c r="AN704" s="96"/>
      <c r="AO704" s="96"/>
      <c r="AP704" s="96"/>
      <c r="AQ704" s="96"/>
      <c r="AR704" s="96"/>
      <c r="AS704" s="96"/>
      <c r="AT704" s="96"/>
      <c r="AU704" s="96"/>
      <c r="AV704" s="96"/>
      <c r="AW704" s="96"/>
      <c r="AX704" s="154"/>
    </row>
    <row r="705" spans="1:50" ht="52.5"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658</v>
      </c>
      <c r="AE705" s="699"/>
      <c r="AF705" s="699"/>
      <c r="AG705" s="113" t="s">
        <v>703</v>
      </c>
      <c r="AH705" s="93"/>
      <c r="AI705" s="93"/>
      <c r="AJ705" s="93"/>
      <c r="AK705" s="93"/>
      <c r="AL705" s="93"/>
      <c r="AM705" s="93"/>
      <c r="AN705" s="93"/>
      <c r="AO705" s="93"/>
      <c r="AP705" s="93"/>
      <c r="AQ705" s="93"/>
      <c r="AR705" s="93"/>
      <c r="AS705" s="93"/>
      <c r="AT705" s="93"/>
      <c r="AU705" s="93"/>
      <c r="AV705" s="93"/>
      <c r="AW705" s="93"/>
      <c r="AX705" s="114"/>
    </row>
    <row r="706" spans="1:50" ht="52.5" customHeight="1" x14ac:dyDescent="0.15">
      <c r="A706" s="626"/>
      <c r="B706" s="627"/>
      <c r="C706" s="780"/>
      <c r="D706" s="781"/>
      <c r="E706" s="714" t="s">
        <v>297</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52.5" customHeight="1" x14ac:dyDescent="0.15">
      <c r="A707" s="626"/>
      <c r="B707" s="627"/>
      <c r="C707" s="782"/>
      <c r="D707" s="783"/>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20" t="s">
        <v>667</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61.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658</v>
      </c>
      <c r="AE708" s="589"/>
      <c r="AF708" s="589"/>
      <c r="AG708" s="726" t="s">
        <v>668</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t="s">
        <v>634</v>
      </c>
      <c r="AH710" s="90"/>
      <c r="AI710" s="90"/>
      <c r="AJ710" s="90"/>
      <c r="AK710" s="90"/>
      <c r="AL710" s="90"/>
      <c r="AM710" s="90"/>
      <c r="AN710" s="90"/>
      <c r="AO710" s="90"/>
      <c r="AP710" s="90"/>
      <c r="AQ710" s="90"/>
      <c r="AR710" s="90"/>
      <c r="AS710" s="90"/>
      <c r="AT710" s="90"/>
      <c r="AU710" s="90"/>
      <c r="AV710" s="90"/>
      <c r="AW710" s="90"/>
      <c r="AX710" s="91"/>
    </row>
    <row r="711" spans="1:50" ht="38.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658</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670</v>
      </c>
      <c r="AE712" s="767"/>
      <c r="AF712" s="767"/>
      <c r="AG712" s="793" t="s">
        <v>322</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40" t="s">
        <v>266</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670</v>
      </c>
      <c r="AE713" s="308"/>
      <c r="AF713" s="647"/>
      <c r="AG713" s="89" t="s">
        <v>634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658</v>
      </c>
      <c r="AE714" s="791"/>
      <c r="AF714" s="792"/>
      <c r="AG714" s="720" t="s">
        <v>672</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658</v>
      </c>
      <c r="AE715" s="589"/>
      <c r="AF715" s="640"/>
      <c r="AG715" s="726" t="s">
        <v>673</v>
      </c>
      <c r="AH715" s="727"/>
      <c r="AI715" s="727"/>
      <c r="AJ715" s="727"/>
      <c r="AK715" s="727"/>
      <c r="AL715" s="727"/>
      <c r="AM715" s="727"/>
      <c r="AN715" s="727"/>
      <c r="AO715" s="727"/>
      <c r="AP715" s="727"/>
      <c r="AQ715" s="727"/>
      <c r="AR715" s="727"/>
      <c r="AS715" s="727"/>
      <c r="AT715" s="727"/>
      <c r="AU715" s="727"/>
      <c r="AV715" s="727"/>
      <c r="AW715" s="727"/>
      <c r="AX715" s="728"/>
    </row>
    <row r="716" spans="1:50" ht="92.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658</v>
      </c>
      <c r="AE716" s="611"/>
      <c r="AF716" s="611"/>
      <c r="AG716" s="89" t="s">
        <v>674</v>
      </c>
      <c r="AH716" s="90"/>
      <c r="AI716" s="90"/>
      <c r="AJ716" s="90"/>
      <c r="AK716" s="90"/>
      <c r="AL716" s="90"/>
      <c r="AM716" s="90"/>
      <c r="AN716" s="90"/>
      <c r="AO716" s="90"/>
      <c r="AP716" s="90"/>
      <c r="AQ716" s="90"/>
      <c r="AR716" s="90"/>
      <c r="AS716" s="90"/>
      <c r="AT716" s="90"/>
      <c r="AU716" s="90"/>
      <c r="AV716" s="90"/>
      <c r="AW716" s="90"/>
      <c r="AX716" s="91"/>
    </row>
    <row r="717" spans="1:50" ht="34.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670</v>
      </c>
      <c r="AE719" s="589"/>
      <c r="AF719" s="589"/>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t="s">
        <v>715</v>
      </c>
      <c r="K725" s="274"/>
      <c r="L725" s="65" t="str">
        <f t="shared" si="114"/>
        <v/>
      </c>
      <c r="M725" s="66"/>
      <c r="N725" s="255" t="s">
        <v>663</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48.75" customHeight="1" x14ac:dyDescent="0.15">
      <c r="A726" s="624" t="s">
        <v>47</v>
      </c>
      <c r="B726" s="785"/>
      <c r="C726" s="798" t="s">
        <v>52</v>
      </c>
      <c r="D726" s="823"/>
      <c r="E726" s="823"/>
      <c r="F726" s="824"/>
      <c r="G726" s="561" t="s">
        <v>677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48.75" customHeight="1" thickBot="1" x14ac:dyDescent="0.2">
      <c r="A727" s="786"/>
      <c r="B727" s="787"/>
      <c r="C727" s="732" t="s">
        <v>56</v>
      </c>
      <c r="D727" s="733"/>
      <c r="E727" s="733"/>
      <c r="F727" s="734"/>
      <c r="G727" s="559" t="s">
        <v>678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8.25" customHeight="1" thickBot="1" x14ac:dyDescent="0.2">
      <c r="A729" s="618" t="s">
        <v>662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41.2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41.25"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8.25" customHeight="1" thickBot="1" x14ac:dyDescent="0.2">
      <c r="A735" s="774" t="s">
        <v>661</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83" t="s">
        <v>588</v>
      </c>
      <c r="B737" s="196"/>
      <c r="C737" s="196"/>
      <c r="D737" s="197"/>
      <c r="E737" s="947" t="s">
        <v>634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6" t="s">
        <v>313</v>
      </c>
      <c r="B738" s="346"/>
      <c r="C738" s="346"/>
      <c r="D738" s="346"/>
      <c r="E738" s="947" t="s">
        <v>634</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6" t="s">
        <v>312</v>
      </c>
      <c r="B739" s="346"/>
      <c r="C739" s="346"/>
      <c r="D739" s="346"/>
      <c r="E739" s="947" t="s">
        <v>651</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6" t="s">
        <v>311</v>
      </c>
      <c r="B740" s="346"/>
      <c r="C740" s="346"/>
      <c r="D740" s="346"/>
      <c r="E740" s="947" t="s">
        <v>652</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6" t="s">
        <v>310</v>
      </c>
      <c r="B741" s="346"/>
      <c r="C741" s="346"/>
      <c r="D741" s="346"/>
      <c r="E741" s="947" t="s">
        <v>653</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6" t="s">
        <v>309</v>
      </c>
      <c r="B742" s="346"/>
      <c r="C742" s="346"/>
      <c r="D742" s="346"/>
      <c r="E742" s="947" t="s">
        <v>654</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6" t="s">
        <v>308</v>
      </c>
      <c r="B743" s="346"/>
      <c r="C743" s="346"/>
      <c r="D743" s="346"/>
      <c r="E743" s="947" t="s">
        <v>655</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6" t="s">
        <v>307</v>
      </c>
      <c r="B744" s="346"/>
      <c r="C744" s="346"/>
      <c r="D744" s="346"/>
      <c r="E744" s="947" t="s">
        <v>656</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6" t="s">
        <v>306</v>
      </c>
      <c r="B745" s="346"/>
      <c r="C745" s="346"/>
      <c r="D745" s="346"/>
      <c r="E745" s="984" t="s">
        <v>657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6" t="s">
        <v>461</v>
      </c>
      <c r="B746" s="346"/>
      <c r="C746" s="346"/>
      <c r="D746" s="346"/>
      <c r="E746" s="953" t="s">
        <v>626</v>
      </c>
      <c r="F746" s="951"/>
      <c r="G746" s="951"/>
      <c r="H746" s="85" t="str">
        <f>IF(E746="","","-")</f>
        <v>-</v>
      </c>
      <c r="I746" s="951"/>
      <c r="J746" s="951"/>
      <c r="K746" s="85" t="str">
        <f>IF(I746="","","-")</f>
        <v/>
      </c>
      <c r="L746" s="952">
        <v>402</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425</v>
      </c>
      <c r="B747" s="346"/>
      <c r="C747" s="346"/>
      <c r="D747" s="346"/>
      <c r="E747" s="953" t="s">
        <v>626</v>
      </c>
      <c r="F747" s="951"/>
      <c r="G747" s="951"/>
      <c r="H747" s="85" t="str">
        <f>IF(E747="","","-")</f>
        <v>-</v>
      </c>
      <c r="I747" s="951"/>
      <c r="J747" s="951"/>
      <c r="K747" s="85" t="str">
        <f>IF(I747="","","-")</f>
        <v/>
      </c>
      <c r="L747" s="952">
        <v>403</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598" t="s">
        <v>300</v>
      </c>
      <c r="B748" s="599"/>
      <c r="C748" s="599"/>
      <c r="D748" s="599"/>
      <c r="E748" s="599"/>
      <c r="F748" s="600"/>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302</v>
      </c>
      <c r="B787" s="613"/>
      <c r="C787" s="613"/>
      <c r="D787" s="613"/>
      <c r="E787" s="613"/>
      <c r="F787" s="614"/>
      <c r="G787" s="579" t="s">
        <v>679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777" t="s">
        <v>683</v>
      </c>
      <c r="AD787" s="778"/>
      <c r="AE787" s="778"/>
      <c r="AF787" s="778"/>
      <c r="AG787" s="778"/>
      <c r="AH787" s="778"/>
      <c r="AI787" s="778"/>
      <c r="AJ787" s="778"/>
      <c r="AK787" s="778"/>
      <c r="AL787" s="778"/>
      <c r="AM787" s="778"/>
      <c r="AN787" s="778"/>
      <c r="AO787" s="778"/>
      <c r="AP787" s="778"/>
      <c r="AQ787" s="778"/>
      <c r="AR787" s="778"/>
      <c r="AS787" s="778"/>
      <c r="AT787" s="778"/>
      <c r="AU787" s="778"/>
      <c r="AV787" s="778"/>
      <c r="AW787" s="778"/>
      <c r="AX787" s="779"/>
    </row>
    <row r="788" spans="1:51" ht="24.75" customHeight="1" x14ac:dyDescent="0.15">
      <c r="A788" s="615"/>
      <c r="B788" s="616"/>
      <c r="C788" s="616"/>
      <c r="D788" s="616"/>
      <c r="E788" s="616"/>
      <c r="F788" s="617"/>
      <c r="G788" s="79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4"/>
      <c r="AC788" s="79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5.75" customHeight="1" x14ac:dyDescent="0.15">
      <c r="A789" s="615"/>
      <c r="B789" s="616"/>
      <c r="C789" s="616"/>
      <c r="D789" s="616"/>
      <c r="E789" s="616"/>
      <c r="F789" s="617"/>
      <c r="G789" s="654" t="s">
        <v>680</v>
      </c>
      <c r="H789" s="655"/>
      <c r="I789" s="655"/>
      <c r="J789" s="655"/>
      <c r="K789" s="656"/>
      <c r="L789" s="648" t="s">
        <v>681</v>
      </c>
      <c r="M789" s="649"/>
      <c r="N789" s="649"/>
      <c r="O789" s="649"/>
      <c r="P789" s="649"/>
      <c r="Q789" s="649"/>
      <c r="R789" s="649"/>
      <c r="S789" s="649"/>
      <c r="T789" s="649"/>
      <c r="U789" s="649"/>
      <c r="V789" s="649"/>
      <c r="W789" s="649"/>
      <c r="X789" s="650"/>
      <c r="Y789" s="367">
        <v>104</v>
      </c>
      <c r="Z789" s="368"/>
      <c r="AA789" s="368"/>
      <c r="AB789" s="788"/>
      <c r="AC789" s="654" t="s">
        <v>696</v>
      </c>
      <c r="AD789" s="655"/>
      <c r="AE789" s="655"/>
      <c r="AF789" s="655"/>
      <c r="AG789" s="656"/>
      <c r="AH789" s="648" t="s">
        <v>695</v>
      </c>
      <c r="AI789" s="649"/>
      <c r="AJ789" s="649"/>
      <c r="AK789" s="649"/>
      <c r="AL789" s="649"/>
      <c r="AM789" s="649"/>
      <c r="AN789" s="649"/>
      <c r="AO789" s="649"/>
      <c r="AP789" s="649"/>
      <c r="AQ789" s="649"/>
      <c r="AR789" s="649"/>
      <c r="AS789" s="649"/>
      <c r="AT789" s="650"/>
      <c r="AU789" s="367">
        <v>70</v>
      </c>
      <c r="AV789" s="368"/>
      <c r="AW789" s="368"/>
      <c r="AX789" s="369"/>
    </row>
    <row r="790" spans="1:51" ht="24.75" customHeight="1" x14ac:dyDescent="0.15">
      <c r="A790" s="615"/>
      <c r="B790" s="616"/>
      <c r="C790" s="616"/>
      <c r="D790" s="616"/>
      <c r="E790" s="616"/>
      <c r="F790" s="617"/>
      <c r="G790" s="590" t="s">
        <v>682</v>
      </c>
      <c r="H790" s="591"/>
      <c r="I790" s="591"/>
      <c r="J790" s="591"/>
      <c r="K790" s="592"/>
      <c r="L790" s="582" t="s">
        <v>702</v>
      </c>
      <c r="M790" s="583"/>
      <c r="N790" s="583"/>
      <c r="O790" s="583"/>
      <c r="P790" s="583"/>
      <c r="Q790" s="583"/>
      <c r="R790" s="583"/>
      <c r="S790" s="583"/>
      <c r="T790" s="583"/>
      <c r="U790" s="583"/>
      <c r="V790" s="583"/>
      <c r="W790" s="583"/>
      <c r="X790" s="584"/>
      <c r="Y790" s="585">
        <v>10</v>
      </c>
      <c r="Z790" s="586"/>
      <c r="AA790" s="586"/>
      <c r="AB790" s="596"/>
      <c r="AC790" s="590" t="s">
        <v>322</v>
      </c>
      <c r="AD790" s="591"/>
      <c r="AE790" s="591"/>
      <c r="AF790" s="591"/>
      <c r="AG790" s="592"/>
      <c r="AH790" s="582" t="s">
        <v>322</v>
      </c>
      <c r="AI790" s="583"/>
      <c r="AJ790" s="583"/>
      <c r="AK790" s="583"/>
      <c r="AL790" s="583"/>
      <c r="AM790" s="583"/>
      <c r="AN790" s="583"/>
      <c r="AO790" s="583"/>
      <c r="AP790" s="583"/>
      <c r="AQ790" s="583"/>
      <c r="AR790" s="583"/>
      <c r="AS790" s="583"/>
      <c r="AT790" s="584"/>
      <c r="AU790" s="585" t="s">
        <v>322</v>
      </c>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114</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70</v>
      </c>
      <c r="AV799" s="815"/>
      <c r="AW799" s="815"/>
      <c r="AX799" s="817"/>
    </row>
    <row r="800" spans="1:51" ht="24.75" customHeight="1" x14ac:dyDescent="0.15">
      <c r="A800" s="615"/>
      <c r="B800" s="616"/>
      <c r="C800" s="616"/>
      <c r="D800" s="616"/>
      <c r="E800" s="616"/>
      <c r="F800" s="617"/>
      <c r="G800" s="777" t="s">
        <v>684</v>
      </c>
      <c r="H800" s="778"/>
      <c r="I800" s="778"/>
      <c r="J800" s="778"/>
      <c r="K800" s="778"/>
      <c r="L800" s="778"/>
      <c r="M800" s="778"/>
      <c r="N800" s="778"/>
      <c r="O800" s="778"/>
      <c r="P800" s="778"/>
      <c r="Q800" s="778"/>
      <c r="R800" s="778"/>
      <c r="S800" s="778"/>
      <c r="T800" s="778"/>
      <c r="U800" s="778"/>
      <c r="V800" s="778"/>
      <c r="W800" s="778"/>
      <c r="X800" s="778"/>
      <c r="Y800" s="778"/>
      <c r="Z800" s="778"/>
      <c r="AA800" s="778"/>
      <c r="AB800" s="822"/>
      <c r="AC800" s="777" t="s">
        <v>694</v>
      </c>
      <c r="AD800" s="778"/>
      <c r="AE800" s="778"/>
      <c r="AF800" s="778"/>
      <c r="AG800" s="778"/>
      <c r="AH800" s="778"/>
      <c r="AI800" s="778"/>
      <c r="AJ800" s="778"/>
      <c r="AK800" s="778"/>
      <c r="AL800" s="778"/>
      <c r="AM800" s="778"/>
      <c r="AN800" s="778"/>
      <c r="AO800" s="778"/>
      <c r="AP800" s="778"/>
      <c r="AQ800" s="778"/>
      <c r="AR800" s="778"/>
      <c r="AS800" s="778"/>
      <c r="AT800" s="778"/>
      <c r="AU800" s="778"/>
      <c r="AV800" s="778"/>
      <c r="AW800" s="778"/>
      <c r="AX800" s="779"/>
      <c r="AY800">
        <f>COUNTA($G$802,$AC$802)</f>
        <v>2</v>
      </c>
    </row>
    <row r="801" spans="1:51" ht="24.75" customHeight="1" x14ac:dyDescent="0.15">
      <c r="A801" s="615"/>
      <c r="B801" s="616"/>
      <c r="C801" s="616"/>
      <c r="D801" s="616"/>
      <c r="E801" s="616"/>
      <c r="F801" s="617"/>
      <c r="G801" s="79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4"/>
      <c r="AC801" s="79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6.25" customHeight="1" x14ac:dyDescent="0.15">
      <c r="A802" s="615"/>
      <c r="B802" s="616"/>
      <c r="C802" s="616"/>
      <c r="D802" s="616"/>
      <c r="E802" s="616"/>
      <c r="F802" s="617"/>
      <c r="G802" s="654" t="s">
        <v>680</v>
      </c>
      <c r="H802" s="655"/>
      <c r="I802" s="655"/>
      <c r="J802" s="655"/>
      <c r="K802" s="656"/>
      <c r="L802" s="648" t="s">
        <v>685</v>
      </c>
      <c r="M802" s="649"/>
      <c r="N802" s="649"/>
      <c r="O802" s="649"/>
      <c r="P802" s="649"/>
      <c r="Q802" s="649"/>
      <c r="R802" s="649"/>
      <c r="S802" s="649"/>
      <c r="T802" s="649"/>
      <c r="U802" s="649"/>
      <c r="V802" s="649"/>
      <c r="W802" s="649"/>
      <c r="X802" s="650"/>
      <c r="Y802" s="367">
        <v>30</v>
      </c>
      <c r="Z802" s="368"/>
      <c r="AA802" s="368"/>
      <c r="AB802" s="369"/>
      <c r="AC802" s="654" t="s">
        <v>680</v>
      </c>
      <c r="AD802" s="655"/>
      <c r="AE802" s="655"/>
      <c r="AF802" s="655"/>
      <c r="AG802" s="656"/>
      <c r="AH802" s="648" t="s">
        <v>700</v>
      </c>
      <c r="AI802" s="818"/>
      <c r="AJ802" s="818"/>
      <c r="AK802" s="818"/>
      <c r="AL802" s="818"/>
      <c r="AM802" s="818"/>
      <c r="AN802" s="818"/>
      <c r="AO802" s="818"/>
      <c r="AP802" s="818"/>
      <c r="AQ802" s="818"/>
      <c r="AR802" s="818"/>
      <c r="AS802" s="818"/>
      <c r="AT802" s="819"/>
      <c r="AU802" s="367">
        <v>29</v>
      </c>
      <c r="AV802" s="368"/>
      <c r="AW802" s="368"/>
      <c r="AX802" s="369"/>
      <c r="AY802">
        <f t="shared" ref="AY802:AY812" si="115">$AY$800</f>
        <v>2</v>
      </c>
    </row>
    <row r="803" spans="1:51" ht="26.25" customHeight="1" x14ac:dyDescent="0.15">
      <c r="A803" s="615"/>
      <c r="B803" s="616"/>
      <c r="C803" s="616"/>
      <c r="D803" s="616"/>
      <c r="E803" s="616"/>
      <c r="F803" s="617"/>
      <c r="G803" s="590" t="s">
        <v>686</v>
      </c>
      <c r="H803" s="591"/>
      <c r="I803" s="591"/>
      <c r="J803" s="591"/>
      <c r="K803" s="592"/>
      <c r="L803" s="582" t="s">
        <v>701</v>
      </c>
      <c r="M803" s="583"/>
      <c r="N803" s="583"/>
      <c r="O803" s="583"/>
      <c r="P803" s="583"/>
      <c r="Q803" s="583"/>
      <c r="R803" s="583"/>
      <c r="S803" s="583"/>
      <c r="T803" s="583"/>
      <c r="U803" s="583"/>
      <c r="V803" s="583"/>
      <c r="W803" s="583"/>
      <c r="X803" s="584"/>
      <c r="Y803" s="585">
        <v>2</v>
      </c>
      <c r="Z803" s="586"/>
      <c r="AA803" s="586"/>
      <c r="AB803" s="587"/>
      <c r="AC803" s="590" t="s">
        <v>686</v>
      </c>
      <c r="AD803" s="591"/>
      <c r="AE803" s="591"/>
      <c r="AF803" s="591"/>
      <c r="AG803" s="592"/>
      <c r="AH803" s="582" t="s">
        <v>701</v>
      </c>
      <c r="AI803" s="825"/>
      <c r="AJ803" s="825"/>
      <c r="AK803" s="825"/>
      <c r="AL803" s="825"/>
      <c r="AM803" s="825"/>
      <c r="AN803" s="825"/>
      <c r="AO803" s="825"/>
      <c r="AP803" s="825"/>
      <c r="AQ803" s="825"/>
      <c r="AR803" s="825"/>
      <c r="AS803" s="825"/>
      <c r="AT803" s="826"/>
      <c r="AU803" s="585">
        <v>3</v>
      </c>
      <c r="AV803" s="586"/>
      <c r="AW803" s="586"/>
      <c r="AX803" s="587"/>
      <c r="AY803">
        <f t="shared" si="115"/>
        <v>2</v>
      </c>
    </row>
    <row r="804" spans="1:51" ht="26.25" customHeight="1" x14ac:dyDescent="0.15">
      <c r="A804" s="615"/>
      <c r="B804" s="616"/>
      <c r="C804" s="616"/>
      <c r="D804" s="616"/>
      <c r="E804" s="616"/>
      <c r="F804" s="617"/>
      <c r="G804" s="590" t="s">
        <v>687</v>
      </c>
      <c r="H804" s="591"/>
      <c r="I804" s="591"/>
      <c r="J804" s="591"/>
      <c r="K804" s="592"/>
      <c r="L804" s="582" t="s">
        <v>702</v>
      </c>
      <c r="M804" s="583"/>
      <c r="N804" s="583"/>
      <c r="O804" s="583"/>
      <c r="P804" s="583"/>
      <c r="Q804" s="583"/>
      <c r="R804" s="583"/>
      <c r="S804" s="583"/>
      <c r="T804" s="583"/>
      <c r="U804" s="583"/>
      <c r="V804" s="583"/>
      <c r="W804" s="583"/>
      <c r="X804" s="584"/>
      <c r="Y804" s="585">
        <v>3</v>
      </c>
      <c r="Z804" s="586"/>
      <c r="AA804" s="586"/>
      <c r="AB804" s="587"/>
      <c r="AC804" s="590" t="s">
        <v>687</v>
      </c>
      <c r="AD804" s="591"/>
      <c r="AE804" s="591"/>
      <c r="AF804" s="591"/>
      <c r="AG804" s="592"/>
      <c r="AH804" s="582" t="s">
        <v>702</v>
      </c>
      <c r="AI804" s="825"/>
      <c r="AJ804" s="825"/>
      <c r="AK804" s="825"/>
      <c r="AL804" s="825"/>
      <c r="AM804" s="825"/>
      <c r="AN804" s="825"/>
      <c r="AO804" s="825"/>
      <c r="AP804" s="825"/>
      <c r="AQ804" s="825"/>
      <c r="AR804" s="825"/>
      <c r="AS804" s="825"/>
      <c r="AT804" s="826"/>
      <c r="AU804" s="585">
        <v>3</v>
      </c>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x14ac:dyDescent="0.15">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35</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35</v>
      </c>
      <c r="AV812" s="815"/>
      <c r="AW812" s="815"/>
      <c r="AX812" s="817"/>
      <c r="AY812">
        <f t="shared" si="115"/>
        <v>2</v>
      </c>
    </row>
    <row r="813" spans="1:51" ht="24.75" hidden="1" customHeight="1" x14ac:dyDescent="0.15">
      <c r="A813" s="615"/>
      <c r="B813" s="616"/>
      <c r="C813" s="616"/>
      <c r="D813" s="616"/>
      <c r="E813" s="616"/>
      <c r="F813" s="617"/>
      <c r="G813" s="777" t="s">
        <v>241</v>
      </c>
      <c r="H813" s="778"/>
      <c r="I813" s="778"/>
      <c r="J813" s="778"/>
      <c r="K813" s="778"/>
      <c r="L813" s="778"/>
      <c r="M813" s="778"/>
      <c r="N813" s="778"/>
      <c r="O813" s="778"/>
      <c r="P813" s="778"/>
      <c r="Q813" s="778"/>
      <c r="R813" s="778"/>
      <c r="S813" s="778"/>
      <c r="T813" s="778"/>
      <c r="U813" s="778"/>
      <c r="V813" s="778"/>
      <c r="W813" s="778"/>
      <c r="X813" s="778"/>
      <c r="Y813" s="778"/>
      <c r="Z813" s="778"/>
      <c r="AA813" s="778"/>
      <c r="AB813" s="822"/>
      <c r="AC813" s="777" t="s">
        <v>242</v>
      </c>
      <c r="AD813" s="778"/>
      <c r="AE813" s="778"/>
      <c r="AF813" s="778"/>
      <c r="AG813" s="778"/>
      <c r="AH813" s="778"/>
      <c r="AI813" s="778"/>
      <c r="AJ813" s="778"/>
      <c r="AK813" s="778"/>
      <c r="AL813" s="778"/>
      <c r="AM813" s="778"/>
      <c r="AN813" s="778"/>
      <c r="AO813" s="778"/>
      <c r="AP813" s="778"/>
      <c r="AQ813" s="778"/>
      <c r="AR813" s="778"/>
      <c r="AS813" s="778"/>
      <c r="AT813" s="778"/>
      <c r="AU813" s="778"/>
      <c r="AV813" s="778"/>
      <c r="AW813" s="778"/>
      <c r="AX813" s="779"/>
      <c r="AY813">
        <f>COUNTA($G$815,$AC$815)</f>
        <v>0</v>
      </c>
    </row>
    <row r="814" spans="1:51" ht="24.75" hidden="1" customHeight="1" x14ac:dyDescent="0.15">
      <c r="A814" s="615"/>
      <c r="B814" s="616"/>
      <c r="C814" s="616"/>
      <c r="D814" s="616"/>
      <c r="E814" s="616"/>
      <c r="F814" s="617"/>
      <c r="G814" s="79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4"/>
      <c r="AC814" s="79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8"/>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x14ac:dyDescent="0.15">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777" t="s">
        <v>218</v>
      </c>
      <c r="H826" s="778"/>
      <c r="I826" s="778"/>
      <c r="J826" s="778"/>
      <c r="K826" s="778"/>
      <c r="L826" s="778"/>
      <c r="M826" s="778"/>
      <c r="N826" s="778"/>
      <c r="O826" s="778"/>
      <c r="P826" s="778"/>
      <c r="Q826" s="778"/>
      <c r="R826" s="778"/>
      <c r="S826" s="778"/>
      <c r="T826" s="778"/>
      <c r="U826" s="778"/>
      <c r="V826" s="778"/>
      <c r="W826" s="778"/>
      <c r="X826" s="778"/>
      <c r="Y826" s="778"/>
      <c r="Z826" s="778"/>
      <c r="AA826" s="778"/>
      <c r="AB826" s="822"/>
      <c r="AC826" s="777" t="s">
        <v>177</v>
      </c>
      <c r="AD826" s="778"/>
      <c r="AE826" s="778"/>
      <c r="AF826" s="778"/>
      <c r="AG826" s="778"/>
      <c r="AH826" s="778"/>
      <c r="AI826" s="778"/>
      <c r="AJ826" s="778"/>
      <c r="AK826" s="778"/>
      <c r="AL826" s="778"/>
      <c r="AM826" s="778"/>
      <c r="AN826" s="778"/>
      <c r="AO826" s="778"/>
      <c r="AP826" s="778"/>
      <c r="AQ826" s="778"/>
      <c r="AR826" s="778"/>
      <c r="AS826" s="778"/>
      <c r="AT826" s="778"/>
      <c r="AU826" s="778"/>
      <c r="AV826" s="778"/>
      <c r="AW826" s="778"/>
      <c r="AX826" s="779"/>
      <c r="AY826">
        <f>COUNTA($G$828,$AC$828)</f>
        <v>0</v>
      </c>
    </row>
    <row r="827" spans="1:51" ht="24.75" hidden="1" customHeight="1" x14ac:dyDescent="0.15">
      <c r="A827" s="615"/>
      <c r="B827" s="616"/>
      <c r="C827" s="616"/>
      <c r="D827" s="616"/>
      <c r="E827" s="616"/>
      <c r="F827" s="617"/>
      <c r="G827" s="79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4"/>
      <c r="AC827" s="79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8"/>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105.75" customHeight="1" x14ac:dyDescent="0.15">
      <c r="A845" s="355">
        <v>1</v>
      </c>
      <c r="B845" s="355">
        <v>1</v>
      </c>
      <c r="C845" s="343" t="s">
        <v>688</v>
      </c>
      <c r="D845" s="328"/>
      <c r="E845" s="328"/>
      <c r="F845" s="328"/>
      <c r="G845" s="328"/>
      <c r="H845" s="328"/>
      <c r="I845" s="328"/>
      <c r="J845" s="329">
        <v>1020001071491</v>
      </c>
      <c r="K845" s="330"/>
      <c r="L845" s="330"/>
      <c r="M845" s="330"/>
      <c r="N845" s="330"/>
      <c r="O845" s="330"/>
      <c r="P845" s="897" t="s">
        <v>690</v>
      </c>
      <c r="Q845" s="898"/>
      <c r="R845" s="898"/>
      <c r="S845" s="898"/>
      <c r="T845" s="898"/>
      <c r="U845" s="898"/>
      <c r="V845" s="898"/>
      <c r="W845" s="898"/>
      <c r="X845" s="898"/>
      <c r="Y845" s="332">
        <v>114</v>
      </c>
      <c r="Z845" s="333"/>
      <c r="AA845" s="333"/>
      <c r="AB845" s="334"/>
      <c r="AC845" s="892" t="s">
        <v>689</v>
      </c>
      <c r="AD845" s="893"/>
      <c r="AE845" s="893"/>
      <c r="AF845" s="893"/>
      <c r="AG845" s="893"/>
      <c r="AH845" s="351">
        <v>1</v>
      </c>
      <c r="AI845" s="352"/>
      <c r="AJ845" s="352"/>
      <c r="AK845" s="352"/>
      <c r="AL845" s="339">
        <v>94</v>
      </c>
      <c r="AM845" s="340"/>
      <c r="AN845" s="340"/>
      <c r="AO845" s="341"/>
      <c r="AP845" s="342" t="s">
        <v>322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9.25" customHeight="1" x14ac:dyDescent="0.15">
      <c r="A878" s="355">
        <v>1</v>
      </c>
      <c r="B878" s="355">
        <v>1</v>
      </c>
      <c r="C878" s="343" t="s">
        <v>691</v>
      </c>
      <c r="D878" s="328"/>
      <c r="E878" s="328"/>
      <c r="F878" s="328"/>
      <c r="G878" s="328"/>
      <c r="H878" s="328"/>
      <c r="I878" s="328"/>
      <c r="J878" s="329" t="s">
        <v>322</v>
      </c>
      <c r="K878" s="330"/>
      <c r="L878" s="330"/>
      <c r="M878" s="330"/>
      <c r="N878" s="330"/>
      <c r="O878" s="330"/>
      <c r="P878" s="897" t="s">
        <v>699</v>
      </c>
      <c r="Q878" s="898"/>
      <c r="R878" s="898"/>
      <c r="S878" s="898"/>
      <c r="T878" s="898"/>
      <c r="U878" s="898"/>
      <c r="V878" s="898"/>
      <c r="W878" s="898"/>
      <c r="X878" s="898"/>
      <c r="Y878" s="332">
        <v>70</v>
      </c>
      <c r="Z878" s="333"/>
      <c r="AA878" s="333"/>
      <c r="AB878" s="334"/>
      <c r="AC878" s="892" t="s">
        <v>79</v>
      </c>
      <c r="AD878" s="893"/>
      <c r="AE878" s="893"/>
      <c r="AF878" s="893"/>
      <c r="AG878" s="893"/>
      <c r="AH878" s="351" t="s">
        <v>697</v>
      </c>
      <c r="AI878" s="352"/>
      <c r="AJ878" s="352"/>
      <c r="AK878" s="352"/>
      <c r="AL878" s="339" t="s">
        <v>697</v>
      </c>
      <c r="AM878" s="340"/>
      <c r="AN878" s="340"/>
      <c r="AO878" s="341"/>
      <c r="AP878" s="342" t="s">
        <v>322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9.25" customHeight="1" x14ac:dyDescent="0.15">
      <c r="A911" s="355">
        <v>1</v>
      </c>
      <c r="B911" s="355">
        <v>1</v>
      </c>
      <c r="C911" s="343" t="s">
        <v>693</v>
      </c>
      <c r="D911" s="328"/>
      <c r="E911" s="328"/>
      <c r="F911" s="328"/>
      <c r="G911" s="328"/>
      <c r="H911" s="328"/>
      <c r="I911" s="328"/>
      <c r="J911" s="329">
        <v>7010401001663</v>
      </c>
      <c r="K911" s="330"/>
      <c r="L911" s="330"/>
      <c r="M911" s="330"/>
      <c r="N911" s="330"/>
      <c r="O911" s="330"/>
      <c r="P911" s="897" t="s">
        <v>692</v>
      </c>
      <c r="Q911" s="898"/>
      <c r="R911" s="898"/>
      <c r="S911" s="898"/>
      <c r="T911" s="898"/>
      <c r="U911" s="898"/>
      <c r="V911" s="898"/>
      <c r="W911" s="898"/>
      <c r="X911" s="898"/>
      <c r="Y911" s="332">
        <v>35</v>
      </c>
      <c r="Z911" s="333"/>
      <c r="AA911" s="333"/>
      <c r="AB911" s="334"/>
      <c r="AC911" s="892" t="s">
        <v>295</v>
      </c>
      <c r="AD911" s="893"/>
      <c r="AE911" s="893"/>
      <c r="AF911" s="893"/>
      <c r="AG911" s="893"/>
      <c r="AH911" s="351">
        <v>1</v>
      </c>
      <c r="AI911" s="352"/>
      <c r="AJ911" s="352"/>
      <c r="AK911" s="352"/>
      <c r="AL911" s="339">
        <v>99.9</v>
      </c>
      <c r="AM911" s="340"/>
      <c r="AN911" s="340"/>
      <c r="AO911" s="341"/>
      <c r="AP911" s="342" t="s">
        <v>322</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9.25" customHeight="1" x14ac:dyDescent="0.15">
      <c r="A944" s="355">
        <v>1</v>
      </c>
      <c r="B944" s="355">
        <v>1</v>
      </c>
      <c r="C944" s="343" t="s">
        <v>698</v>
      </c>
      <c r="D944" s="328"/>
      <c r="E944" s="328"/>
      <c r="F944" s="328"/>
      <c r="G944" s="328"/>
      <c r="H944" s="328"/>
      <c r="I944" s="328"/>
      <c r="J944" s="329">
        <v>3011001037077</v>
      </c>
      <c r="K944" s="330"/>
      <c r="L944" s="330"/>
      <c r="M944" s="330"/>
      <c r="N944" s="330"/>
      <c r="O944" s="330"/>
      <c r="P944" s="344" t="s">
        <v>712</v>
      </c>
      <c r="Q944" s="331"/>
      <c r="R944" s="331"/>
      <c r="S944" s="331"/>
      <c r="T944" s="331"/>
      <c r="U944" s="331"/>
      <c r="V944" s="331"/>
      <c r="W944" s="331"/>
      <c r="X944" s="331"/>
      <c r="Y944" s="332">
        <v>35</v>
      </c>
      <c r="Z944" s="333"/>
      <c r="AA944" s="333"/>
      <c r="AB944" s="334"/>
      <c r="AC944" s="335" t="s">
        <v>288</v>
      </c>
      <c r="AD944" s="336"/>
      <c r="AE944" s="336"/>
      <c r="AF944" s="336"/>
      <c r="AG944" s="336"/>
      <c r="AH944" s="351">
        <v>2</v>
      </c>
      <c r="AI944" s="352"/>
      <c r="AJ944" s="352"/>
      <c r="AK944" s="352"/>
      <c r="AL944" s="339">
        <v>45.5</v>
      </c>
      <c r="AM944" s="340"/>
      <c r="AN944" s="340"/>
      <c r="AO944" s="341"/>
      <c r="AP944" s="342" t="s">
        <v>322</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5" t="s">
        <v>661</v>
      </c>
      <c r="F1110" s="354"/>
      <c r="G1110" s="354"/>
      <c r="H1110" s="354"/>
      <c r="I1110" s="354"/>
      <c r="J1110" s="329" t="s">
        <v>661</v>
      </c>
      <c r="K1110" s="330"/>
      <c r="L1110" s="330"/>
      <c r="M1110" s="330"/>
      <c r="N1110" s="330"/>
      <c r="O1110" s="330"/>
      <c r="P1110" s="344" t="s">
        <v>661</v>
      </c>
      <c r="Q1110" s="331"/>
      <c r="R1110" s="331"/>
      <c r="S1110" s="331"/>
      <c r="T1110" s="331"/>
      <c r="U1110" s="331"/>
      <c r="V1110" s="331"/>
      <c r="W1110" s="331"/>
      <c r="X1110" s="331"/>
      <c r="Y1110" s="332" t="s">
        <v>661</v>
      </c>
      <c r="Z1110" s="333"/>
      <c r="AA1110" s="333"/>
      <c r="AB1110" s="334"/>
      <c r="AC1110" s="335" t="s">
        <v>661</v>
      </c>
      <c r="AD1110" s="336"/>
      <c r="AE1110" s="336"/>
      <c r="AF1110" s="336"/>
      <c r="AG1110" s="336"/>
      <c r="AH1110" s="337" t="s">
        <v>661</v>
      </c>
      <c r="AI1110" s="338"/>
      <c r="AJ1110" s="338"/>
      <c r="AK1110" s="338"/>
      <c r="AL1110" s="339" t="s">
        <v>661</v>
      </c>
      <c r="AM1110" s="340"/>
      <c r="AN1110" s="340"/>
      <c r="AO1110" s="341"/>
      <c r="AP1110" s="342" t="s">
        <v>661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3" priority="14033">
      <formula>IF(RIGHT(TEXT(P14,"0.#"),1)=".",FALSE,TRUE)</formula>
    </cfRule>
    <cfRule type="expression" dxfId="2122" priority="14034">
      <formula>IF(RIGHT(TEXT(P14,"0.#"),1)=".",TRUE,FALSE)</formula>
    </cfRule>
  </conditionalFormatting>
  <conditionalFormatting sqref="AE32">
    <cfRule type="expression" dxfId="2121" priority="14023">
      <formula>IF(RIGHT(TEXT(AE32,"0.#"),1)=".",FALSE,TRUE)</formula>
    </cfRule>
    <cfRule type="expression" dxfId="2120" priority="14024">
      <formula>IF(RIGHT(TEXT(AE32,"0.#"),1)=".",TRUE,FALSE)</formula>
    </cfRule>
  </conditionalFormatting>
  <conditionalFormatting sqref="P18:AX18">
    <cfRule type="expression" dxfId="2119" priority="13909">
      <formula>IF(RIGHT(TEXT(P18,"0.#"),1)=".",FALSE,TRUE)</formula>
    </cfRule>
    <cfRule type="expression" dxfId="2118" priority="13910">
      <formula>IF(RIGHT(TEXT(P18,"0.#"),1)=".",TRUE,FALSE)</formula>
    </cfRule>
  </conditionalFormatting>
  <conditionalFormatting sqref="Y799">
    <cfRule type="expression" dxfId="2117" priority="13901">
      <formula>IF(RIGHT(TEXT(Y799,"0.#"),1)=".",FALSE,TRUE)</formula>
    </cfRule>
    <cfRule type="expression" dxfId="2116" priority="13902">
      <formula>IF(RIGHT(TEXT(Y799,"0.#"),1)=".",TRUE,FALSE)</formula>
    </cfRule>
  </conditionalFormatting>
  <conditionalFormatting sqref="Y830:Y837 Y828 Y817:Y824 Y815 Y805:Y811">
    <cfRule type="expression" dxfId="2115" priority="13683">
      <formula>IF(RIGHT(TEXT(Y805,"0.#"),1)=".",FALSE,TRUE)</formula>
    </cfRule>
    <cfRule type="expression" dxfId="2114" priority="13684">
      <formula>IF(RIGHT(TEXT(Y805,"0.#"),1)=".",TRUE,FALSE)</formula>
    </cfRule>
  </conditionalFormatting>
  <conditionalFormatting sqref="P16:AQ17 P15:AX15 P13:AX13">
    <cfRule type="expression" dxfId="2113" priority="13731">
      <formula>IF(RIGHT(TEXT(P13,"0.#"),1)=".",FALSE,TRUE)</formula>
    </cfRule>
    <cfRule type="expression" dxfId="2112" priority="13732">
      <formula>IF(RIGHT(TEXT(P13,"0.#"),1)=".",TRUE,FALSE)</formula>
    </cfRule>
  </conditionalFormatting>
  <conditionalFormatting sqref="P19:AJ19">
    <cfRule type="expression" dxfId="2111" priority="13729">
      <formula>IF(RIGHT(TEXT(P19,"0.#"),1)=".",FALSE,TRUE)</formula>
    </cfRule>
    <cfRule type="expression" dxfId="2110" priority="13730">
      <formula>IF(RIGHT(TEXT(P19,"0.#"),1)=".",TRUE,FALSE)</formula>
    </cfRule>
  </conditionalFormatting>
  <conditionalFormatting sqref="AE101 AQ101">
    <cfRule type="expression" dxfId="2109" priority="13721">
      <formula>IF(RIGHT(TEXT(AE101,"0.#"),1)=".",FALSE,TRUE)</formula>
    </cfRule>
    <cfRule type="expression" dxfId="2108" priority="13722">
      <formula>IF(RIGHT(TEXT(AE101,"0.#"),1)=".",TRUE,FALSE)</formula>
    </cfRule>
  </conditionalFormatting>
  <conditionalFormatting sqref="Y791:Y798">
    <cfRule type="expression" dxfId="2107" priority="13707">
      <formula>IF(RIGHT(TEXT(Y791,"0.#"),1)=".",FALSE,TRUE)</formula>
    </cfRule>
    <cfRule type="expression" dxfId="2106" priority="13708">
      <formula>IF(RIGHT(TEXT(Y791,"0.#"),1)=".",TRUE,FALSE)</formula>
    </cfRule>
  </conditionalFormatting>
  <conditionalFormatting sqref="AU799">
    <cfRule type="expression" dxfId="2105" priority="13703">
      <formula>IF(RIGHT(TEXT(AU799,"0.#"),1)=".",FALSE,TRUE)</formula>
    </cfRule>
    <cfRule type="expression" dxfId="2104" priority="13704">
      <formula>IF(RIGHT(TEXT(AU799,"0.#"),1)=".",TRUE,FALSE)</formula>
    </cfRule>
  </conditionalFormatting>
  <conditionalFormatting sqref="AU791:AU798">
    <cfRule type="expression" dxfId="2103" priority="13701">
      <formula>IF(RIGHT(TEXT(AU791,"0.#"),1)=".",FALSE,TRUE)</formula>
    </cfRule>
    <cfRule type="expression" dxfId="2102" priority="13702">
      <formula>IF(RIGHT(TEXT(AU791,"0.#"),1)=".",TRUE,FALSE)</formula>
    </cfRule>
  </conditionalFormatting>
  <conditionalFormatting sqref="Y829 Y816">
    <cfRule type="expression" dxfId="2101" priority="13687">
      <formula>IF(RIGHT(TEXT(Y816,"0.#"),1)=".",FALSE,TRUE)</formula>
    </cfRule>
    <cfRule type="expression" dxfId="2100" priority="13688">
      <formula>IF(RIGHT(TEXT(Y816,"0.#"),1)=".",TRUE,FALSE)</formula>
    </cfRule>
  </conditionalFormatting>
  <conditionalFormatting sqref="Y838 Y825 Y812">
    <cfRule type="expression" dxfId="2099" priority="13685">
      <formula>IF(RIGHT(TEXT(Y812,"0.#"),1)=".",FALSE,TRUE)</formula>
    </cfRule>
    <cfRule type="expression" dxfId="2098" priority="13686">
      <formula>IF(RIGHT(TEXT(Y812,"0.#"),1)=".",TRUE,FALSE)</formula>
    </cfRule>
  </conditionalFormatting>
  <conditionalFormatting sqref="AU829 AU816 AU803">
    <cfRule type="expression" dxfId="2097" priority="13681">
      <formula>IF(RIGHT(TEXT(AU803,"0.#"),1)=".",FALSE,TRUE)</formula>
    </cfRule>
    <cfRule type="expression" dxfId="2096" priority="13682">
      <formula>IF(RIGHT(TEXT(AU803,"0.#"),1)=".",TRUE,FALSE)</formula>
    </cfRule>
  </conditionalFormatting>
  <conditionalFormatting sqref="AU838 AU825 AU812">
    <cfRule type="expression" dxfId="2095" priority="13679">
      <formula>IF(RIGHT(TEXT(AU812,"0.#"),1)=".",FALSE,TRUE)</formula>
    </cfRule>
    <cfRule type="expression" dxfId="2094" priority="13680">
      <formula>IF(RIGHT(TEXT(AU812,"0.#"),1)=".",TRUE,FALSE)</formula>
    </cfRule>
  </conditionalFormatting>
  <conditionalFormatting sqref="AU830:AU837 AU828 AU817:AU824 AU815 AU804:AU811 AU802">
    <cfRule type="expression" dxfId="2093" priority="13677">
      <formula>IF(RIGHT(TEXT(AU802,"0.#"),1)=".",FALSE,TRUE)</formula>
    </cfRule>
    <cfRule type="expression" dxfId="2092" priority="13678">
      <formula>IF(RIGHT(TEXT(AU802,"0.#"),1)=".",TRUE,FALSE)</formula>
    </cfRule>
  </conditionalFormatting>
  <conditionalFormatting sqref="AM87">
    <cfRule type="expression" dxfId="2091" priority="13331">
      <formula>IF(RIGHT(TEXT(AM87,"0.#"),1)=".",FALSE,TRUE)</formula>
    </cfRule>
    <cfRule type="expression" dxfId="2090" priority="13332">
      <formula>IF(RIGHT(TEXT(AM87,"0.#"),1)=".",TRUE,FALSE)</formula>
    </cfRule>
  </conditionalFormatting>
  <conditionalFormatting sqref="AE55">
    <cfRule type="expression" dxfId="2089" priority="13399">
      <formula>IF(RIGHT(TEXT(AE55,"0.#"),1)=".",FALSE,TRUE)</formula>
    </cfRule>
    <cfRule type="expression" dxfId="2088" priority="13400">
      <formula>IF(RIGHT(TEXT(AE55,"0.#"),1)=".",TRUE,FALSE)</formula>
    </cfRule>
  </conditionalFormatting>
  <conditionalFormatting sqref="AI55">
    <cfRule type="expression" dxfId="2087" priority="13397">
      <formula>IF(RIGHT(TEXT(AI55,"0.#"),1)=".",FALSE,TRUE)</formula>
    </cfRule>
    <cfRule type="expression" dxfId="2086" priority="13398">
      <formula>IF(RIGHT(TEXT(AI55,"0.#"),1)=".",TRUE,FALSE)</formula>
    </cfRule>
  </conditionalFormatting>
  <conditionalFormatting sqref="AM34">
    <cfRule type="expression" dxfId="2085" priority="13477">
      <formula>IF(RIGHT(TEXT(AM34,"0.#"),1)=".",FALSE,TRUE)</formula>
    </cfRule>
    <cfRule type="expression" dxfId="2084" priority="13478">
      <formula>IF(RIGHT(TEXT(AM34,"0.#"),1)=".",TRUE,FALSE)</formula>
    </cfRule>
  </conditionalFormatting>
  <conditionalFormatting sqref="AE33">
    <cfRule type="expression" dxfId="2083" priority="13491">
      <formula>IF(RIGHT(TEXT(AE33,"0.#"),1)=".",FALSE,TRUE)</formula>
    </cfRule>
    <cfRule type="expression" dxfId="2082" priority="13492">
      <formula>IF(RIGHT(TEXT(AE33,"0.#"),1)=".",TRUE,FALSE)</formula>
    </cfRule>
  </conditionalFormatting>
  <conditionalFormatting sqref="AE34">
    <cfRule type="expression" dxfId="2081" priority="13489">
      <formula>IF(RIGHT(TEXT(AE34,"0.#"),1)=".",FALSE,TRUE)</formula>
    </cfRule>
    <cfRule type="expression" dxfId="2080" priority="13490">
      <formula>IF(RIGHT(TEXT(AE34,"0.#"),1)=".",TRUE,FALSE)</formula>
    </cfRule>
  </conditionalFormatting>
  <conditionalFormatting sqref="AI34">
    <cfRule type="expression" dxfId="2079" priority="13487">
      <formula>IF(RIGHT(TEXT(AI34,"0.#"),1)=".",FALSE,TRUE)</formula>
    </cfRule>
    <cfRule type="expression" dxfId="2078" priority="13488">
      <formula>IF(RIGHT(TEXT(AI34,"0.#"),1)=".",TRUE,FALSE)</formula>
    </cfRule>
  </conditionalFormatting>
  <conditionalFormatting sqref="AI33">
    <cfRule type="expression" dxfId="2077" priority="13485">
      <formula>IF(RIGHT(TEXT(AI33,"0.#"),1)=".",FALSE,TRUE)</formula>
    </cfRule>
    <cfRule type="expression" dxfId="2076" priority="13486">
      <formula>IF(RIGHT(TEXT(AI33,"0.#"),1)=".",TRUE,FALSE)</formula>
    </cfRule>
  </conditionalFormatting>
  <conditionalFormatting sqref="AI32">
    <cfRule type="expression" dxfId="2075" priority="13483">
      <formula>IF(RIGHT(TEXT(AI32,"0.#"),1)=".",FALSE,TRUE)</formula>
    </cfRule>
    <cfRule type="expression" dxfId="2074" priority="13484">
      <formula>IF(RIGHT(TEXT(AI32,"0.#"),1)=".",TRUE,FALSE)</formula>
    </cfRule>
  </conditionalFormatting>
  <conditionalFormatting sqref="AM32">
    <cfRule type="expression" dxfId="2073" priority="13481">
      <formula>IF(RIGHT(TEXT(AM32,"0.#"),1)=".",FALSE,TRUE)</formula>
    </cfRule>
    <cfRule type="expression" dxfId="2072" priority="13482">
      <formula>IF(RIGHT(TEXT(AM32,"0.#"),1)=".",TRUE,FALSE)</formula>
    </cfRule>
  </conditionalFormatting>
  <conditionalFormatting sqref="AM33">
    <cfRule type="expression" dxfId="2071" priority="13479">
      <formula>IF(RIGHT(TEXT(AM33,"0.#"),1)=".",FALSE,TRUE)</formula>
    </cfRule>
    <cfRule type="expression" dxfId="2070" priority="13480">
      <formula>IF(RIGHT(TEXT(AM33,"0.#"),1)=".",TRUE,FALSE)</formula>
    </cfRule>
  </conditionalFormatting>
  <conditionalFormatting sqref="AQ32:AQ34">
    <cfRule type="expression" dxfId="2069" priority="13471">
      <formula>IF(RIGHT(TEXT(AQ32,"0.#"),1)=".",FALSE,TRUE)</formula>
    </cfRule>
    <cfRule type="expression" dxfId="2068" priority="13472">
      <formula>IF(RIGHT(TEXT(AQ32,"0.#"),1)=".",TRUE,FALSE)</formula>
    </cfRule>
  </conditionalFormatting>
  <conditionalFormatting sqref="AU32:AU34">
    <cfRule type="expression" dxfId="2067" priority="13469">
      <formula>IF(RIGHT(TEXT(AU32,"0.#"),1)=".",FALSE,TRUE)</formula>
    </cfRule>
    <cfRule type="expression" dxfId="2066" priority="13470">
      <formula>IF(RIGHT(TEXT(AU32,"0.#"),1)=".",TRUE,FALSE)</formula>
    </cfRule>
  </conditionalFormatting>
  <conditionalFormatting sqref="AE53">
    <cfRule type="expression" dxfId="2065" priority="13403">
      <formula>IF(RIGHT(TEXT(AE53,"0.#"),1)=".",FALSE,TRUE)</formula>
    </cfRule>
    <cfRule type="expression" dxfId="2064" priority="13404">
      <formula>IF(RIGHT(TEXT(AE53,"0.#"),1)=".",TRUE,FALSE)</formula>
    </cfRule>
  </conditionalFormatting>
  <conditionalFormatting sqref="AE54">
    <cfRule type="expression" dxfId="2063" priority="13401">
      <formula>IF(RIGHT(TEXT(AE54,"0.#"),1)=".",FALSE,TRUE)</formula>
    </cfRule>
    <cfRule type="expression" dxfId="2062" priority="13402">
      <formula>IF(RIGHT(TEXT(AE54,"0.#"),1)=".",TRUE,FALSE)</formula>
    </cfRule>
  </conditionalFormatting>
  <conditionalFormatting sqref="AI54">
    <cfRule type="expression" dxfId="2061" priority="13395">
      <formula>IF(RIGHT(TEXT(AI54,"0.#"),1)=".",FALSE,TRUE)</formula>
    </cfRule>
    <cfRule type="expression" dxfId="2060" priority="13396">
      <formula>IF(RIGHT(TEXT(AI54,"0.#"),1)=".",TRUE,FALSE)</formula>
    </cfRule>
  </conditionalFormatting>
  <conditionalFormatting sqref="AI53">
    <cfRule type="expression" dxfId="2059" priority="13393">
      <formula>IF(RIGHT(TEXT(AI53,"0.#"),1)=".",FALSE,TRUE)</formula>
    </cfRule>
    <cfRule type="expression" dxfId="2058" priority="13394">
      <formula>IF(RIGHT(TEXT(AI53,"0.#"),1)=".",TRUE,FALSE)</formula>
    </cfRule>
  </conditionalFormatting>
  <conditionalFormatting sqref="AM53">
    <cfRule type="expression" dxfId="2057" priority="13391">
      <formula>IF(RIGHT(TEXT(AM53,"0.#"),1)=".",FALSE,TRUE)</formula>
    </cfRule>
    <cfRule type="expression" dxfId="2056" priority="13392">
      <formula>IF(RIGHT(TEXT(AM53,"0.#"),1)=".",TRUE,FALSE)</formula>
    </cfRule>
  </conditionalFormatting>
  <conditionalFormatting sqref="AM54">
    <cfRule type="expression" dxfId="2055" priority="13389">
      <formula>IF(RIGHT(TEXT(AM54,"0.#"),1)=".",FALSE,TRUE)</formula>
    </cfRule>
    <cfRule type="expression" dxfId="2054" priority="13390">
      <formula>IF(RIGHT(TEXT(AM54,"0.#"),1)=".",TRUE,FALSE)</formula>
    </cfRule>
  </conditionalFormatting>
  <conditionalFormatting sqref="AM55">
    <cfRule type="expression" dxfId="2053" priority="13387">
      <formula>IF(RIGHT(TEXT(AM55,"0.#"),1)=".",FALSE,TRUE)</formula>
    </cfRule>
    <cfRule type="expression" dxfId="2052" priority="13388">
      <formula>IF(RIGHT(TEXT(AM55,"0.#"),1)=".",TRUE,FALSE)</formula>
    </cfRule>
  </conditionalFormatting>
  <conditionalFormatting sqref="AE60">
    <cfRule type="expression" dxfId="2051" priority="13373">
      <formula>IF(RIGHT(TEXT(AE60,"0.#"),1)=".",FALSE,TRUE)</formula>
    </cfRule>
    <cfRule type="expression" dxfId="2050" priority="13374">
      <formula>IF(RIGHT(TEXT(AE60,"0.#"),1)=".",TRUE,FALSE)</formula>
    </cfRule>
  </conditionalFormatting>
  <conditionalFormatting sqref="AE61">
    <cfRule type="expression" dxfId="2049" priority="13371">
      <formula>IF(RIGHT(TEXT(AE61,"0.#"),1)=".",FALSE,TRUE)</formula>
    </cfRule>
    <cfRule type="expression" dxfId="2048" priority="13372">
      <formula>IF(RIGHT(TEXT(AE61,"0.#"),1)=".",TRUE,FALSE)</formula>
    </cfRule>
  </conditionalFormatting>
  <conditionalFormatting sqref="AE62">
    <cfRule type="expression" dxfId="2047" priority="13369">
      <formula>IF(RIGHT(TEXT(AE62,"0.#"),1)=".",FALSE,TRUE)</formula>
    </cfRule>
    <cfRule type="expression" dxfId="2046" priority="13370">
      <formula>IF(RIGHT(TEXT(AE62,"0.#"),1)=".",TRUE,FALSE)</formula>
    </cfRule>
  </conditionalFormatting>
  <conditionalFormatting sqref="AI62">
    <cfRule type="expression" dxfId="2045" priority="13367">
      <formula>IF(RIGHT(TEXT(AI62,"0.#"),1)=".",FALSE,TRUE)</formula>
    </cfRule>
    <cfRule type="expression" dxfId="2044" priority="13368">
      <formula>IF(RIGHT(TEXT(AI62,"0.#"),1)=".",TRUE,FALSE)</formula>
    </cfRule>
  </conditionalFormatting>
  <conditionalFormatting sqref="AI61">
    <cfRule type="expression" dxfId="2043" priority="13365">
      <formula>IF(RIGHT(TEXT(AI61,"0.#"),1)=".",FALSE,TRUE)</formula>
    </cfRule>
    <cfRule type="expression" dxfId="2042" priority="13366">
      <formula>IF(RIGHT(TEXT(AI61,"0.#"),1)=".",TRUE,FALSE)</formula>
    </cfRule>
  </conditionalFormatting>
  <conditionalFormatting sqref="AI60">
    <cfRule type="expression" dxfId="2041" priority="13363">
      <formula>IF(RIGHT(TEXT(AI60,"0.#"),1)=".",FALSE,TRUE)</formula>
    </cfRule>
    <cfRule type="expression" dxfId="2040" priority="13364">
      <formula>IF(RIGHT(TEXT(AI60,"0.#"),1)=".",TRUE,FALSE)</formula>
    </cfRule>
  </conditionalFormatting>
  <conditionalFormatting sqref="AM60">
    <cfRule type="expression" dxfId="2039" priority="13361">
      <formula>IF(RIGHT(TEXT(AM60,"0.#"),1)=".",FALSE,TRUE)</formula>
    </cfRule>
    <cfRule type="expression" dxfId="2038" priority="13362">
      <formula>IF(RIGHT(TEXT(AM60,"0.#"),1)=".",TRUE,FALSE)</formula>
    </cfRule>
  </conditionalFormatting>
  <conditionalFormatting sqref="AM61">
    <cfRule type="expression" dxfId="2037" priority="13359">
      <formula>IF(RIGHT(TEXT(AM61,"0.#"),1)=".",FALSE,TRUE)</formula>
    </cfRule>
    <cfRule type="expression" dxfId="2036" priority="13360">
      <formula>IF(RIGHT(TEXT(AM61,"0.#"),1)=".",TRUE,FALSE)</formula>
    </cfRule>
  </conditionalFormatting>
  <conditionalFormatting sqref="AM62">
    <cfRule type="expression" dxfId="2035" priority="13357">
      <formula>IF(RIGHT(TEXT(AM62,"0.#"),1)=".",FALSE,TRUE)</formula>
    </cfRule>
    <cfRule type="expression" dxfId="2034" priority="13358">
      <formula>IF(RIGHT(TEXT(AM62,"0.#"),1)=".",TRUE,FALSE)</formula>
    </cfRule>
  </conditionalFormatting>
  <conditionalFormatting sqref="AE87">
    <cfRule type="expression" dxfId="2033" priority="13343">
      <formula>IF(RIGHT(TEXT(AE87,"0.#"),1)=".",FALSE,TRUE)</formula>
    </cfRule>
    <cfRule type="expression" dxfId="2032" priority="13344">
      <formula>IF(RIGHT(TEXT(AE87,"0.#"),1)=".",TRUE,FALSE)</formula>
    </cfRule>
  </conditionalFormatting>
  <conditionalFormatting sqref="AE88">
    <cfRule type="expression" dxfId="2031" priority="13341">
      <formula>IF(RIGHT(TEXT(AE88,"0.#"),1)=".",FALSE,TRUE)</formula>
    </cfRule>
    <cfRule type="expression" dxfId="2030" priority="13342">
      <formula>IF(RIGHT(TEXT(AE88,"0.#"),1)=".",TRUE,FALSE)</formula>
    </cfRule>
  </conditionalFormatting>
  <conditionalFormatting sqref="AE89">
    <cfRule type="expression" dxfId="2029" priority="13339">
      <formula>IF(RIGHT(TEXT(AE89,"0.#"),1)=".",FALSE,TRUE)</formula>
    </cfRule>
    <cfRule type="expression" dxfId="2028" priority="13340">
      <formula>IF(RIGHT(TEXT(AE89,"0.#"),1)=".",TRUE,FALSE)</formula>
    </cfRule>
  </conditionalFormatting>
  <conditionalFormatting sqref="AI89">
    <cfRule type="expression" dxfId="2027" priority="13337">
      <formula>IF(RIGHT(TEXT(AI89,"0.#"),1)=".",FALSE,TRUE)</formula>
    </cfRule>
    <cfRule type="expression" dxfId="2026" priority="13338">
      <formula>IF(RIGHT(TEXT(AI89,"0.#"),1)=".",TRUE,FALSE)</formula>
    </cfRule>
  </conditionalFormatting>
  <conditionalFormatting sqref="AI88">
    <cfRule type="expression" dxfId="2025" priority="13335">
      <formula>IF(RIGHT(TEXT(AI88,"0.#"),1)=".",FALSE,TRUE)</formula>
    </cfRule>
    <cfRule type="expression" dxfId="2024" priority="13336">
      <formula>IF(RIGHT(TEXT(AI88,"0.#"),1)=".",TRUE,FALSE)</formula>
    </cfRule>
  </conditionalFormatting>
  <conditionalFormatting sqref="AI87">
    <cfRule type="expression" dxfId="2023" priority="13333">
      <formula>IF(RIGHT(TEXT(AI87,"0.#"),1)=".",FALSE,TRUE)</formula>
    </cfRule>
    <cfRule type="expression" dxfId="2022" priority="13334">
      <formula>IF(RIGHT(TEXT(AI87,"0.#"),1)=".",TRUE,FALSE)</formula>
    </cfRule>
  </conditionalFormatting>
  <conditionalFormatting sqref="AM88">
    <cfRule type="expression" dxfId="2021" priority="13329">
      <formula>IF(RIGHT(TEXT(AM88,"0.#"),1)=".",FALSE,TRUE)</formula>
    </cfRule>
    <cfRule type="expression" dxfId="2020" priority="13330">
      <formula>IF(RIGHT(TEXT(AM88,"0.#"),1)=".",TRUE,FALSE)</formula>
    </cfRule>
  </conditionalFormatting>
  <conditionalFormatting sqref="AM89">
    <cfRule type="expression" dxfId="2019" priority="13327">
      <formula>IF(RIGHT(TEXT(AM89,"0.#"),1)=".",FALSE,TRUE)</formula>
    </cfRule>
    <cfRule type="expression" dxfId="2018" priority="13328">
      <formula>IF(RIGHT(TEXT(AM89,"0.#"),1)=".",TRUE,FALSE)</formula>
    </cfRule>
  </conditionalFormatting>
  <conditionalFormatting sqref="AE92">
    <cfRule type="expression" dxfId="2017" priority="13313">
      <formula>IF(RIGHT(TEXT(AE92,"0.#"),1)=".",FALSE,TRUE)</formula>
    </cfRule>
    <cfRule type="expression" dxfId="2016" priority="13314">
      <formula>IF(RIGHT(TEXT(AE92,"0.#"),1)=".",TRUE,FALSE)</formula>
    </cfRule>
  </conditionalFormatting>
  <conditionalFormatting sqref="AE93">
    <cfRule type="expression" dxfId="2015" priority="13311">
      <formula>IF(RIGHT(TEXT(AE93,"0.#"),1)=".",FALSE,TRUE)</formula>
    </cfRule>
    <cfRule type="expression" dxfId="2014" priority="13312">
      <formula>IF(RIGHT(TEXT(AE93,"0.#"),1)=".",TRUE,FALSE)</formula>
    </cfRule>
  </conditionalFormatting>
  <conditionalFormatting sqref="AE94">
    <cfRule type="expression" dxfId="2013" priority="13309">
      <formula>IF(RIGHT(TEXT(AE94,"0.#"),1)=".",FALSE,TRUE)</formula>
    </cfRule>
    <cfRule type="expression" dxfId="2012" priority="13310">
      <formula>IF(RIGHT(TEXT(AE94,"0.#"),1)=".",TRUE,FALSE)</formula>
    </cfRule>
  </conditionalFormatting>
  <conditionalFormatting sqref="AI94">
    <cfRule type="expression" dxfId="2011" priority="13307">
      <formula>IF(RIGHT(TEXT(AI94,"0.#"),1)=".",FALSE,TRUE)</formula>
    </cfRule>
    <cfRule type="expression" dxfId="2010" priority="13308">
      <formula>IF(RIGHT(TEXT(AI94,"0.#"),1)=".",TRUE,FALSE)</formula>
    </cfRule>
  </conditionalFormatting>
  <conditionalFormatting sqref="AI93">
    <cfRule type="expression" dxfId="2009" priority="13305">
      <formula>IF(RIGHT(TEXT(AI93,"0.#"),1)=".",FALSE,TRUE)</formula>
    </cfRule>
    <cfRule type="expression" dxfId="2008" priority="13306">
      <formula>IF(RIGHT(TEXT(AI93,"0.#"),1)=".",TRUE,FALSE)</formula>
    </cfRule>
  </conditionalFormatting>
  <conditionalFormatting sqref="AI92">
    <cfRule type="expression" dxfId="2007" priority="13303">
      <formula>IF(RIGHT(TEXT(AI92,"0.#"),1)=".",FALSE,TRUE)</formula>
    </cfRule>
    <cfRule type="expression" dxfId="2006" priority="13304">
      <formula>IF(RIGHT(TEXT(AI92,"0.#"),1)=".",TRUE,FALSE)</formula>
    </cfRule>
  </conditionalFormatting>
  <conditionalFormatting sqref="AM92">
    <cfRule type="expression" dxfId="2005" priority="13301">
      <formula>IF(RIGHT(TEXT(AM92,"0.#"),1)=".",FALSE,TRUE)</formula>
    </cfRule>
    <cfRule type="expression" dxfId="2004" priority="13302">
      <formula>IF(RIGHT(TEXT(AM92,"0.#"),1)=".",TRUE,FALSE)</formula>
    </cfRule>
  </conditionalFormatting>
  <conditionalFormatting sqref="AM93">
    <cfRule type="expression" dxfId="2003" priority="13299">
      <formula>IF(RIGHT(TEXT(AM93,"0.#"),1)=".",FALSE,TRUE)</formula>
    </cfRule>
    <cfRule type="expression" dxfId="2002" priority="13300">
      <formula>IF(RIGHT(TEXT(AM93,"0.#"),1)=".",TRUE,FALSE)</formula>
    </cfRule>
  </conditionalFormatting>
  <conditionalFormatting sqref="AM94">
    <cfRule type="expression" dxfId="2001" priority="13297">
      <formula>IF(RIGHT(TEXT(AM94,"0.#"),1)=".",FALSE,TRUE)</formula>
    </cfRule>
    <cfRule type="expression" dxfId="2000" priority="13298">
      <formula>IF(RIGHT(TEXT(AM94,"0.#"),1)=".",TRUE,FALSE)</formula>
    </cfRule>
  </conditionalFormatting>
  <conditionalFormatting sqref="AE97">
    <cfRule type="expression" dxfId="1999" priority="13283">
      <formula>IF(RIGHT(TEXT(AE97,"0.#"),1)=".",FALSE,TRUE)</formula>
    </cfRule>
    <cfRule type="expression" dxfId="1998" priority="13284">
      <formula>IF(RIGHT(TEXT(AE97,"0.#"),1)=".",TRUE,FALSE)</formula>
    </cfRule>
  </conditionalFormatting>
  <conditionalFormatting sqref="AE98">
    <cfRule type="expression" dxfId="1997" priority="13281">
      <formula>IF(RIGHT(TEXT(AE98,"0.#"),1)=".",FALSE,TRUE)</formula>
    </cfRule>
    <cfRule type="expression" dxfId="1996" priority="13282">
      <formula>IF(RIGHT(TEXT(AE98,"0.#"),1)=".",TRUE,FALSE)</formula>
    </cfRule>
  </conditionalFormatting>
  <conditionalFormatting sqref="AE99">
    <cfRule type="expression" dxfId="1995" priority="13279">
      <formula>IF(RIGHT(TEXT(AE99,"0.#"),1)=".",FALSE,TRUE)</formula>
    </cfRule>
    <cfRule type="expression" dxfId="1994" priority="13280">
      <formula>IF(RIGHT(TEXT(AE99,"0.#"),1)=".",TRUE,FALSE)</formula>
    </cfRule>
  </conditionalFormatting>
  <conditionalFormatting sqref="AI99">
    <cfRule type="expression" dxfId="1993" priority="13277">
      <formula>IF(RIGHT(TEXT(AI99,"0.#"),1)=".",FALSE,TRUE)</formula>
    </cfRule>
    <cfRule type="expression" dxfId="1992" priority="13278">
      <formula>IF(RIGHT(TEXT(AI99,"0.#"),1)=".",TRUE,FALSE)</formula>
    </cfRule>
  </conditionalFormatting>
  <conditionalFormatting sqref="AI98">
    <cfRule type="expression" dxfId="1991" priority="13275">
      <formula>IF(RIGHT(TEXT(AI98,"0.#"),1)=".",FALSE,TRUE)</formula>
    </cfRule>
    <cfRule type="expression" dxfId="1990" priority="13276">
      <formula>IF(RIGHT(TEXT(AI98,"0.#"),1)=".",TRUE,FALSE)</formula>
    </cfRule>
  </conditionalFormatting>
  <conditionalFormatting sqref="AI97">
    <cfRule type="expression" dxfId="1989" priority="13273">
      <formula>IF(RIGHT(TEXT(AI97,"0.#"),1)=".",FALSE,TRUE)</formula>
    </cfRule>
    <cfRule type="expression" dxfId="1988" priority="13274">
      <formula>IF(RIGHT(TEXT(AI97,"0.#"),1)=".",TRUE,FALSE)</formula>
    </cfRule>
  </conditionalFormatting>
  <conditionalFormatting sqref="AM97">
    <cfRule type="expression" dxfId="1987" priority="13271">
      <formula>IF(RIGHT(TEXT(AM97,"0.#"),1)=".",FALSE,TRUE)</formula>
    </cfRule>
    <cfRule type="expression" dxfId="1986" priority="13272">
      <formula>IF(RIGHT(TEXT(AM97,"0.#"),1)=".",TRUE,FALSE)</formula>
    </cfRule>
  </conditionalFormatting>
  <conditionalFormatting sqref="AM98">
    <cfRule type="expression" dxfId="1985" priority="13269">
      <formula>IF(RIGHT(TEXT(AM98,"0.#"),1)=".",FALSE,TRUE)</formula>
    </cfRule>
    <cfRule type="expression" dxfId="1984" priority="13270">
      <formula>IF(RIGHT(TEXT(AM98,"0.#"),1)=".",TRUE,FALSE)</formula>
    </cfRule>
  </conditionalFormatting>
  <conditionalFormatting sqref="AM99">
    <cfRule type="expression" dxfId="1983" priority="13267">
      <formula>IF(RIGHT(TEXT(AM99,"0.#"),1)=".",FALSE,TRUE)</formula>
    </cfRule>
    <cfRule type="expression" dxfId="1982" priority="13268">
      <formula>IF(RIGHT(TEXT(AM99,"0.#"),1)=".",TRUE,FALSE)</formula>
    </cfRule>
  </conditionalFormatting>
  <conditionalFormatting sqref="AI101">
    <cfRule type="expression" dxfId="1981" priority="13253">
      <formula>IF(RIGHT(TEXT(AI101,"0.#"),1)=".",FALSE,TRUE)</formula>
    </cfRule>
    <cfRule type="expression" dxfId="1980" priority="13254">
      <formula>IF(RIGHT(TEXT(AI101,"0.#"),1)=".",TRUE,FALSE)</formula>
    </cfRule>
  </conditionalFormatting>
  <conditionalFormatting sqref="AM101">
    <cfRule type="expression" dxfId="1979" priority="13251">
      <formula>IF(RIGHT(TEXT(AM101,"0.#"),1)=".",FALSE,TRUE)</formula>
    </cfRule>
    <cfRule type="expression" dxfId="1978" priority="13252">
      <formula>IF(RIGHT(TEXT(AM101,"0.#"),1)=".",TRUE,FALSE)</formula>
    </cfRule>
  </conditionalFormatting>
  <conditionalFormatting sqref="AE102">
    <cfRule type="expression" dxfId="1977" priority="13249">
      <formula>IF(RIGHT(TEXT(AE102,"0.#"),1)=".",FALSE,TRUE)</formula>
    </cfRule>
    <cfRule type="expression" dxfId="1976" priority="13250">
      <formula>IF(RIGHT(TEXT(AE102,"0.#"),1)=".",TRUE,FALSE)</formula>
    </cfRule>
  </conditionalFormatting>
  <conditionalFormatting sqref="AI102">
    <cfRule type="expression" dxfId="1975" priority="13247">
      <formula>IF(RIGHT(TEXT(AI102,"0.#"),1)=".",FALSE,TRUE)</formula>
    </cfRule>
    <cfRule type="expression" dxfId="1974" priority="13248">
      <formula>IF(RIGHT(TEXT(AI102,"0.#"),1)=".",TRUE,FALSE)</formula>
    </cfRule>
  </conditionalFormatting>
  <conditionalFormatting sqref="AM102">
    <cfRule type="expression" dxfId="1973" priority="13245">
      <formula>IF(RIGHT(TEXT(AM102,"0.#"),1)=".",FALSE,TRUE)</formula>
    </cfRule>
    <cfRule type="expression" dxfId="1972" priority="13246">
      <formula>IF(RIGHT(TEXT(AM102,"0.#"),1)=".",TRUE,FALSE)</formula>
    </cfRule>
  </conditionalFormatting>
  <conditionalFormatting sqref="AQ102">
    <cfRule type="expression" dxfId="1971" priority="13243">
      <formula>IF(RIGHT(TEXT(AQ102,"0.#"),1)=".",FALSE,TRUE)</formula>
    </cfRule>
    <cfRule type="expression" dxfId="1970" priority="13244">
      <formula>IF(RIGHT(TEXT(AQ102,"0.#"),1)=".",TRUE,FALSE)</formula>
    </cfRule>
  </conditionalFormatting>
  <conditionalFormatting sqref="AE104">
    <cfRule type="expression" dxfId="1969" priority="13241">
      <formula>IF(RIGHT(TEXT(AE104,"0.#"),1)=".",FALSE,TRUE)</formula>
    </cfRule>
    <cfRule type="expression" dxfId="1968" priority="13242">
      <formula>IF(RIGHT(TEXT(AE104,"0.#"),1)=".",TRUE,FALSE)</formula>
    </cfRule>
  </conditionalFormatting>
  <conditionalFormatting sqref="AI104">
    <cfRule type="expression" dxfId="1967" priority="13239">
      <formula>IF(RIGHT(TEXT(AI104,"0.#"),1)=".",FALSE,TRUE)</formula>
    </cfRule>
    <cfRule type="expression" dxfId="1966" priority="13240">
      <formula>IF(RIGHT(TEXT(AI104,"0.#"),1)=".",TRUE,FALSE)</formula>
    </cfRule>
  </conditionalFormatting>
  <conditionalFormatting sqref="AM104">
    <cfRule type="expression" dxfId="1965" priority="13237">
      <formula>IF(RIGHT(TEXT(AM104,"0.#"),1)=".",FALSE,TRUE)</formula>
    </cfRule>
    <cfRule type="expression" dxfId="1964" priority="13238">
      <formula>IF(RIGHT(TEXT(AM104,"0.#"),1)=".",TRUE,FALSE)</formula>
    </cfRule>
  </conditionalFormatting>
  <conditionalFormatting sqref="AE105">
    <cfRule type="expression" dxfId="1963" priority="13235">
      <formula>IF(RIGHT(TEXT(AE105,"0.#"),1)=".",FALSE,TRUE)</formula>
    </cfRule>
    <cfRule type="expression" dxfId="1962" priority="13236">
      <formula>IF(RIGHT(TEXT(AE105,"0.#"),1)=".",TRUE,FALSE)</formula>
    </cfRule>
  </conditionalFormatting>
  <conditionalFormatting sqref="AI105">
    <cfRule type="expression" dxfId="1961" priority="13233">
      <formula>IF(RIGHT(TEXT(AI105,"0.#"),1)=".",FALSE,TRUE)</formula>
    </cfRule>
    <cfRule type="expression" dxfId="1960" priority="13234">
      <formula>IF(RIGHT(TEXT(AI105,"0.#"),1)=".",TRUE,FALSE)</formula>
    </cfRule>
  </conditionalFormatting>
  <conditionalFormatting sqref="AM105">
    <cfRule type="expression" dxfId="1959" priority="13231">
      <formula>IF(RIGHT(TEXT(AM105,"0.#"),1)=".",FALSE,TRUE)</formula>
    </cfRule>
    <cfRule type="expression" dxfId="1958" priority="13232">
      <formula>IF(RIGHT(TEXT(AM105,"0.#"),1)=".",TRUE,FALSE)</formula>
    </cfRule>
  </conditionalFormatting>
  <conditionalFormatting sqref="AE107">
    <cfRule type="expression" dxfId="1957" priority="13227">
      <formula>IF(RIGHT(TEXT(AE107,"0.#"),1)=".",FALSE,TRUE)</formula>
    </cfRule>
    <cfRule type="expression" dxfId="1956" priority="13228">
      <formula>IF(RIGHT(TEXT(AE107,"0.#"),1)=".",TRUE,FALSE)</formula>
    </cfRule>
  </conditionalFormatting>
  <conditionalFormatting sqref="AI107">
    <cfRule type="expression" dxfId="1955" priority="13225">
      <formula>IF(RIGHT(TEXT(AI107,"0.#"),1)=".",FALSE,TRUE)</formula>
    </cfRule>
    <cfRule type="expression" dxfId="1954" priority="13226">
      <formula>IF(RIGHT(TEXT(AI107,"0.#"),1)=".",TRUE,FALSE)</formula>
    </cfRule>
  </conditionalFormatting>
  <conditionalFormatting sqref="AM107">
    <cfRule type="expression" dxfId="1953" priority="13223">
      <formula>IF(RIGHT(TEXT(AM107,"0.#"),1)=".",FALSE,TRUE)</formula>
    </cfRule>
    <cfRule type="expression" dxfId="1952" priority="13224">
      <formula>IF(RIGHT(TEXT(AM107,"0.#"),1)=".",TRUE,FALSE)</formula>
    </cfRule>
  </conditionalFormatting>
  <conditionalFormatting sqref="AE108">
    <cfRule type="expression" dxfId="1951" priority="13221">
      <formula>IF(RIGHT(TEXT(AE108,"0.#"),1)=".",FALSE,TRUE)</formula>
    </cfRule>
    <cfRule type="expression" dxfId="1950" priority="13222">
      <formula>IF(RIGHT(TEXT(AE108,"0.#"),1)=".",TRUE,FALSE)</formula>
    </cfRule>
  </conditionalFormatting>
  <conditionalFormatting sqref="AI108">
    <cfRule type="expression" dxfId="1949" priority="13219">
      <formula>IF(RIGHT(TEXT(AI108,"0.#"),1)=".",FALSE,TRUE)</formula>
    </cfRule>
    <cfRule type="expression" dxfId="1948" priority="13220">
      <formula>IF(RIGHT(TEXT(AI108,"0.#"),1)=".",TRUE,FALSE)</formula>
    </cfRule>
  </conditionalFormatting>
  <conditionalFormatting sqref="AM108">
    <cfRule type="expression" dxfId="1947" priority="13217">
      <formula>IF(RIGHT(TEXT(AM108,"0.#"),1)=".",FALSE,TRUE)</formula>
    </cfRule>
    <cfRule type="expression" dxfId="1946" priority="13218">
      <formula>IF(RIGHT(TEXT(AM108,"0.#"),1)=".",TRUE,FALSE)</formula>
    </cfRule>
  </conditionalFormatting>
  <conditionalFormatting sqref="AE110">
    <cfRule type="expression" dxfId="1945" priority="13213">
      <formula>IF(RIGHT(TEXT(AE110,"0.#"),1)=".",FALSE,TRUE)</formula>
    </cfRule>
    <cfRule type="expression" dxfId="1944" priority="13214">
      <formula>IF(RIGHT(TEXT(AE110,"0.#"),1)=".",TRUE,FALSE)</formula>
    </cfRule>
  </conditionalFormatting>
  <conditionalFormatting sqref="AI110">
    <cfRule type="expression" dxfId="1943" priority="13211">
      <formula>IF(RIGHT(TEXT(AI110,"0.#"),1)=".",FALSE,TRUE)</formula>
    </cfRule>
    <cfRule type="expression" dxfId="1942" priority="13212">
      <formula>IF(RIGHT(TEXT(AI110,"0.#"),1)=".",TRUE,FALSE)</formula>
    </cfRule>
  </conditionalFormatting>
  <conditionalFormatting sqref="AM110">
    <cfRule type="expression" dxfId="1941" priority="13209">
      <formula>IF(RIGHT(TEXT(AM110,"0.#"),1)=".",FALSE,TRUE)</formula>
    </cfRule>
    <cfRule type="expression" dxfId="1940" priority="13210">
      <formula>IF(RIGHT(TEXT(AM110,"0.#"),1)=".",TRUE,FALSE)</formula>
    </cfRule>
  </conditionalFormatting>
  <conditionalFormatting sqref="AE111">
    <cfRule type="expression" dxfId="1939" priority="13207">
      <formula>IF(RIGHT(TEXT(AE111,"0.#"),1)=".",FALSE,TRUE)</formula>
    </cfRule>
    <cfRule type="expression" dxfId="1938" priority="13208">
      <formula>IF(RIGHT(TEXT(AE111,"0.#"),1)=".",TRUE,FALSE)</formula>
    </cfRule>
  </conditionalFormatting>
  <conditionalFormatting sqref="AI111">
    <cfRule type="expression" dxfId="1937" priority="13205">
      <formula>IF(RIGHT(TEXT(AI111,"0.#"),1)=".",FALSE,TRUE)</formula>
    </cfRule>
    <cfRule type="expression" dxfId="1936" priority="13206">
      <formula>IF(RIGHT(TEXT(AI111,"0.#"),1)=".",TRUE,FALSE)</formula>
    </cfRule>
  </conditionalFormatting>
  <conditionalFormatting sqref="AM111">
    <cfRule type="expression" dxfId="1935" priority="13203">
      <formula>IF(RIGHT(TEXT(AM111,"0.#"),1)=".",FALSE,TRUE)</formula>
    </cfRule>
    <cfRule type="expression" dxfId="1934" priority="13204">
      <formula>IF(RIGHT(TEXT(AM111,"0.#"),1)=".",TRUE,FALSE)</formula>
    </cfRule>
  </conditionalFormatting>
  <conditionalFormatting sqref="AE113">
    <cfRule type="expression" dxfId="1933" priority="13199">
      <formula>IF(RIGHT(TEXT(AE113,"0.#"),1)=".",FALSE,TRUE)</formula>
    </cfRule>
    <cfRule type="expression" dxfId="1932" priority="13200">
      <formula>IF(RIGHT(TEXT(AE113,"0.#"),1)=".",TRUE,FALSE)</formula>
    </cfRule>
  </conditionalFormatting>
  <conditionalFormatting sqref="AI113">
    <cfRule type="expression" dxfId="1931" priority="13197">
      <formula>IF(RIGHT(TEXT(AI113,"0.#"),1)=".",FALSE,TRUE)</formula>
    </cfRule>
    <cfRule type="expression" dxfId="1930" priority="13198">
      <formula>IF(RIGHT(TEXT(AI113,"0.#"),1)=".",TRUE,FALSE)</formula>
    </cfRule>
  </conditionalFormatting>
  <conditionalFormatting sqref="AM113">
    <cfRule type="expression" dxfId="1929" priority="13195">
      <formula>IF(RIGHT(TEXT(AM113,"0.#"),1)=".",FALSE,TRUE)</formula>
    </cfRule>
    <cfRule type="expression" dxfId="1928" priority="13196">
      <formula>IF(RIGHT(TEXT(AM113,"0.#"),1)=".",TRUE,FALSE)</formula>
    </cfRule>
  </conditionalFormatting>
  <conditionalFormatting sqref="AE114">
    <cfRule type="expression" dxfId="1927" priority="13193">
      <formula>IF(RIGHT(TEXT(AE114,"0.#"),1)=".",FALSE,TRUE)</formula>
    </cfRule>
    <cfRule type="expression" dxfId="1926" priority="13194">
      <formula>IF(RIGHT(TEXT(AE114,"0.#"),1)=".",TRUE,FALSE)</formula>
    </cfRule>
  </conditionalFormatting>
  <conditionalFormatting sqref="AI114">
    <cfRule type="expression" dxfId="1925" priority="13191">
      <formula>IF(RIGHT(TEXT(AI114,"0.#"),1)=".",FALSE,TRUE)</formula>
    </cfRule>
    <cfRule type="expression" dxfId="1924" priority="13192">
      <formula>IF(RIGHT(TEXT(AI114,"0.#"),1)=".",TRUE,FALSE)</formula>
    </cfRule>
  </conditionalFormatting>
  <conditionalFormatting sqref="AM114">
    <cfRule type="expression" dxfId="1923" priority="13189">
      <formula>IF(RIGHT(TEXT(AM114,"0.#"),1)=".",FALSE,TRUE)</formula>
    </cfRule>
    <cfRule type="expression" dxfId="1922" priority="13190">
      <formula>IF(RIGHT(TEXT(AM114,"0.#"),1)=".",TRUE,FALSE)</formula>
    </cfRule>
  </conditionalFormatting>
  <conditionalFormatting sqref="AE116 AQ116">
    <cfRule type="expression" dxfId="1921" priority="13185">
      <formula>IF(RIGHT(TEXT(AE116,"0.#"),1)=".",FALSE,TRUE)</formula>
    </cfRule>
    <cfRule type="expression" dxfId="1920" priority="13186">
      <formula>IF(RIGHT(TEXT(AE116,"0.#"),1)=".",TRUE,FALSE)</formula>
    </cfRule>
  </conditionalFormatting>
  <conditionalFormatting sqref="AI116">
    <cfRule type="expression" dxfId="1919" priority="13183">
      <formula>IF(RIGHT(TEXT(AI116,"0.#"),1)=".",FALSE,TRUE)</formula>
    </cfRule>
    <cfRule type="expression" dxfId="1918" priority="13184">
      <formula>IF(RIGHT(TEXT(AI116,"0.#"),1)=".",TRUE,FALSE)</formula>
    </cfRule>
  </conditionalFormatting>
  <conditionalFormatting sqref="AM116">
    <cfRule type="expression" dxfId="1917" priority="13181">
      <formula>IF(RIGHT(TEXT(AM116,"0.#"),1)=".",FALSE,TRUE)</formula>
    </cfRule>
    <cfRule type="expression" dxfId="1916" priority="13182">
      <formula>IF(RIGHT(TEXT(AM116,"0.#"),1)=".",TRUE,FALSE)</formula>
    </cfRule>
  </conditionalFormatting>
  <conditionalFormatting sqref="AE117 AM117">
    <cfRule type="expression" dxfId="1915" priority="13179">
      <formula>IF(RIGHT(TEXT(AE117,"0.#"),1)=".",FALSE,TRUE)</formula>
    </cfRule>
    <cfRule type="expression" dxfId="1914" priority="13180">
      <formula>IF(RIGHT(TEXT(AE117,"0.#"),1)=".",TRUE,FALSE)</formula>
    </cfRule>
  </conditionalFormatting>
  <conditionalFormatting sqref="AI117">
    <cfRule type="expression" dxfId="1913" priority="13177">
      <formula>IF(RIGHT(TEXT(AI117,"0.#"),1)=".",FALSE,TRUE)</formula>
    </cfRule>
    <cfRule type="expression" dxfId="1912" priority="13178">
      <formula>IF(RIGHT(TEXT(AI117,"0.#"),1)=".",TRUE,FALSE)</formula>
    </cfRule>
  </conditionalFormatting>
  <conditionalFormatting sqref="AQ117">
    <cfRule type="expression" dxfId="1911" priority="13173">
      <formula>IF(RIGHT(TEXT(AQ117,"0.#"),1)=".",FALSE,TRUE)</formula>
    </cfRule>
    <cfRule type="expression" dxfId="1910" priority="13174">
      <formula>IF(RIGHT(TEXT(AQ117,"0.#"),1)=".",TRUE,FALSE)</formula>
    </cfRule>
  </conditionalFormatting>
  <conditionalFormatting sqref="AE119 AQ119">
    <cfRule type="expression" dxfId="1909" priority="13171">
      <formula>IF(RIGHT(TEXT(AE119,"0.#"),1)=".",FALSE,TRUE)</formula>
    </cfRule>
    <cfRule type="expression" dxfId="1908" priority="13172">
      <formula>IF(RIGHT(TEXT(AE119,"0.#"),1)=".",TRUE,FALSE)</formula>
    </cfRule>
  </conditionalFormatting>
  <conditionalFormatting sqref="AI119">
    <cfRule type="expression" dxfId="1907" priority="13169">
      <formula>IF(RIGHT(TEXT(AI119,"0.#"),1)=".",FALSE,TRUE)</formula>
    </cfRule>
    <cfRule type="expression" dxfId="1906" priority="13170">
      <formula>IF(RIGHT(TEXT(AI119,"0.#"),1)=".",TRUE,FALSE)</formula>
    </cfRule>
  </conditionalFormatting>
  <conditionalFormatting sqref="AM119">
    <cfRule type="expression" dxfId="1905" priority="13167">
      <formula>IF(RIGHT(TEXT(AM119,"0.#"),1)=".",FALSE,TRUE)</formula>
    </cfRule>
    <cfRule type="expression" dxfId="1904" priority="13168">
      <formula>IF(RIGHT(TEXT(AM119,"0.#"),1)=".",TRUE,FALSE)</formula>
    </cfRule>
  </conditionalFormatting>
  <conditionalFormatting sqref="AQ120">
    <cfRule type="expression" dxfId="1903" priority="13159">
      <formula>IF(RIGHT(TEXT(AQ120,"0.#"),1)=".",FALSE,TRUE)</formula>
    </cfRule>
    <cfRule type="expression" dxfId="1902" priority="13160">
      <formula>IF(RIGHT(TEXT(AQ120,"0.#"),1)=".",TRUE,FALSE)</formula>
    </cfRule>
  </conditionalFormatting>
  <conditionalFormatting sqref="AE122 AQ122">
    <cfRule type="expression" dxfId="1901" priority="13157">
      <formula>IF(RIGHT(TEXT(AE122,"0.#"),1)=".",FALSE,TRUE)</formula>
    </cfRule>
    <cfRule type="expression" dxfId="1900" priority="13158">
      <formula>IF(RIGHT(TEXT(AE122,"0.#"),1)=".",TRUE,FALSE)</formula>
    </cfRule>
  </conditionalFormatting>
  <conditionalFormatting sqref="AI122">
    <cfRule type="expression" dxfId="1899" priority="13155">
      <formula>IF(RIGHT(TEXT(AI122,"0.#"),1)=".",FALSE,TRUE)</formula>
    </cfRule>
    <cfRule type="expression" dxfId="1898" priority="13156">
      <formula>IF(RIGHT(TEXT(AI122,"0.#"),1)=".",TRUE,FALSE)</formula>
    </cfRule>
  </conditionalFormatting>
  <conditionalFormatting sqref="AM122">
    <cfRule type="expression" dxfId="1897" priority="13153">
      <formula>IF(RIGHT(TEXT(AM122,"0.#"),1)=".",FALSE,TRUE)</formula>
    </cfRule>
    <cfRule type="expression" dxfId="1896" priority="13154">
      <formula>IF(RIGHT(TEXT(AM122,"0.#"),1)=".",TRUE,FALSE)</formula>
    </cfRule>
  </conditionalFormatting>
  <conditionalFormatting sqref="AQ123">
    <cfRule type="expression" dxfId="1895" priority="13145">
      <formula>IF(RIGHT(TEXT(AQ123,"0.#"),1)=".",FALSE,TRUE)</formula>
    </cfRule>
    <cfRule type="expression" dxfId="1894" priority="13146">
      <formula>IF(RIGHT(TEXT(AQ123,"0.#"),1)=".",TRUE,FALSE)</formula>
    </cfRule>
  </conditionalFormatting>
  <conditionalFormatting sqref="AE125 AQ125">
    <cfRule type="expression" dxfId="1893" priority="13143">
      <formula>IF(RIGHT(TEXT(AE125,"0.#"),1)=".",FALSE,TRUE)</formula>
    </cfRule>
    <cfRule type="expression" dxfId="1892" priority="13144">
      <formula>IF(RIGHT(TEXT(AE125,"0.#"),1)=".",TRUE,FALSE)</formula>
    </cfRule>
  </conditionalFormatting>
  <conditionalFormatting sqref="AI125">
    <cfRule type="expression" dxfId="1891" priority="13141">
      <formula>IF(RIGHT(TEXT(AI125,"0.#"),1)=".",FALSE,TRUE)</formula>
    </cfRule>
    <cfRule type="expression" dxfId="1890" priority="13142">
      <formula>IF(RIGHT(TEXT(AI125,"0.#"),1)=".",TRUE,FALSE)</formula>
    </cfRule>
  </conditionalFormatting>
  <conditionalFormatting sqref="AM125">
    <cfRule type="expression" dxfId="1889" priority="13139">
      <formula>IF(RIGHT(TEXT(AM125,"0.#"),1)=".",FALSE,TRUE)</formula>
    </cfRule>
    <cfRule type="expression" dxfId="1888" priority="13140">
      <formula>IF(RIGHT(TEXT(AM125,"0.#"),1)=".",TRUE,FALSE)</formula>
    </cfRule>
  </conditionalFormatting>
  <conditionalFormatting sqref="AQ126">
    <cfRule type="expression" dxfId="1887" priority="13131">
      <formula>IF(RIGHT(TEXT(AQ126,"0.#"),1)=".",FALSE,TRUE)</formula>
    </cfRule>
    <cfRule type="expression" dxfId="1886" priority="13132">
      <formula>IF(RIGHT(TEXT(AQ126,"0.#"),1)=".",TRUE,FALSE)</formula>
    </cfRule>
  </conditionalFormatting>
  <conditionalFormatting sqref="AE128 AQ128">
    <cfRule type="expression" dxfId="1885" priority="13129">
      <formula>IF(RIGHT(TEXT(AE128,"0.#"),1)=".",FALSE,TRUE)</formula>
    </cfRule>
    <cfRule type="expression" dxfId="1884" priority="13130">
      <formula>IF(RIGHT(TEXT(AE128,"0.#"),1)=".",TRUE,FALSE)</formula>
    </cfRule>
  </conditionalFormatting>
  <conditionalFormatting sqref="AI128">
    <cfRule type="expression" dxfId="1883" priority="13127">
      <formula>IF(RIGHT(TEXT(AI128,"0.#"),1)=".",FALSE,TRUE)</formula>
    </cfRule>
    <cfRule type="expression" dxfId="1882" priority="13128">
      <formula>IF(RIGHT(TEXT(AI128,"0.#"),1)=".",TRUE,FALSE)</formula>
    </cfRule>
  </conditionalFormatting>
  <conditionalFormatting sqref="AM128">
    <cfRule type="expression" dxfId="1881" priority="13125">
      <formula>IF(RIGHT(TEXT(AM128,"0.#"),1)=".",FALSE,TRUE)</formula>
    </cfRule>
    <cfRule type="expression" dxfId="1880" priority="13126">
      <formula>IF(RIGHT(TEXT(AM128,"0.#"),1)=".",TRUE,FALSE)</formula>
    </cfRule>
  </conditionalFormatting>
  <conditionalFormatting sqref="AQ129">
    <cfRule type="expression" dxfId="1879" priority="13117">
      <formula>IF(RIGHT(TEXT(AQ129,"0.#"),1)=".",FALSE,TRUE)</formula>
    </cfRule>
    <cfRule type="expression" dxfId="1878" priority="13118">
      <formula>IF(RIGHT(TEXT(AQ129,"0.#"),1)=".",TRUE,FALSE)</formula>
    </cfRule>
  </conditionalFormatting>
  <conditionalFormatting sqref="AE75">
    <cfRule type="expression" dxfId="1877" priority="13115">
      <formula>IF(RIGHT(TEXT(AE75,"0.#"),1)=".",FALSE,TRUE)</formula>
    </cfRule>
    <cfRule type="expression" dxfId="1876" priority="13116">
      <formula>IF(RIGHT(TEXT(AE75,"0.#"),1)=".",TRUE,FALSE)</formula>
    </cfRule>
  </conditionalFormatting>
  <conditionalFormatting sqref="AE76">
    <cfRule type="expression" dxfId="1875" priority="13113">
      <formula>IF(RIGHT(TEXT(AE76,"0.#"),1)=".",FALSE,TRUE)</formula>
    </cfRule>
    <cfRule type="expression" dxfId="1874" priority="13114">
      <formula>IF(RIGHT(TEXT(AE76,"0.#"),1)=".",TRUE,FALSE)</formula>
    </cfRule>
  </conditionalFormatting>
  <conditionalFormatting sqref="AE77">
    <cfRule type="expression" dxfId="1873" priority="13111">
      <formula>IF(RIGHT(TEXT(AE77,"0.#"),1)=".",FALSE,TRUE)</formula>
    </cfRule>
    <cfRule type="expression" dxfId="1872" priority="13112">
      <formula>IF(RIGHT(TEXT(AE77,"0.#"),1)=".",TRUE,FALSE)</formula>
    </cfRule>
  </conditionalFormatting>
  <conditionalFormatting sqref="AI77">
    <cfRule type="expression" dxfId="1871" priority="13109">
      <formula>IF(RIGHT(TEXT(AI77,"0.#"),1)=".",FALSE,TRUE)</formula>
    </cfRule>
    <cfRule type="expression" dxfId="1870" priority="13110">
      <formula>IF(RIGHT(TEXT(AI77,"0.#"),1)=".",TRUE,FALSE)</formula>
    </cfRule>
  </conditionalFormatting>
  <conditionalFormatting sqref="AI76">
    <cfRule type="expression" dxfId="1869" priority="13107">
      <formula>IF(RIGHT(TEXT(AI76,"0.#"),1)=".",FALSE,TRUE)</formula>
    </cfRule>
    <cfRule type="expression" dxfId="1868" priority="13108">
      <formula>IF(RIGHT(TEXT(AI76,"0.#"),1)=".",TRUE,FALSE)</formula>
    </cfRule>
  </conditionalFormatting>
  <conditionalFormatting sqref="AI75">
    <cfRule type="expression" dxfId="1867" priority="13105">
      <formula>IF(RIGHT(TEXT(AI75,"0.#"),1)=".",FALSE,TRUE)</formula>
    </cfRule>
    <cfRule type="expression" dxfId="1866" priority="13106">
      <formula>IF(RIGHT(TEXT(AI75,"0.#"),1)=".",TRUE,FALSE)</formula>
    </cfRule>
  </conditionalFormatting>
  <conditionalFormatting sqref="AM75">
    <cfRule type="expression" dxfId="1865" priority="13103">
      <formula>IF(RIGHT(TEXT(AM75,"0.#"),1)=".",FALSE,TRUE)</formula>
    </cfRule>
    <cfRule type="expression" dxfId="1864" priority="13104">
      <formula>IF(RIGHT(TEXT(AM75,"0.#"),1)=".",TRUE,FALSE)</formula>
    </cfRule>
  </conditionalFormatting>
  <conditionalFormatting sqref="AM76">
    <cfRule type="expression" dxfId="1863" priority="13101">
      <formula>IF(RIGHT(TEXT(AM76,"0.#"),1)=".",FALSE,TRUE)</formula>
    </cfRule>
    <cfRule type="expression" dxfId="1862" priority="13102">
      <formula>IF(RIGHT(TEXT(AM76,"0.#"),1)=".",TRUE,FALSE)</formula>
    </cfRule>
  </conditionalFormatting>
  <conditionalFormatting sqref="AM77">
    <cfRule type="expression" dxfId="1861" priority="13099">
      <formula>IF(RIGHT(TEXT(AM77,"0.#"),1)=".",FALSE,TRUE)</formula>
    </cfRule>
    <cfRule type="expression" dxfId="1860" priority="13100">
      <formula>IF(RIGHT(TEXT(AM77,"0.#"),1)=".",TRUE,FALSE)</formula>
    </cfRule>
  </conditionalFormatting>
  <conditionalFormatting sqref="AE134:AE135 AI134:AI135 AM134:AM135 AQ134:AQ135 AU134:AU135">
    <cfRule type="expression" dxfId="1859" priority="13085">
      <formula>IF(RIGHT(TEXT(AE134,"0.#"),1)=".",FALSE,TRUE)</formula>
    </cfRule>
    <cfRule type="expression" dxfId="1858" priority="13086">
      <formula>IF(RIGHT(TEXT(AE134,"0.#"),1)=".",TRUE,FALSE)</formula>
    </cfRule>
  </conditionalFormatting>
  <conditionalFormatting sqref="AE433">
    <cfRule type="expression" dxfId="1857" priority="13055">
      <formula>IF(RIGHT(TEXT(AE433,"0.#"),1)=".",FALSE,TRUE)</formula>
    </cfRule>
    <cfRule type="expression" dxfId="1856" priority="13056">
      <formula>IF(RIGHT(TEXT(AE433,"0.#"),1)=".",TRUE,FALSE)</formula>
    </cfRule>
  </conditionalFormatting>
  <conditionalFormatting sqref="AM435">
    <cfRule type="expression" dxfId="1855" priority="13039">
      <formula>IF(RIGHT(TEXT(AM435,"0.#"),1)=".",FALSE,TRUE)</formula>
    </cfRule>
    <cfRule type="expression" dxfId="1854" priority="13040">
      <formula>IF(RIGHT(TEXT(AM435,"0.#"),1)=".",TRUE,FALSE)</formula>
    </cfRule>
  </conditionalFormatting>
  <conditionalFormatting sqref="AE434">
    <cfRule type="expression" dxfId="1853" priority="13053">
      <formula>IF(RIGHT(TEXT(AE434,"0.#"),1)=".",FALSE,TRUE)</formula>
    </cfRule>
    <cfRule type="expression" dxfId="1852" priority="13054">
      <formula>IF(RIGHT(TEXT(AE434,"0.#"),1)=".",TRUE,FALSE)</formula>
    </cfRule>
  </conditionalFormatting>
  <conditionalFormatting sqref="AE435">
    <cfRule type="expression" dxfId="1851" priority="13051">
      <formula>IF(RIGHT(TEXT(AE435,"0.#"),1)=".",FALSE,TRUE)</formula>
    </cfRule>
    <cfRule type="expression" dxfId="1850" priority="13052">
      <formula>IF(RIGHT(TEXT(AE435,"0.#"),1)=".",TRUE,FALSE)</formula>
    </cfRule>
  </conditionalFormatting>
  <conditionalFormatting sqref="AM433">
    <cfRule type="expression" dxfId="1849" priority="13043">
      <formula>IF(RIGHT(TEXT(AM433,"0.#"),1)=".",FALSE,TRUE)</formula>
    </cfRule>
    <cfRule type="expression" dxfId="1848" priority="13044">
      <formula>IF(RIGHT(TEXT(AM433,"0.#"),1)=".",TRUE,FALSE)</formula>
    </cfRule>
  </conditionalFormatting>
  <conditionalFormatting sqref="AM434">
    <cfRule type="expression" dxfId="1847" priority="13041">
      <formula>IF(RIGHT(TEXT(AM434,"0.#"),1)=".",FALSE,TRUE)</formula>
    </cfRule>
    <cfRule type="expression" dxfId="1846" priority="13042">
      <formula>IF(RIGHT(TEXT(AM434,"0.#"),1)=".",TRUE,FALSE)</formula>
    </cfRule>
  </conditionalFormatting>
  <conditionalFormatting sqref="AU433">
    <cfRule type="expression" dxfId="1845" priority="13031">
      <formula>IF(RIGHT(TEXT(AU433,"0.#"),1)=".",FALSE,TRUE)</formula>
    </cfRule>
    <cfRule type="expression" dxfId="1844" priority="13032">
      <formula>IF(RIGHT(TEXT(AU433,"0.#"),1)=".",TRUE,FALSE)</formula>
    </cfRule>
  </conditionalFormatting>
  <conditionalFormatting sqref="AU434">
    <cfRule type="expression" dxfId="1843" priority="13029">
      <formula>IF(RIGHT(TEXT(AU434,"0.#"),1)=".",FALSE,TRUE)</formula>
    </cfRule>
    <cfRule type="expression" dxfId="1842" priority="13030">
      <formula>IF(RIGHT(TEXT(AU434,"0.#"),1)=".",TRUE,FALSE)</formula>
    </cfRule>
  </conditionalFormatting>
  <conditionalFormatting sqref="AU435">
    <cfRule type="expression" dxfId="1841" priority="13027">
      <formula>IF(RIGHT(TEXT(AU435,"0.#"),1)=".",FALSE,TRUE)</formula>
    </cfRule>
    <cfRule type="expression" dxfId="1840" priority="13028">
      <formula>IF(RIGHT(TEXT(AU435,"0.#"),1)=".",TRUE,FALSE)</formula>
    </cfRule>
  </conditionalFormatting>
  <conditionalFormatting sqref="AI435">
    <cfRule type="expression" dxfId="1839" priority="12961">
      <formula>IF(RIGHT(TEXT(AI435,"0.#"),1)=".",FALSE,TRUE)</formula>
    </cfRule>
    <cfRule type="expression" dxfId="1838" priority="12962">
      <formula>IF(RIGHT(TEXT(AI435,"0.#"),1)=".",TRUE,FALSE)</formula>
    </cfRule>
  </conditionalFormatting>
  <conditionalFormatting sqref="AI433">
    <cfRule type="expression" dxfId="1837" priority="12965">
      <formula>IF(RIGHT(TEXT(AI433,"0.#"),1)=".",FALSE,TRUE)</formula>
    </cfRule>
    <cfRule type="expression" dxfId="1836" priority="12966">
      <formula>IF(RIGHT(TEXT(AI433,"0.#"),1)=".",TRUE,FALSE)</formula>
    </cfRule>
  </conditionalFormatting>
  <conditionalFormatting sqref="AI434">
    <cfRule type="expression" dxfId="1835" priority="12963">
      <formula>IF(RIGHT(TEXT(AI434,"0.#"),1)=".",FALSE,TRUE)</formula>
    </cfRule>
    <cfRule type="expression" dxfId="1834" priority="12964">
      <formula>IF(RIGHT(TEXT(AI434,"0.#"),1)=".",TRUE,FALSE)</formula>
    </cfRule>
  </conditionalFormatting>
  <conditionalFormatting sqref="AQ434">
    <cfRule type="expression" dxfId="1833" priority="12947">
      <formula>IF(RIGHT(TEXT(AQ434,"0.#"),1)=".",FALSE,TRUE)</formula>
    </cfRule>
    <cfRule type="expression" dxfId="1832" priority="12948">
      <formula>IF(RIGHT(TEXT(AQ434,"0.#"),1)=".",TRUE,FALSE)</formula>
    </cfRule>
  </conditionalFormatting>
  <conditionalFormatting sqref="AQ435">
    <cfRule type="expression" dxfId="1831" priority="12933">
      <formula>IF(RIGHT(TEXT(AQ435,"0.#"),1)=".",FALSE,TRUE)</formula>
    </cfRule>
    <cfRule type="expression" dxfId="1830" priority="12934">
      <formula>IF(RIGHT(TEXT(AQ435,"0.#"),1)=".",TRUE,FALSE)</formula>
    </cfRule>
  </conditionalFormatting>
  <conditionalFormatting sqref="AQ433">
    <cfRule type="expression" dxfId="1829" priority="12931">
      <formula>IF(RIGHT(TEXT(AQ433,"0.#"),1)=".",FALSE,TRUE)</formula>
    </cfRule>
    <cfRule type="expression" dxfId="1828" priority="12932">
      <formula>IF(RIGHT(TEXT(AQ433,"0.#"),1)=".",TRUE,FALSE)</formula>
    </cfRule>
  </conditionalFormatting>
  <conditionalFormatting sqref="AL847:AO874">
    <cfRule type="expression" dxfId="1827" priority="6655">
      <formula>IF(AND(AL847&gt;=0, RIGHT(TEXT(AL847,"0.#"),1)&lt;&gt;"."),TRUE,FALSE)</formula>
    </cfRule>
    <cfRule type="expression" dxfId="1826" priority="6656">
      <formula>IF(AND(AL847&gt;=0, RIGHT(TEXT(AL847,"0.#"),1)="."),TRUE,FALSE)</formula>
    </cfRule>
    <cfRule type="expression" dxfId="1825" priority="6657">
      <formula>IF(AND(AL847&lt;0, RIGHT(TEXT(AL847,"0.#"),1)&lt;&gt;"."),TRUE,FALSE)</formula>
    </cfRule>
    <cfRule type="expression" dxfId="1824" priority="6658">
      <formula>IF(AND(AL847&lt;0, RIGHT(TEXT(AL847,"0.#"),1)="."),TRUE,FALSE)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 RIGHT(TEXT(AL1110,"0.#"),1)&lt;&gt;"."),TRUE,FALSE)</formula>
    </cfRule>
    <cfRule type="expression" dxfId="1722" priority="2890">
      <formula>IF(AND(AL1110&gt;=0, RIGHT(TEXT(AL1110,"0.#"),1)="."),TRUE,FALSE)</formula>
    </cfRule>
    <cfRule type="expression" dxfId="1721" priority="2891">
      <formula>IF(AND(AL1110&lt;0, RIGHT(TEXT(AL1110,"0.#"),1)&lt;&gt;"."),TRUE,FALSE)</formula>
    </cfRule>
    <cfRule type="expression" dxfId="1720" priority="2892">
      <formula>IF(AND(AL1110&lt;0, 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6:AO846">
    <cfRule type="expression" dxfId="1709" priority="2841">
      <formula>IF(AND(AL846&gt;=0, RIGHT(TEXT(AL846,"0.#"),1)&lt;&gt;"."),TRUE,FALSE)</formula>
    </cfRule>
    <cfRule type="expression" dxfId="1708" priority="2842">
      <formula>IF(AND(AL846&gt;=0, RIGHT(TEXT(AL846,"0.#"),1)="."),TRUE,FALSE)</formula>
    </cfRule>
    <cfRule type="expression" dxfId="1707" priority="2843">
      <formula>IF(AND(AL846&lt;0, RIGHT(TEXT(AL846,"0.#"),1)&lt;&gt;"."),TRUE,FALSE)</formula>
    </cfRule>
    <cfRule type="expression" dxfId="1706" priority="2844">
      <formula>IF(AND(AL846&lt;0, RIGHT(TEXT(AL846,"0.#"),1)="."),TRUE,FALSE)</formula>
    </cfRule>
  </conditionalFormatting>
  <conditionalFormatting sqref="Y846">
    <cfRule type="expression" dxfId="1705" priority="2839">
      <formula>IF(RIGHT(TEXT(Y846,"0.#"),1)=".",FALSE,TRUE)</formula>
    </cfRule>
    <cfRule type="expression" dxfId="1704" priority="2840">
      <formula>IF(RIGHT(TEXT(Y846,"0.#"),1)=".",TRUE,FALSE)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9">
    <cfRule type="expression" dxfId="1385" priority="2093">
      <formula>IF(RIGHT(TEXT(Y879,"0.#"),1)=".",FALSE,TRUE)</formula>
    </cfRule>
    <cfRule type="expression" dxfId="1384" priority="2094">
      <formula>IF(RIGHT(TEXT(Y879,"0.#"),1)=".",TRUE,FALSE)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2">
    <cfRule type="expression" dxfId="1381" priority="2081">
      <formula>IF(RIGHT(TEXT(Y912,"0.#"),1)=".",FALSE,TRUE)</formula>
    </cfRule>
    <cfRule type="expression" dxfId="1380" priority="2082">
      <formula>IF(RIGHT(TEXT(Y912,"0.#"),1)=".",TRUE,FALSE)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 RIGHT(TEXT(AL880,"0.#"),1)&lt;&gt;"."),TRUE,FALSE)</formula>
    </cfRule>
    <cfRule type="expression" dxfId="1288" priority="2102">
      <formula>IF(AND(AL880&gt;=0, RIGHT(TEXT(AL880,"0.#"),1)="."),TRUE,FALSE)</formula>
    </cfRule>
    <cfRule type="expression" dxfId="1287" priority="2103">
      <formula>IF(AND(AL880&lt;0, RIGHT(TEXT(AL880,"0.#"),1)&lt;&gt;"."),TRUE,FALSE)</formula>
    </cfRule>
    <cfRule type="expression" dxfId="1286" priority="2104">
      <formula>IF(AND(AL880&lt;0, RIGHT(TEXT(AL880,"0.#"),1)="."),TRUE,FALSE)</formula>
    </cfRule>
  </conditionalFormatting>
  <conditionalFormatting sqref="AL879:AO879">
    <cfRule type="expression" dxfId="1285" priority="2095">
      <formula>IF(AND(AL879&gt;=0, RIGHT(TEXT(AL879,"0.#"),1)&lt;&gt;"."),TRUE,FALSE)</formula>
    </cfRule>
    <cfRule type="expression" dxfId="1284" priority="2096">
      <formula>IF(AND(AL879&gt;=0, RIGHT(TEXT(AL879,"0.#"),1)="."),TRUE,FALSE)</formula>
    </cfRule>
    <cfRule type="expression" dxfId="1283" priority="2097">
      <formula>IF(AND(AL879&lt;0, RIGHT(TEXT(AL879,"0.#"),1)&lt;&gt;"."),TRUE,FALSE)</formula>
    </cfRule>
    <cfRule type="expression" dxfId="1282" priority="2098">
      <formula>IF(AND(AL879&lt;0, RIGHT(TEXT(AL879,"0.#"),1)="."),TRUE,FALSE)</formula>
    </cfRule>
  </conditionalFormatting>
  <conditionalFormatting sqref="AL913:AO940">
    <cfRule type="expression" dxfId="1281" priority="2089">
      <formula>IF(AND(AL913&gt;=0, RIGHT(TEXT(AL913,"0.#"),1)&lt;&gt;"."),TRUE,FALSE)</formula>
    </cfRule>
    <cfRule type="expression" dxfId="1280" priority="2090">
      <formula>IF(AND(AL913&gt;=0, RIGHT(TEXT(AL913,"0.#"),1)="."),TRUE,FALSE)</formula>
    </cfRule>
    <cfRule type="expression" dxfId="1279" priority="2091">
      <formula>IF(AND(AL913&lt;0, RIGHT(TEXT(AL913,"0.#"),1)&lt;&gt;"."),TRUE,FALSE)</formula>
    </cfRule>
    <cfRule type="expression" dxfId="1278" priority="2092">
      <formula>IF(AND(AL913&lt;0, RIGHT(TEXT(AL913,"0.#"),1)="."),TRUE,FALSE)</formula>
    </cfRule>
  </conditionalFormatting>
  <conditionalFormatting sqref="AL912:AO912">
    <cfRule type="expression" dxfId="1277" priority="2083">
      <formula>IF(AND(AL912&gt;=0, RIGHT(TEXT(AL912,"0.#"),1)&lt;&gt;"."),TRUE,FALSE)</formula>
    </cfRule>
    <cfRule type="expression" dxfId="1276" priority="2084">
      <formula>IF(AND(AL912&gt;=0, RIGHT(TEXT(AL912,"0.#"),1)="."),TRUE,FALSE)</formula>
    </cfRule>
    <cfRule type="expression" dxfId="1275" priority="2085">
      <formula>IF(AND(AL912&lt;0, RIGHT(TEXT(AL912,"0.#"),1)&lt;&gt;"."),TRUE,FALSE)</formula>
    </cfRule>
    <cfRule type="expression" dxfId="1274" priority="2086">
      <formula>IF(AND(AL912&lt;0, RIGHT(TEXT(AL912,"0.#"),1)="."),TRUE,FALSE)</formula>
    </cfRule>
  </conditionalFormatting>
  <conditionalFormatting sqref="AL946:AO973">
    <cfRule type="expression" dxfId="1273" priority="2077">
      <formula>IF(AND(AL946&gt;=0, RIGHT(TEXT(AL946,"0.#"),1)&lt;&gt;"."),TRUE,FALSE)</formula>
    </cfRule>
    <cfRule type="expression" dxfId="1272" priority="2078">
      <formula>IF(AND(AL946&gt;=0, RIGHT(TEXT(AL946,"0.#"),1)="."),TRUE,FALSE)</formula>
    </cfRule>
    <cfRule type="expression" dxfId="1271" priority="2079">
      <formula>IF(AND(AL946&lt;0, RIGHT(TEXT(AL946,"0.#"),1)&lt;&gt;"."),TRUE,FALSE)</formula>
    </cfRule>
    <cfRule type="expression" dxfId="1270" priority="2080">
      <formula>IF(AND(AL946&lt;0, RIGHT(TEXT(AL946,"0.#"),1)="."),TRUE,FALSE)</formula>
    </cfRule>
  </conditionalFormatting>
  <conditionalFormatting sqref="AL944:AO945">
    <cfRule type="expression" dxfId="1269" priority="2071">
      <formula>IF(AND(AL944&gt;=0, RIGHT(TEXT(AL944,"0.#"),1)&lt;&gt;"."),TRUE,FALSE)</formula>
    </cfRule>
    <cfRule type="expression" dxfId="1268" priority="2072">
      <formula>IF(AND(AL944&gt;=0, RIGHT(TEXT(AL944,"0.#"),1)="."),TRUE,FALSE)</formula>
    </cfRule>
    <cfRule type="expression" dxfId="1267" priority="2073">
      <formula>IF(AND(AL944&lt;0, RIGHT(TEXT(AL944,"0.#"),1)&lt;&gt;"."),TRUE,FALSE)</formula>
    </cfRule>
    <cfRule type="expression" dxfId="1266" priority="2074">
      <formula>IF(AND(AL944&lt;0, RIGHT(TEXT(AL944,"0.#"),1)="."),TRUE,FALSE)</formula>
    </cfRule>
  </conditionalFormatting>
  <conditionalFormatting sqref="AL979:AO1006">
    <cfRule type="expression" dxfId="1265" priority="2065">
      <formula>IF(AND(AL979&gt;=0, RIGHT(TEXT(AL979,"0.#"),1)&lt;&gt;"."),TRUE,FALSE)</formula>
    </cfRule>
    <cfRule type="expression" dxfId="1264" priority="2066">
      <formula>IF(AND(AL979&gt;=0, RIGHT(TEXT(AL979,"0.#"),1)="."),TRUE,FALSE)</formula>
    </cfRule>
    <cfRule type="expression" dxfId="1263" priority="2067">
      <formula>IF(AND(AL979&lt;0, RIGHT(TEXT(AL979,"0.#"),1)&lt;&gt;"."),TRUE,FALSE)</formula>
    </cfRule>
    <cfRule type="expression" dxfId="1262" priority="2068">
      <formula>IF(AND(AL979&lt;0, RIGHT(TEXT(AL979,"0.#"),1)="."),TRUE,FALSE)</formula>
    </cfRule>
  </conditionalFormatting>
  <conditionalFormatting sqref="AL977:AO978">
    <cfRule type="expression" dxfId="1261" priority="2059">
      <formula>IF(AND(AL977&gt;=0, RIGHT(TEXT(AL977,"0.#"),1)&lt;&gt;"."),TRUE,FALSE)</formula>
    </cfRule>
    <cfRule type="expression" dxfId="1260" priority="2060">
      <formula>IF(AND(AL977&gt;=0, RIGHT(TEXT(AL977,"0.#"),1)="."),TRUE,FALSE)</formula>
    </cfRule>
    <cfRule type="expression" dxfId="1259" priority="2061">
      <formula>IF(AND(AL977&lt;0, RIGHT(TEXT(AL977,"0.#"),1)&lt;&gt;"."),TRUE,FALSE)</formula>
    </cfRule>
    <cfRule type="expression" dxfId="1258" priority="2062">
      <formula>IF(AND(AL977&lt;0, RIGHT(TEXT(AL977,"0.#"),1)="."),TRUE,FALSE)</formula>
    </cfRule>
  </conditionalFormatting>
  <conditionalFormatting sqref="AL1012:AO1039">
    <cfRule type="expression" dxfId="1257" priority="2053">
      <formula>IF(AND(AL1012&gt;=0, RIGHT(TEXT(AL1012,"0.#"),1)&lt;&gt;"."),TRUE,FALSE)</formula>
    </cfRule>
    <cfRule type="expression" dxfId="1256" priority="2054">
      <formula>IF(AND(AL1012&gt;=0, RIGHT(TEXT(AL1012,"0.#"),1)="."),TRUE,FALSE)</formula>
    </cfRule>
    <cfRule type="expression" dxfId="1255" priority="2055">
      <formula>IF(AND(AL1012&lt;0, RIGHT(TEXT(AL1012,"0.#"),1)&lt;&gt;"."),TRUE,FALSE)</formula>
    </cfRule>
    <cfRule type="expression" dxfId="1254" priority="2056">
      <formula>IF(AND(AL1012&lt;0, RIGHT(TEXT(AL1012,"0.#"),1)="."),TRUE,FALSE)</formula>
    </cfRule>
  </conditionalFormatting>
  <conditionalFormatting sqref="AL1010:AO1011">
    <cfRule type="expression" dxfId="1253" priority="2047">
      <formula>IF(AND(AL1010&gt;=0, RIGHT(TEXT(AL1010,"0.#"),1)&lt;&gt;"."),TRUE,FALSE)</formula>
    </cfRule>
    <cfRule type="expression" dxfId="1252" priority="2048">
      <formula>IF(AND(AL1010&gt;=0, RIGHT(TEXT(AL1010,"0.#"),1)="."),TRUE,FALSE)</formula>
    </cfRule>
    <cfRule type="expression" dxfId="1251" priority="2049">
      <formula>IF(AND(AL1010&lt;0, RIGHT(TEXT(AL1010,"0.#"),1)&lt;&gt;"."),TRUE,FALSE)</formula>
    </cfRule>
    <cfRule type="expression" dxfId="1250" priority="2050">
      <formula>IF(AND(AL1010&lt;0, 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 RIGHT(TEXT(AL1045,"0.#"),1)&lt;&gt;"."),TRUE,FALSE)</formula>
    </cfRule>
    <cfRule type="expression" dxfId="1246" priority="2042">
      <formula>IF(AND(AL1045&gt;=0, RIGHT(TEXT(AL1045,"0.#"),1)="."),TRUE,FALSE)</formula>
    </cfRule>
    <cfRule type="expression" dxfId="1245" priority="2043">
      <formula>IF(AND(AL1045&lt;0, RIGHT(TEXT(AL1045,"0.#"),1)&lt;&gt;"."),TRUE,FALSE)</formula>
    </cfRule>
    <cfRule type="expression" dxfId="1244" priority="2044">
      <formula>IF(AND(AL1045&lt;0, 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 RIGHT(TEXT(AL1043,"0.#"),1)&lt;&gt;"."),TRUE,FALSE)</formula>
    </cfRule>
    <cfRule type="expression" dxfId="1240" priority="2036">
      <formula>IF(AND(AL1043&gt;=0, RIGHT(TEXT(AL1043,"0.#"),1)="."),TRUE,FALSE)</formula>
    </cfRule>
    <cfRule type="expression" dxfId="1239" priority="2037">
      <formula>IF(AND(AL1043&lt;0, RIGHT(TEXT(AL1043,"0.#"),1)&lt;&gt;"."),TRUE,FALSE)</formula>
    </cfRule>
    <cfRule type="expression" dxfId="1238" priority="2038">
      <formula>IF(AND(AL1043&lt;0, 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 RIGHT(TEXT(AL1078,"0.#"),1)&lt;&gt;"."),TRUE,FALSE)</formula>
    </cfRule>
    <cfRule type="expression" dxfId="1234" priority="2030">
      <formula>IF(AND(AL1078&gt;=0, RIGHT(TEXT(AL1078,"0.#"),1)="."),TRUE,FALSE)</formula>
    </cfRule>
    <cfRule type="expression" dxfId="1233" priority="2031">
      <formula>IF(AND(AL1078&lt;0, RIGHT(TEXT(AL1078,"0.#"),1)&lt;&gt;"."),TRUE,FALSE)</formula>
    </cfRule>
    <cfRule type="expression" dxfId="1232" priority="2032">
      <formula>IF(AND(AL1078&lt;0, 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 RIGHT(TEXT(AL1076,"0.#"),1)&lt;&gt;"."),TRUE,FALSE)</formula>
    </cfRule>
    <cfRule type="expression" dxfId="1228" priority="2024">
      <formula>IF(AND(AL1076&gt;=0, RIGHT(TEXT(AL1076,"0.#"),1)="."),TRUE,FALSE)</formula>
    </cfRule>
    <cfRule type="expression" dxfId="1227" priority="2025">
      <formula>IF(AND(AL1076&lt;0, RIGHT(TEXT(AL1076,"0.#"),1)&lt;&gt;"."),TRUE,FALSE)</formula>
    </cfRule>
    <cfRule type="expression" dxfId="1226" priority="2026">
      <formula>IF(AND(AL1076&lt;0, 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Y790">
    <cfRule type="expression" dxfId="29" priority="29">
      <formula>IF(RIGHT(TEXT(Y790,"0.#"),1)=".",FALSE,TRUE)</formula>
    </cfRule>
    <cfRule type="expression" dxfId="28" priority="30">
      <formula>IF(RIGHT(TEXT(Y790,"0.#"),1)=".",TRUE,FALSE)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90">
    <cfRule type="expression" dxfId="25" priority="25">
      <formula>IF(RIGHT(TEXT(AU790,"0.#"),1)=".",FALSE,TRUE)</formula>
    </cfRule>
    <cfRule type="expression" dxfId="24" priority="26">
      <formula>IF(RIGHT(TEXT(AU790,"0.#"),1)=".",TRUE,FALSE)</formula>
    </cfRule>
  </conditionalFormatting>
  <conditionalFormatting sqref="AU789">
    <cfRule type="expression" dxfId="23" priority="23">
      <formula>IF(RIGHT(TEXT(AU789,"0.#"),1)=".",FALSE,TRUE)</formula>
    </cfRule>
    <cfRule type="expression" dxfId="22" priority="24">
      <formula>IF(RIGHT(TEXT(AU789,"0.#"),1)=".",TRUE,FALSE)</formula>
    </cfRule>
  </conditionalFormatting>
  <conditionalFormatting sqref="Y803">
    <cfRule type="expression" dxfId="21" priority="21">
      <formula>IF(RIGHT(TEXT(Y803,"0.#"),1)=".",FALSE,TRUE)</formula>
    </cfRule>
    <cfRule type="expression" dxfId="20" priority="22">
      <formula>IF(RIGHT(TEXT(Y803,"0.#"),1)=".",TRUE,FALSE)</formula>
    </cfRule>
  </conditionalFormatting>
  <conditionalFormatting sqref="Y804 Y802">
    <cfRule type="expression" dxfId="19" priority="19">
      <formula>IF(RIGHT(TEXT(Y802,"0.#"),1)=".",FALSE,TRUE)</formula>
    </cfRule>
    <cfRule type="expression" dxfId="18" priority="20">
      <formula>IF(RIGHT(TEXT(Y802,"0.#"),1)=".",TRUE,FALSE)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AL911:AO911">
    <cfRule type="expression" dxfId="5" priority="3">
      <formula>IF(AND(AL911&gt;=0, RIGHT(TEXT(AL911,"0.#"),1)&lt;&gt;"."),TRUE,FALSE)</formula>
    </cfRule>
    <cfRule type="expression" dxfId="4" priority="4">
      <formula>IF(AND(AL911&gt;=0, RIGHT(TEXT(AL911,"0.#"),1)="."),TRUE,FALSE)</formula>
    </cfRule>
    <cfRule type="expression" dxfId="3" priority="5">
      <formula>IF(AND(AL911&lt;0, RIGHT(TEXT(AL911,"0.#"),1)&lt;&gt;"."),TRUE,FALSE)</formula>
    </cfRule>
    <cfRule type="expression" dxfId="2" priority="6">
      <formula>IF(AND(AL911&lt;0, RIGHT(TEXT(AL911,"0.#"),1)="."),TRUE,FALSE)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2021-06-09T09:58:12Z</cp:lastPrinted>
  <dcterms:created xsi:type="dcterms:W3CDTF">2012-03-13T00:50:25Z</dcterms:created>
  <dcterms:modified xsi:type="dcterms:W3CDTF">2021-06-30T05:24:31Z</dcterms:modified>
</cp:coreProperties>
</file>