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271" i="3"/>
  <c r="AY255" i="3"/>
  <c r="AY369" i="3"/>
  <c r="AY459" i="3"/>
  <c r="AY64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<sst xmlns="http://schemas.openxmlformats.org/spreadsheetml/2006/main" count="3078" uniqueCount="779">
  <si>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</si>
  <si>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</si>
  <si>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</si>
  <si>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</si>
  <si>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</si>
  <si>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</si>
  <si>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</si>
  <si>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</si>
  <si>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</si>
  <si>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</si>
  <si>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</si>
  <si>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</si>
  <si>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</si>
  <si>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</si>
  <si>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</si>
  <si>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</si>
  <si>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</si>
  <si>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</si>
  <si>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</si>
  <si>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</si>
  <si>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</si>
  <si>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</si>
  <si>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</si>
  <si>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</si>
  <si>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</si>
  <si>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</si>
  <si>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</si>
  <si>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</si>
  <si>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</si>
  <si>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</si>
  <si>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</si>
  <si>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</si>
  <si>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</si>
  <si>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</si>
  <si>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</si>
  <si>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</si>
  <si>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</si>
  <si>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</si>
  <si>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</si>
  <si>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</si>
  <si>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</si>
  <si>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</si>
  <si>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</si>
  <si>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</si>
  <si>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</si>
  <si>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</si>
  <si>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</si>
  <si>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</si>
  <si>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</si>
  <si>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</si>
  <si>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</si>
  <si>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</si>
  <si>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</si>
  <si>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</si>
  <si>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</si>
  <si>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</si>
  <si>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</si>
  <si>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</si>
  <si>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</si>
  <si>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</si>
  <si>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</si>
  <si>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</si>
  <si>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</si>
  <si>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</si>
  <si>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</si>
  <si>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</si>
  <si>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</si>
  <si>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</si>
  <si>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</si>
  <si>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</si>
  <si>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</si>
  <si>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</si>
  <si>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</si>
  <si>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</si>
  <si>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</si>
  <si>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</si>
  <si>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</si>
  <si>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</si>
  <si>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</si>
  <si>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</si>
  <si>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</si>
  <si>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</si>
  <si>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</si>
  <si>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</si>
  <si>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</si>
  <si>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</si>
  <si>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</si>
  <si>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</si>
  <si>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</si>
  <si>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</si>
  <si>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</si>
  <si>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</si>
  <si>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</si>
  <si>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</si>
  <si>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</si>
  <si>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</si>
  <si>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</si>
  <si>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</si>
  <si>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</si>
  <si>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</si>
  <si>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</si>
  <si>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</si>
  <si>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</si>
  <si>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</si>
  <si>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</si>
  <si>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</si>
  <si>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</si>
  <si>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</si>
  <si>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</si>
  <si>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</si>
  <si>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</si>
  <si>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</si>
  <si>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</si>
  <si>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</si>
  <si>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</si>
  <si>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</si>
  <si>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</si>
  <si>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</si>
  <si>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</si>
  <si>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</si>
  <si>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</si>
  <si>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</si>
  <si>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</si>
  <si>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</si>
  <si>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</si>
  <si>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</si>
  <si>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</si>
  <si>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</si>
  <si>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</si>
  <si>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</si>
  <si>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</si>
  <si>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</si>
  <si>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</si>
  <si>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</si>
  <si>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</si>
  <si>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</si>
  <si>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</si>
  <si>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</si>
  <si>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</si>
  <si>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</si>
  <si>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</si>
  <si>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</si>
  <si>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</si>
  <si>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</si>
  <si>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</si>
  <si>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</si>
  <si>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</si>
  <si>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</si>
  <si>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</si>
  <si>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</si>
  <si>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</si>
  <si>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</si>
  <si>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</si>
  <si>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</si>
  <si>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</si>
  <si>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</si>
  <si>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</si>
  <si>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</si>
  <si>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</si>
  <si>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</si>
  <si>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</si>
  <si>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</si>
  <si>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</si>
  <si>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</si>
  <si>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</si>
  <si>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</si>
  <si>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</si>
  <si>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</si>
  <si>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</si>
  <si>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</si>
  <si>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</si>
  <si>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</si>
  <si>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</si>
  <si>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</si>
  <si>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</si>
  <si>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</si>
  <si>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</si>
  <si>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</si>
  <si>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</si>
  <si>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</si>
  <si>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</si>
  <si>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</si>
  <si>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</si>
  <si>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</si>
  <si>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</si>
  <si>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</si>
  <si>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</si>
  <si>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</si>
  <si>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</si>
  <si>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</si>
  <si>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</si>
  <si>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</si>
  <si>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</si>
  <si>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</si>
  <si>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</si>
  <si>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</si>
  <si>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</si>
  <si>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</si>
  <si>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</si>
  <si>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</si>
  <si>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</si>
  <si>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</si>
  <si>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</si>
  <si>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</si>
  <si>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</si>
  <si>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</si>
  <si>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</si>
  <si>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</si>
  <si>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</si>
  <si>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</si>
  <si>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</si>
  <si>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</si>
  <si>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</si>
  <si>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</si>
  <si>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</si>
  <si>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</si>
  <si>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</si>
  <si>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</si>
  <si>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</si>
  <si>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</si>
  <si>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</si>
  <si>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</si>
  <si>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</si>
  <si>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</si>
  <si>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</si>
  <si>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</si>
  <si>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</si>
  <si>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</si>
  <si>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</si>
  <si>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</si>
  <si>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</si>
  <si>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</si>
  <si>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</si>
  <si>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</si>
  <si>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</si>
  <si>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</si>
  <si>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</si>
  <si>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</si>
  <si>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</si>
  <si>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</si>
  <si>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</si>
  <si>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</si>
  <si>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</si>
  <si>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</si>
  <si>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</si>
  <si>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</si>
  <si>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</si>
  <si>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</si>
  <si>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</si>
  <si>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</si>
  <si>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</si>
  <si>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</si>
  <si>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</si>
  <si>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</si>
  <si>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</si>
  <si>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</si>
  <si>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</si>
  <si>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</si>
  <si>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</si>
  <si>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</si>
  <si>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</si>
  <si>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</si>
  <si>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</si>
  <si>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</si>
  <si>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</si>
  <si>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</si>
  <si>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</si>
  <si>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</si>
  <si>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</si>
  <si>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</si>
  <si>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</si>
  <si>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</si>
  <si>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</si>
  <si>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</si>
  <si>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</si>
  <si>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</si>
  <si>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</si>
  <si>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</si>
  <si>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</si>
  <si>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</si>
  <si>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</si>
  <si>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</si>
  <si>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</si>
  <si>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</si>
  <si>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</si>
  <si>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</si>
  <si>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</si>
  <si>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</si>
  <si>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</si>
  <si>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</si>
  <si>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</si>
  <si>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</si>
  <si>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</si>
  <si>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</si>
  <si>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</si>
  <si>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</si>
  <si>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</si>
  <si>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</si>
  <si>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</si>
  <si>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</si>
  <si>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</si>
  <si>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</si>
  <si>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</si>
  <si>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</si>
  <si>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</si>
  <si>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</si>
  <si>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</si>
  <si>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</si>
  <si>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</si>
  <si>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</si>
  <si>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</si>
  <si>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</si>
  <si>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</si>
  <si>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</si>
  <si>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</si>
  <si>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</si>
  <si>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</si>
  <si>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</si>
  <si>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</si>
  <si>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</si>
  <si>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</si>
  <si>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</si>
  <si>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</si>
  <si>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</si>
  <si>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</si>
  <si>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</si>
  <si>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</si>
  <si>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</si>
  <si>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</si>
  <si>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</si>
  <si>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</si>
  <si>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</si>
  <si>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</si>
  <si>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</si>
  <si>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</si>
  <si>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</si>
  <si>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</si>
  <si>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</si>
  <si>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</si>
  <si>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</si>
  <si>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</si>
  <si>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</si>
  <si>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</si>
  <si>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</si>
  <si>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</si>
  <si>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</si>
  <si>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</si>
  <si>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</si>
  <si>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</si>
  <si>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</si>
  <si>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</si>
  <si>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</si>
  <si>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</si>
  <si>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</si>
  <si>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</si>
  <si>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</si>
  <si>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</si>
  <si>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</si>
  <si>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</si>
  <si>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</si>
  <si>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</si>
  <si>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</si>
  <si>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</si>
  <si>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</si>
  <si>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</si>
  <si>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</si>
  <si>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</si>
  <si>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</si>
  <si>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</si>
  <si>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</si>
  <si>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</si>
  <si>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</si>
  <si>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</si>
  <si>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</si>
  <si>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</si>
  <si>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</si>
  <si>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</si>
  <si>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</si>
  <si>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</si>
  <si>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</si>
  <si>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</si>
  <si>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</si>
  <si>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</si>
  <si>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</si>
  <si>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</si>
  <si>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</si>
  <si>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</si>
  <si>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</si>
  <si>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</si>
  <si>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</si>
  <si>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</si>
  <si>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</si>
  <si>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</si>
  <si>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</si>
  <si>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</si>
  <si>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</si>
  <si>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</si>
  <si>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</si>
  <si>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</si>
  <si>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</si>
  <si>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</si>
  <si>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</si>
  <si>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</si>
  <si>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</si>
  <si>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</si>
  <si>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</si>
  <si>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</si>
  <si>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</si>
  <si>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</si>
  <si>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</si>
  <si>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</si>
  <si>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</si>
  <si>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</si>
  <si>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</si>
  <si>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</si>
  <si>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</si>
  <si>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</si>
  <si>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</si>
  <si>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</si>
  <si>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</si>
  <si>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</si>
  <si>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</si>
  <si>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</si>
  <si>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</si>
  <si>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</si>
  <si>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</si>
  <si>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</si>
  <si>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</si>
  <si>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</si>
  <si>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</si>
  <si>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</si>
  <si>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</si>
  <si>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</si>
  <si>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</si>
  <si>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</si>
  <si>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</si>
  <si>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</si>
  <si>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</si>
  <si>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</si>
  <si>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</si>
  <si>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</si>
  <si>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</si>
  <si>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</si>
  <si>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</si>
  <si>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</si>
  <si>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</si>
  <si>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</si>
  <si>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</si>
  <si>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</si>
  <si>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</si>
  <si>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</si>
  <si>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</si>
  <si>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</si>
  <si>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</si>
  <si>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</si>
  <si>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</si>
  <si>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</si>
  <si>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</si>
  <si>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</si>
  <si>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</si>
  <si>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</si>
  <si>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</si>
  <si>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</si>
  <si>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</si>
  <si>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</si>
  <si>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</si>
  <si>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</si>
  <si>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</si>
  <si>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</si>
  <si>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</si>
  <si>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</si>
  <si>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</si>
  <si>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</si>
  <si>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</si>
  <si>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</si>
  <si>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</si>
  <si>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</si>
  <si>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</si>
  <si>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</si>
  <si>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</si>
  <si>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</si>
  <si>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</si>
  <si>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</si>
  <si>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</si>
  <si>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</si>
  <si>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</si>
  <si>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</si>
  <si>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</si>
  <si>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</si>
  <si>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</si>
  <si>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</si>
  <si>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</si>
  <si>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</si>
  <si>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</si>
  <si>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</si>
  <si>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</si>
  <si>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</si>
  <si>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</si>
  <si>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</si>
  <si>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</si>
  <si>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</si>
  <si>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</si>
  <si>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</si>
  <si>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</si>
  <si>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</si>
  <si>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</si>
  <si>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</si>
  <si>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</si>
  <si>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</si>
  <si>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</si>
  <si>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</si>
  <si>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</si>
  <si>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</si>
  <si>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</si>
  <si>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</si>
  <si>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</si>
  <si>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</si>
  <si>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</si>
  <si>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</si>
  <si>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</si>
  <si>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</si>
  <si>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</si>
  <si>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</si>
  <si>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</si>
  <si>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</si>
  <si>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</si>
  <si>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</si>
  <si>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</si>
  <si>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</si>
  <si>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</si>
  <si>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</si>
  <si>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</si>
  <si>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</si>
  <si>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</si>
  <si>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</si>
  <si>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</si>
  <si>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</si>
  <si>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</si>
  <si>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</si>
  <si>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</si>
  <si>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</si>
  <si>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</si>
  <si>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</si>
  <si>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</si>
  <si>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</si>
  <si>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</si>
  <si>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</si>
  <si>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</si>
  <si>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</si>
  <si>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</si>
  <si>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</si>
  <si>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</si>
  <si>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</si>
  <si>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</si>
  <si>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</si>
  <si>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</si>
  <si>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</si>
  <si>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</si>
  <si>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</si>
  <si>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</si>
  <si>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</si>
  <si>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</si>
  <si>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</si>
  <si>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</si>
  <si>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</si>
  <si>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</si>
  <si>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</si>
  <si>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</si>
  <si>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</si>
  <si>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</si>
  <si>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</si>
  <si>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</si>
  <si>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</si>
  <si>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</si>
  <si>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</si>
  <si>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</si>
  <si>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</si>
  <si>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</si>
  <si>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</si>
  <si>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</si>
  <si>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</si>
  <si>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</si>
  <si>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</si>
  <si>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</si>
  <si>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</si>
  <si>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</si>
  <si>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</si>
  <si>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</si>
  <si>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</si>
  <si>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</si>
  <si>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</si>
  <si>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</si>
  <si>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</si>
  <si>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</si>
  <si>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</si>
  <si>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</si>
  <si>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</si>
  <si>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</si>
  <si>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</si>
  <si>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</si>
  <si>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</si>
  <si>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</si>
  <si>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</si>
  <si>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</si>
  <si>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</si>
  <si>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</si>
  <si>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</si>
  <si>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</si>
  <si>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</si>
  <si>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</si>
  <si>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</si>
  <si>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</si>
  <si>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</si>
  <si>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</si>
  <si>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</si>
  <si>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</si>
  <si>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</si>
  <si>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</si>
  <si>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</si>
  <si>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</si>
  <si>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</si>
  <si>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</si>
  <si>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</si>
  <si>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</si>
  <si>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</si>
  <si>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</si>
  <si>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</si>
  <si>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</si>
  <si>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</si>
  <si>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</si>
  <si>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</si>
  <si>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</si>
  <si>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</si>
  <si>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</si>
  <si>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</si>
  <si>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</si>
  <si>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</si>
  <si>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</si>
  <si>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</si>
  <si>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</si>
  <si>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</si>
  <si>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</si>
  <si>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</si>
  <si>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</si>
  <si>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</si>
  <si>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</si>
  <si>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</si>
  <si>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</si>
  <si>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</si>
  <si>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</si>
  <si>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</si>
  <si>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</si>
  <si>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</si>
  <si>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</si>
  <si>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</si>
  <si>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</si>
  <si>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</si>
  <si>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</si>
  <si>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</si>
  <si>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</si>
  <si>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</si>
  <si>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</si>
  <si>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</si>
  <si>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</si>
  <si>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</si>
  <si>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</si>
  <si>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</si>
  <si>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</si>
  <si>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</si>
  <si>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</si>
  <si>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</si>
  <si>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</si>
  <si>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</si>
  <si>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</si>
  <si>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</si>
  <si>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</si>
  <si>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</si>
  <si>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</si>
  <si>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</si>
  <si>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</si>
  <si>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</si>
  <si>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</si>
  <si>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</si>
  <si>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</si>
  <si>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</si>
  <si>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</si>
  <si>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</si>
  <si>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</si>
  <si>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</si>
  <si>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</si>
  <si>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</si>
  <si>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</si>
  <si>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</si>
  <si>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</si>
  <si>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</si>
  <si>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</si>
  <si>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</si>
  <si>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</si>
  <si>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</si>
  <si>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</si>
  <si>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</si>
  <si>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</si>
  <si>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</si>
  <si>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</si>
  <si>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</si>
  <si>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</si>
  <si>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</si>
  <si>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</si>
  <si>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</si>
  <si>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</si>
  <si>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</si>
  <si>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</si>
  <si>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</si>
  <si>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</si>
  <si>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生活衛生金融対策費</t>
    <phoneticPr fontId="5"/>
  </si>
  <si>
    <t>医薬・生活衛生局</t>
    <phoneticPr fontId="5"/>
  </si>
  <si>
    <t>生活衛生課</t>
    <phoneticPr fontId="5"/>
  </si>
  <si>
    <t>生活衛生課長
成松　英範</t>
    <phoneticPr fontId="5"/>
  </si>
  <si>
    <t>　日本政策金融公庫（国民一般向け業務）が行う「生活衛生改善貸付」、「新創業融資制度」、「災害貸付」、「特定の政策目的に沿って設けられている特別利率」、「無担保融資特例制度」及び「経営者保証免除特例制度」に関して、政策的に貸付利率を引き下げて融資を行った場合に生じる利ざやの減少分について財政措置を行うことで、生活衛生関係営業の衛生水準の確保及び振興等を図る。</t>
    <phoneticPr fontId="5"/>
  </si>
  <si>
    <t>株式会社日本政策金融公庫補給金</t>
    <phoneticPr fontId="5"/>
  </si>
  <si>
    <t>-</t>
  </si>
  <si>
    <t>-</t>
    <phoneticPr fontId="5"/>
  </si>
  <si>
    <t>日本政策金融公庫の融資業務の規模は、毎年の経済状況等の影響により大幅に増減するため。</t>
    <phoneticPr fontId="5"/>
  </si>
  <si>
    <t>成果目標：生活衛生関係営業者への資金繰り支援
達成状況：新規開業や経営悪化、災害などの様々な場面に応じた融資を実行し、生活衛生関係営業者の資金繰りを支援してきた。</t>
    <phoneticPr fontId="5"/>
  </si>
  <si>
    <t>中小企業・小規模事業者の資金繰りの円滑化を図る</t>
    <phoneticPr fontId="5"/>
  </si>
  <si>
    <t>生活衛生貸付の貸付実績（金額）</t>
    <phoneticPr fontId="5"/>
  </si>
  <si>
    <t>百万円</t>
    <rPh sb="0" eb="2">
      <t>ヒャクマン</t>
    </rPh>
    <rPh sb="2" eb="3">
      <t>エン</t>
    </rPh>
    <phoneticPr fontId="5"/>
  </si>
  <si>
    <t>－</t>
  </si>
  <si>
    <t>生活衛生貸付の貸付実績（件数）</t>
    <phoneticPr fontId="5"/>
  </si>
  <si>
    <t>件数</t>
    <rPh sb="0" eb="2">
      <t>ケンスウ</t>
    </rPh>
    <phoneticPr fontId="5"/>
  </si>
  <si>
    <t>1億円×5.83％</t>
    <phoneticPr fontId="5"/>
  </si>
  <si>
    <t>1億円×7.93％</t>
    <phoneticPr fontId="5"/>
  </si>
  <si>
    <t>生活衛生関係営業の振興等により、衛生水準の向上を図ること（施策大目標Ⅱ－５）</t>
    <phoneticPr fontId="5"/>
  </si>
  <si>
    <t>生活衛生関係営業の振興等を通じて、公衆衛生の向上・増進及び国民生活の安定に寄与すること（施策目標Ⅱ－５－１）</t>
    <phoneticPr fontId="5"/>
  </si>
  <si>
    <t>日本政策金融公庫貸付件数（生活衛生資金貸付）
（日本政策金融公庫調べ）</t>
    <phoneticPr fontId="5"/>
  </si>
  <si>
    <t>件</t>
    <rPh sb="0" eb="1">
      <t>ケン</t>
    </rPh>
    <phoneticPr fontId="5"/>
  </si>
  <si>
    <t>生活衛生関係営業の衛生水準の確保及び振興等を目的とした生活衛生資金貸付の件数が増加することにより生活衛生の向上、増進を図ることができる。</t>
    <phoneticPr fontId="5"/>
  </si>
  <si>
    <t>○</t>
  </si>
  <si>
    <t>生活に密着した生活衛生関係営業の衛生水準の維持向上は広く国民のニーズがある。</t>
  </si>
  <si>
    <t>一般の金融機関が行う金融を補完することが目的となっており、生活衛生関係営業者が融資や利便性について不安にならないため、国が実施すべき事業である。</t>
  </si>
  <si>
    <t>生活に密着した生活衛生関係営業の衛生水準の維持向上のため優先度は高い。</t>
  </si>
  <si>
    <t>貸付実績を考慮して支出を行っている。</t>
  </si>
  <si>
    <t>貸付金利を低減し低利な貸付金利となっている。</t>
  </si>
  <si>
    <t>政策判断に基づいた貸付利率に対応した補給率となっている。</t>
  </si>
  <si>
    <t>生活衛生関係営業者への特定の貸付に対する金利低減措置のための補給金、及び、経済・金融情勢等に応じた措置を実施するうえで必要な財務基盤強化のための出資金を措置しているものであり、事業は効率的に実施されている。</t>
    <rPh sb="0" eb="2">
      <t>セイカツ</t>
    </rPh>
    <rPh sb="2" eb="4">
      <t>エイセイ</t>
    </rPh>
    <rPh sb="4" eb="6">
      <t>カンケイ</t>
    </rPh>
    <rPh sb="6" eb="9">
      <t>エイギョウシャ</t>
    </rPh>
    <phoneticPr fontId="5"/>
  </si>
  <si>
    <t>貸付金利を低減するため、利ざやの減少分を補給するものに限定されている。</t>
  </si>
  <si>
    <t>政策的支援の必要性の観点から措置の見直しを行い、政策目的の実現のため、民間金融機関のみでは適切な対応が困難な分野に対して資金供給を行っている。また、民間金融機関との協調・連携を進めている。</t>
  </si>
  <si>
    <t>政策目的に沿った事業を行う生活衛生関係営業者に対して資金供給を行った結果、相応の貸付実績を上げている。</t>
  </si>
  <si>
    <t>助成などでは賄えない部分を融資で補っており、経営健全化に効果的な手段となっている。</t>
  </si>
  <si>
    <t>　貸付業務の規模は、経済環境等により大幅に増減するため成果実績及び活動実績からの評価は困難であるが、本事業は株式会社日本政策金融公庫の生活衛生関係営業者に対し政策的に利率を引き下げて貸付を行った場合に、その貸付の利ざやの減少分について財政措置を行い、同公庫の融資業務の円滑な実施を図るものであり、既貸付にかかる補給金は、金利を変更できないことから、確実に予算措置する必要があり、新規貸付分にかかる補給金は予算措置が減少すれば顧客負担にならざるをえず、適正な予算額の確保が必要である。</t>
  </si>
  <si>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</si>
  <si>
    <t>無</t>
  </si>
  <si>
    <t>‐</t>
  </si>
  <si>
    <t>A.株式会社日本政策金融公庫</t>
    <phoneticPr fontId="5"/>
  </si>
  <si>
    <t>出資金</t>
    <phoneticPr fontId="5"/>
  </si>
  <si>
    <t>補給金</t>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</si>
  <si>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</si>
  <si>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</si>
  <si>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株式会社日本政策金融公庫</t>
    <phoneticPr fontId="5"/>
  </si>
  <si>
    <t>生活衛生関係営業者に対する融資</t>
    <phoneticPr fontId="5"/>
  </si>
  <si>
    <t>厚生労働省</t>
  </si>
  <si>
    <t>－</t>
    <phoneticPr fontId="5"/>
  </si>
  <si>
    <t>-</t>
    <phoneticPr fontId="5"/>
  </si>
  <si>
    <t>370</t>
    <phoneticPr fontId="5"/>
  </si>
  <si>
    <t>321</t>
    <phoneticPr fontId="5"/>
  </si>
  <si>
    <t>280</t>
    <phoneticPr fontId="5"/>
  </si>
  <si>
    <t>334</t>
    <phoneticPr fontId="5"/>
  </si>
  <si>
    <t>345</t>
    <phoneticPr fontId="5"/>
  </si>
  <si>
    <t>356</t>
    <phoneticPr fontId="5"/>
  </si>
  <si>
    <t>353</t>
    <phoneticPr fontId="5"/>
  </si>
  <si>
    <t>363</t>
    <phoneticPr fontId="5"/>
  </si>
  <si>
    <t>1億円×19.57％</t>
    <phoneticPr fontId="5"/>
  </si>
  <si>
    <t>　生活衛生貸付の貸出を１億円と仮定し、当該貸出金額に平均的な補給率19.57％を乗じて算出　　　　　　　　　　　　　　　　　　　　　　　　　　　</t>
    <phoneticPr fontId="5"/>
  </si>
  <si>
    <t>○補給金
　生活衛生関係営業者に対して、無担保・無保証人で融資する「生活衛生改善貸付」や新企業育成などの特定の目的のために設けられている「特例貸付」等により、日本政策金融公庫が貸付利率を低減するため、利ざやの減少分を補給するもの。
○出資金
　令和２年度補正予算においては、豪雨等により被害を受けた生活衛生関係営業者について、経営安定等のため、日本政策金融公庫が生活衛生資金融資を行うにあたり、同公庫の財務基盤強化のため出資するもの。</t>
    <rPh sb="138" eb="140">
      <t>ゴウウ</t>
    </rPh>
    <rPh sb="140" eb="141">
      <t>ナド</t>
    </rPh>
    <phoneticPr fontId="5"/>
  </si>
  <si>
    <t>厚労</t>
  </si>
  <si>
    <t>点検対象外</t>
    <rPh sb="0" eb="2">
      <t>テンケン</t>
    </rPh>
    <rPh sb="2" eb="5">
      <t>タイショウガイ</t>
    </rPh>
    <phoneticPr fontId="5"/>
  </si>
  <si>
    <t>-</t>
    <phoneticPr fontId="5"/>
  </si>
  <si>
    <t>新型コロナウイルス感染症対策に係る資金繰り支援を引き続き継続する中で、所要額を見極めた上で出資する必要があるため。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</si>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</sst>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130175</xdr:colOff>
      <xdr:row>752</xdr:row>
      <xdr:rowOff>177939</xdr:rowOff>
    </xdr:from>
    <xdr:to>
      <xdr:col>31</xdr:col>
      <xdr:colOff>150283</xdr:colOff>
      <xdr:row>754</xdr:row>
      <xdr:rowOff>282609</xdr:rowOff>
    </xdr:to>
    <xdr:sp macro="" textlink="">
      <xdr:nvSpPr>
        <xdr:cNvPr id="3" name="Rectangle 5">
          <a:extLst>
            <a:ext uri="{FF2B5EF4-FFF2-40B4-BE49-F238E27FC236}">
              <a16:creationId xmlns:a16="http://schemas.microsoft.com/office/drawing/2014/main" id="{00000000-0008-0000-0000-000030000000}"/>
            </a:ext>
          </a:extLst>
        </xdr:cNvPr>
        <xdr:cNvSpPr>
          <a:spLocks noChangeArrowheads="1"/>
        </xdr:cNvSpPr>
      </xdr:nvSpPr>
      <xdr:spPr bwMode="auto">
        <a:xfrm>
          <a:off x="4107648" y="46159615"/>
          <a:ext cx="2207717" cy="816428"/>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42,358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66675</xdr:colOff>
      <xdr:row>758</xdr:row>
      <xdr:rowOff>52917</xdr:rowOff>
    </xdr:from>
    <xdr:to>
      <xdr:col>31</xdr:col>
      <xdr:colOff>2117</xdr:colOff>
      <xdr:row>758</xdr:row>
      <xdr:rowOff>206376</xdr:rowOff>
    </xdr:to>
    <xdr:sp macro="" textlink="">
      <xdr:nvSpPr>
        <xdr:cNvPr id="4" name="大かっこ 3">
          <a:extLst>
            <a:ext uri="{FF2B5EF4-FFF2-40B4-BE49-F238E27FC236}">
              <a16:creationId xmlns:a16="http://schemas.microsoft.com/office/drawing/2014/main" id="{00000000-0008-0000-0000-000031000000}"/>
            </a:ext>
          </a:extLst>
        </xdr:cNvPr>
        <xdr:cNvSpPr/>
      </xdr:nvSpPr>
      <xdr:spPr>
        <a:xfrm>
          <a:off x="4267200" y="42001017"/>
          <a:ext cx="1935692" cy="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171144</xdr:colOff>
      <xdr:row>758</xdr:row>
      <xdr:rowOff>283177</xdr:rowOff>
    </xdr:from>
    <xdr:to>
      <xdr:col>25</xdr:col>
      <xdr:colOff>178697</xdr:colOff>
      <xdr:row>759</xdr:row>
      <xdr:rowOff>231913</xdr:rowOff>
    </xdr:to>
    <xdr:sp macro="" textlink="">
      <xdr:nvSpPr>
        <xdr:cNvPr id="5" name="Line 4">
          <a:extLst>
            <a:ext uri="{FF2B5EF4-FFF2-40B4-BE49-F238E27FC236}">
              <a16:creationId xmlns:a16="http://schemas.microsoft.com/office/drawing/2014/main" id="{00000000-0008-0000-0000-000032000000}"/>
            </a:ext>
          </a:extLst>
        </xdr:cNvPr>
        <xdr:cNvSpPr>
          <a:spLocks noChangeShapeType="1"/>
        </xdr:cNvSpPr>
      </xdr:nvSpPr>
      <xdr:spPr bwMode="auto">
        <a:xfrm>
          <a:off x="5171769" y="42231277"/>
          <a:ext cx="7553" cy="30116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140391</xdr:colOff>
      <xdr:row>760</xdr:row>
      <xdr:rowOff>36858</xdr:rowOff>
    </xdr:from>
    <xdr:to>
      <xdr:col>31</xdr:col>
      <xdr:colOff>168966</xdr:colOff>
      <xdr:row>762</xdr:row>
      <xdr:rowOff>163858</xdr:rowOff>
    </xdr:to>
    <xdr:sp macro="" textlink="">
      <xdr:nvSpPr>
        <xdr:cNvPr id="6" name="Rectangle 3">
          <a:extLst>
            <a:ext uri="{FF2B5EF4-FFF2-40B4-BE49-F238E27FC236}">
              <a16:creationId xmlns:a16="http://schemas.microsoft.com/office/drawing/2014/main" id="{00000000-0008-0000-0000-000033000000}"/>
            </a:ext>
          </a:extLst>
        </xdr:cNvPr>
        <xdr:cNvSpPr>
          <a:spLocks noChangeArrowheads="1"/>
        </xdr:cNvSpPr>
      </xdr:nvSpPr>
      <xdr:spPr bwMode="auto">
        <a:xfrm>
          <a:off x="4140891" y="42689808"/>
          <a:ext cx="2228850" cy="8318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Ａ．株式会社日本政策金融公庫</a:t>
          </a: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42,358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157005</xdr:colOff>
      <xdr:row>763</xdr:row>
      <xdr:rowOff>1035</xdr:rowOff>
    </xdr:from>
    <xdr:to>
      <xdr:col>20</xdr:col>
      <xdr:colOff>47623</xdr:colOff>
      <xdr:row>763</xdr:row>
      <xdr:rowOff>230274</xdr:rowOff>
    </xdr:to>
    <xdr:sp macro="" textlink="">
      <xdr:nvSpPr>
        <xdr:cNvPr id="7" name="Line 4">
          <a:extLst>
            <a:ext uri="{FF2B5EF4-FFF2-40B4-BE49-F238E27FC236}">
              <a16:creationId xmlns:a16="http://schemas.microsoft.com/office/drawing/2014/main" id="{00000000-0008-0000-0000-000034000000}"/>
            </a:ext>
          </a:extLst>
        </xdr:cNvPr>
        <xdr:cNvSpPr>
          <a:spLocks noChangeShapeType="1"/>
        </xdr:cNvSpPr>
      </xdr:nvSpPr>
      <xdr:spPr bwMode="auto">
        <a:xfrm flipH="1">
          <a:off x="3140109" y="48829744"/>
          <a:ext cx="884987" cy="229239"/>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62802</xdr:colOff>
      <xdr:row>763</xdr:row>
      <xdr:rowOff>35134</xdr:rowOff>
    </xdr:from>
    <xdr:to>
      <xdr:col>22</xdr:col>
      <xdr:colOff>185569</xdr:colOff>
      <xdr:row>763</xdr:row>
      <xdr:rowOff>303543</xdr:rowOff>
    </xdr:to>
    <xdr:sp macro="" textlink="">
      <xdr:nvSpPr>
        <xdr:cNvPr id="8" name="Line 4">
          <a:extLst>
            <a:ext uri="{FF2B5EF4-FFF2-40B4-BE49-F238E27FC236}">
              <a16:creationId xmlns:a16="http://schemas.microsoft.com/office/drawing/2014/main" id="{00000000-0008-0000-0000-000035000000}"/>
            </a:ext>
          </a:extLst>
        </xdr:cNvPr>
        <xdr:cNvSpPr>
          <a:spLocks noChangeShapeType="1"/>
        </xdr:cNvSpPr>
      </xdr:nvSpPr>
      <xdr:spPr bwMode="auto">
        <a:xfrm flipH="1">
          <a:off x="4040275" y="48863843"/>
          <a:ext cx="520514" cy="268409"/>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4533</xdr:colOff>
      <xdr:row>763</xdr:row>
      <xdr:rowOff>10857</xdr:rowOff>
    </xdr:from>
    <xdr:to>
      <xdr:col>26</xdr:col>
      <xdr:colOff>20934</xdr:colOff>
      <xdr:row>764</xdr:row>
      <xdr:rowOff>62801</xdr:rowOff>
    </xdr:to>
    <xdr:sp macro="" textlink="">
      <xdr:nvSpPr>
        <xdr:cNvPr id="9" name="Line 4">
          <a:extLst>
            <a:ext uri="{FF2B5EF4-FFF2-40B4-BE49-F238E27FC236}">
              <a16:creationId xmlns:a16="http://schemas.microsoft.com/office/drawing/2014/main" id="{00000000-0008-0000-0000-000036000000}"/>
            </a:ext>
          </a:extLst>
        </xdr:cNvPr>
        <xdr:cNvSpPr>
          <a:spLocks noChangeShapeType="1"/>
        </xdr:cNvSpPr>
      </xdr:nvSpPr>
      <xdr:spPr bwMode="auto">
        <a:xfrm>
          <a:off x="5175247" y="48839566"/>
          <a:ext cx="16401" cy="407823"/>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46089</xdr:colOff>
      <xdr:row>763</xdr:row>
      <xdr:rowOff>44789</xdr:rowOff>
    </xdr:from>
    <xdr:to>
      <xdr:col>36</xdr:col>
      <xdr:colOff>83736</xdr:colOff>
      <xdr:row>763</xdr:row>
      <xdr:rowOff>303545</xdr:rowOff>
    </xdr:to>
    <xdr:sp macro="" textlink="">
      <xdr:nvSpPr>
        <xdr:cNvPr id="10" name="Line 4">
          <a:extLst>
            <a:ext uri="{FF2B5EF4-FFF2-40B4-BE49-F238E27FC236}">
              <a16:creationId xmlns:a16="http://schemas.microsoft.com/office/drawing/2014/main" id="{00000000-0008-0000-0000-000037000000}"/>
            </a:ext>
          </a:extLst>
        </xdr:cNvPr>
        <xdr:cNvSpPr>
          <a:spLocks noChangeShapeType="1"/>
        </xdr:cNvSpPr>
      </xdr:nvSpPr>
      <xdr:spPr bwMode="auto">
        <a:xfrm>
          <a:off x="6410045" y="48873498"/>
          <a:ext cx="833142" cy="25875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157355</xdr:colOff>
      <xdr:row>763</xdr:row>
      <xdr:rowOff>48428</xdr:rowOff>
    </xdr:from>
    <xdr:to>
      <xdr:col>31</xdr:col>
      <xdr:colOff>52337</xdr:colOff>
      <xdr:row>763</xdr:row>
      <xdr:rowOff>324478</xdr:rowOff>
    </xdr:to>
    <xdr:sp macro="" textlink="">
      <xdr:nvSpPr>
        <xdr:cNvPr id="11" name="Line 4">
          <a:extLst>
            <a:ext uri="{FF2B5EF4-FFF2-40B4-BE49-F238E27FC236}">
              <a16:creationId xmlns:a16="http://schemas.microsoft.com/office/drawing/2014/main" id="{00000000-0008-0000-0000-000038000000}"/>
            </a:ext>
          </a:extLst>
        </xdr:cNvPr>
        <xdr:cNvSpPr>
          <a:spLocks noChangeShapeType="1"/>
        </xdr:cNvSpPr>
      </xdr:nvSpPr>
      <xdr:spPr bwMode="auto">
        <a:xfrm>
          <a:off x="5725817" y="48877137"/>
          <a:ext cx="491602" cy="2760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80655</xdr:colOff>
      <xdr:row>764</xdr:row>
      <xdr:rowOff>142532</xdr:rowOff>
    </xdr:from>
    <xdr:to>
      <xdr:col>39</xdr:col>
      <xdr:colOff>61756</xdr:colOff>
      <xdr:row>765</xdr:row>
      <xdr:rowOff>563126</xdr:rowOff>
    </xdr:to>
    <xdr:sp macro="" textlink="">
      <xdr:nvSpPr>
        <xdr:cNvPr id="12" name="Rectangle 3">
          <a:extLst>
            <a:ext uri="{FF2B5EF4-FFF2-40B4-BE49-F238E27FC236}">
              <a16:creationId xmlns:a16="http://schemas.microsoft.com/office/drawing/2014/main" id="{00000000-0008-0000-0000-000039000000}"/>
            </a:ext>
          </a:extLst>
        </xdr:cNvPr>
        <xdr:cNvSpPr>
          <a:spLocks noChangeArrowheads="1"/>
        </xdr:cNvSpPr>
      </xdr:nvSpPr>
      <xdr:spPr bwMode="auto">
        <a:xfrm>
          <a:off x="2666012" y="49327120"/>
          <a:ext cx="5151815" cy="1090484"/>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25400</xdr:colOff>
      <xdr:row>757</xdr:row>
      <xdr:rowOff>609600</xdr:rowOff>
    </xdr:from>
    <xdr:ext cx="1172116" cy="275717"/>
    <xdr:sp macro="" textlink="">
      <xdr:nvSpPr>
        <xdr:cNvPr id="13" name="テキスト ボックス 12">
          <a:extLst>
            <a:ext uri="{FF2B5EF4-FFF2-40B4-BE49-F238E27FC236}">
              <a16:creationId xmlns:a16="http://schemas.microsoft.com/office/drawing/2014/main" id="{00000000-0008-0000-0000-00003A000000}"/>
            </a:ext>
          </a:extLst>
        </xdr:cNvPr>
        <xdr:cNvSpPr txBox="1"/>
      </xdr:nvSpPr>
      <xdr:spPr>
        <a:xfrm>
          <a:off x="4625975" y="419481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貸付制度の設計</a:t>
          </a:r>
        </a:p>
      </xdr:txBody>
    </xdr:sp>
    <xdr:clientData/>
  </xdr:oneCellAnchor>
  <xdr:oneCellAnchor>
    <xdr:from>
      <xdr:col>22</xdr:col>
      <xdr:colOff>69988</xdr:colOff>
      <xdr:row>759</xdr:row>
      <xdr:rowOff>144532</xdr:rowOff>
    </xdr:from>
    <xdr:ext cx="1562100" cy="275717"/>
    <xdr:sp macro="" textlink="">
      <xdr:nvSpPr>
        <xdr:cNvPr id="15" name="テキスト ボックス 14">
          <a:extLst>
            <a:ext uri="{FF2B5EF4-FFF2-40B4-BE49-F238E27FC236}">
              <a16:creationId xmlns:a16="http://schemas.microsoft.com/office/drawing/2014/main" id="{00000000-0008-0000-0000-00003C000000}"/>
            </a:ext>
          </a:extLst>
        </xdr:cNvPr>
        <xdr:cNvSpPr txBox="1"/>
      </xdr:nvSpPr>
      <xdr:spPr>
        <a:xfrm>
          <a:off x="4470538" y="42445057"/>
          <a:ext cx="1562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補給金及び出資金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5" zoomScale="91" zoomScaleNormal="75" zoomScaleSheetLayoutView="91"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774</v>
      </c>
      <c r="AK2" s="940"/>
      <c r="AL2" s="940"/>
      <c r="AM2" s="940"/>
      <c r="AN2" s="98" t="s">
        <v>408</v>
      </c>
      <c r="AO2" s="940">
        <v>20</v>
      </c>
      <c r="AP2" s="940"/>
      <c r="AQ2" s="940"/>
      <c r="AR2" s="99" t="s">
        <v>713</v>
      </c>
      <c r="AS2" s="946">
        <v>449</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760</v>
      </c>
      <c r="AK3" s="864"/>
      <c r="AL3" s="864"/>
      <c r="AM3" s="864"/>
      <c r="AN3" s="864"/>
      <c r="AO3" s="864"/>
      <c r="AP3" s="864"/>
      <c r="AQ3" s="864"/>
      <c r="AR3" s="864"/>
      <c r="AS3" s="864"/>
      <c r="AT3" s="864"/>
      <c r="AU3" s="864"/>
      <c r="AV3" s="864"/>
      <c r="AW3" s="864"/>
      <c r="AX3" s="24" t="s">
        <v>65</v>
      </c>
    </row>
    <row r="4" spans="1:50" ht="23.2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491</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23.2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2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9" customHeight="1" x14ac:dyDescent="0.15">
      <c r="A10" s="658" t="s">
        <v>30</v>
      </c>
      <c r="B10" s="659"/>
      <c r="C10" s="659"/>
      <c r="D10" s="659"/>
      <c r="E10" s="659"/>
      <c r="F10" s="659"/>
      <c r="G10" s="752" t="s">
        <v>773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2.5"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3445</v>
      </c>
      <c r="Q13" s="656"/>
      <c r="R13" s="656"/>
      <c r="S13" s="656"/>
      <c r="T13" s="656"/>
      <c r="U13" s="656"/>
      <c r="V13" s="657"/>
      <c r="W13" s="655">
        <v>3634</v>
      </c>
      <c r="X13" s="656"/>
      <c r="Y13" s="656"/>
      <c r="Z13" s="656"/>
      <c r="AA13" s="656"/>
      <c r="AB13" s="656"/>
      <c r="AC13" s="657"/>
      <c r="AD13" s="655">
        <v>3829</v>
      </c>
      <c r="AE13" s="656"/>
      <c r="AF13" s="656"/>
      <c r="AG13" s="656"/>
      <c r="AH13" s="656"/>
      <c r="AI13" s="656"/>
      <c r="AJ13" s="657"/>
      <c r="AK13" s="655">
        <v>3655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1666</v>
      </c>
      <c r="Q14" s="656"/>
      <c r="R14" s="656"/>
      <c r="S14" s="656"/>
      <c r="T14" s="656"/>
      <c r="U14" s="656"/>
      <c r="V14" s="657"/>
      <c r="W14" s="655">
        <v>1222</v>
      </c>
      <c r="X14" s="656"/>
      <c r="Y14" s="656"/>
      <c r="Z14" s="656"/>
      <c r="AA14" s="656"/>
      <c r="AB14" s="656"/>
      <c r="AC14" s="657"/>
      <c r="AD14" s="655">
        <v>106028</v>
      </c>
      <c r="AE14" s="656"/>
      <c r="AF14" s="656"/>
      <c r="AG14" s="656"/>
      <c r="AH14" s="656"/>
      <c r="AI14" s="656"/>
      <c r="AJ14" s="657"/>
      <c r="AK14" s="655" t="s">
        <v>776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762</v>
      </c>
      <c r="Q15" s="656"/>
      <c r="R15" s="656"/>
      <c r="S15" s="656"/>
      <c r="T15" s="656"/>
      <c r="U15" s="656"/>
      <c r="V15" s="657"/>
      <c r="W15" s="655" t="s">
        <v>762</v>
      </c>
      <c r="X15" s="656"/>
      <c r="Y15" s="656"/>
      <c r="Z15" s="656"/>
      <c r="AA15" s="656"/>
      <c r="AB15" s="656"/>
      <c r="AC15" s="657"/>
      <c r="AD15" s="655">
        <v>0</v>
      </c>
      <c r="AE15" s="656"/>
      <c r="AF15" s="656"/>
      <c r="AG15" s="656"/>
      <c r="AH15" s="656"/>
      <c r="AI15" s="656"/>
      <c r="AJ15" s="657"/>
      <c r="AK15" s="655">
        <v>66585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762</v>
      </c>
      <c r="Q16" s="656"/>
      <c r="R16" s="656"/>
      <c r="S16" s="656"/>
      <c r="T16" s="656"/>
      <c r="U16" s="656"/>
      <c r="V16" s="657"/>
      <c r="W16" s="655" t="s">
        <v>762</v>
      </c>
      <c r="X16" s="656"/>
      <c r="Y16" s="656"/>
      <c r="Z16" s="656"/>
      <c r="AA16" s="656"/>
      <c r="AB16" s="656"/>
      <c r="AC16" s="657"/>
      <c r="AD16" s="655">
        <v>-66585</v>
      </c>
      <c r="AE16" s="656"/>
      <c r="AF16" s="656"/>
      <c r="AG16" s="656"/>
      <c r="AH16" s="656"/>
      <c r="AI16" s="656"/>
      <c r="AJ16" s="657"/>
      <c r="AK16" s="655" t="s">
        <v>776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762</v>
      </c>
      <c r="Q17" s="656"/>
      <c r="R17" s="656"/>
      <c r="S17" s="656"/>
      <c r="T17" s="656"/>
      <c r="U17" s="656"/>
      <c r="V17" s="657"/>
      <c r="W17" s="655">
        <v>2242</v>
      </c>
      <c r="X17" s="656"/>
      <c r="Y17" s="656"/>
      <c r="Z17" s="656"/>
      <c r="AA17" s="656"/>
      <c r="AB17" s="656"/>
      <c r="AC17" s="657"/>
      <c r="AD17" s="655">
        <v>176</v>
      </c>
      <c r="AE17" s="656"/>
      <c r="AF17" s="656"/>
      <c r="AG17" s="656"/>
      <c r="AH17" s="656"/>
      <c r="AI17" s="656"/>
      <c r="AJ17" s="657"/>
      <c r="AK17" s="655" t="s">
        <v>776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5111</v>
      </c>
      <c r="Q18" s="874"/>
      <c r="R18" s="874"/>
      <c r="S18" s="874"/>
      <c r="T18" s="874"/>
      <c r="U18" s="874"/>
      <c r="V18" s="875"/>
      <c r="W18" s="873">
        <f>SUM(W13:AC17)</f>
        <v>7098</v>
      </c>
      <c r="X18" s="874"/>
      <c r="Y18" s="874"/>
      <c r="Z18" s="874"/>
      <c r="AA18" s="874"/>
      <c r="AB18" s="874"/>
      <c r="AC18" s="875"/>
      <c r="AD18" s="873">
        <f>SUM(AD13:AJ17)</f>
        <v>43448</v>
      </c>
      <c r="AE18" s="874"/>
      <c r="AF18" s="874"/>
      <c r="AG18" s="874"/>
      <c r="AH18" s="874"/>
      <c r="AI18" s="874"/>
      <c r="AJ18" s="875"/>
      <c r="AK18" s="873">
        <f>SUM(AK13:AQ17)</f>
        <v>70240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4811</v>
      </c>
      <c r="Q19" s="656"/>
      <c r="R19" s="656"/>
      <c r="S19" s="656"/>
      <c r="T19" s="656"/>
      <c r="U19" s="656"/>
      <c r="V19" s="657"/>
      <c r="W19" s="655">
        <v>6655</v>
      </c>
      <c r="X19" s="656"/>
      <c r="Y19" s="656"/>
      <c r="Z19" s="656"/>
      <c r="AA19" s="656"/>
      <c r="AB19" s="656"/>
      <c r="AC19" s="657"/>
      <c r="AD19" s="655">
        <v>42358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0.94130307180590878</v>
      </c>
      <c r="Q20" s="316"/>
      <c r="R20" s="316"/>
      <c r="S20" s="316"/>
      <c r="T20" s="316"/>
      <c r="U20" s="316"/>
      <c r="V20" s="316"/>
      <c r="W20" s="316">
        <f t="shared" ref="W20" si="0">IF(W18=0, "-", SUM(W19)/W18)</f>
        <v>0.93758805297266834</v>
      </c>
      <c r="X20" s="316"/>
      <c r="Y20" s="316"/>
      <c r="Z20" s="316"/>
      <c r="AA20" s="316"/>
      <c r="AB20" s="316"/>
      <c r="AC20" s="316"/>
      <c r="AD20" s="316">
        <f t="shared" ref="AD20" si="1">IF(AD18=0, "-", SUM(AD19)/AD18)</f>
        <v>0.97491253912723252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0.94130307180590878</v>
      </c>
      <c r="Q21" s="316"/>
      <c r="R21" s="316"/>
      <c r="S21" s="316"/>
      <c r="T21" s="316"/>
      <c r="U21" s="316"/>
      <c r="V21" s="316"/>
      <c r="W21" s="316">
        <f t="shared" ref="W21" si="2">IF(W19=0, "-", SUM(W19)/SUM(W13,W14))</f>
        <v>1.3704695222405272</v>
      </c>
      <c r="X21" s="316"/>
      <c r="Y21" s="316"/>
      <c r="Z21" s="316"/>
      <c r="AA21" s="316"/>
      <c r="AB21" s="316"/>
      <c r="AC21" s="316"/>
      <c r="AD21" s="316">
        <f t="shared" ref="AD21" si="3">IF(AD19=0, "-", SUM(AD19)/SUM(AD13,AD14))</f>
        <v>0.38557397343819694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3655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3655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t="s">
        <v>721</v>
      </c>
      <c r="AV31" s="200"/>
      <c r="AW31" s="392" t="s">
        <v>179</v>
      </c>
      <c r="AX31" s="393"/>
    </row>
    <row r="32" spans="1:50" ht="19.5" customHeight="1" x14ac:dyDescent="0.15">
      <c r="A32" s="397"/>
      <c r="B32" s="395"/>
      <c r="C32" s="395"/>
      <c r="D32" s="395"/>
      <c r="E32" s="395"/>
      <c r="F32" s="396"/>
      <c r="G32" s="563" t="s">
        <v>721</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721</v>
      </c>
      <c r="AC32" s="460"/>
      <c r="AD32" s="460"/>
      <c r="AE32" s="218" t="s">
        <v>721</v>
      </c>
      <c r="AF32" s="219"/>
      <c r="AG32" s="219"/>
      <c r="AH32" s="219"/>
      <c r="AI32" s="218" t="s">
        <v>721</v>
      </c>
      <c r="AJ32" s="219"/>
      <c r="AK32" s="219"/>
      <c r="AL32" s="219"/>
      <c r="AM32" s="218" t="s">
        <v>721</v>
      </c>
      <c r="AN32" s="219"/>
      <c r="AO32" s="219"/>
      <c r="AP32" s="219"/>
      <c r="AQ32" s="336" t="s">
        <v>721</v>
      </c>
      <c r="AR32" s="208"/>
      <c r="AS32" s="208"/>
      <c r="AT32" s="337"/>
      <c r="AU32" s="219" t="s">
        <v>721</v>
      </c>
      <c r="AV32" s="219"/>
      <c r="AW32" s="219"/>
      <c r="AX32" s="221"/>
    </row>
    <row r="33" spans="1:51" ht="19.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19.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382</v>
      </c>
      <c r="B35" s="229"/>
      <c r="C35" s="229"/>
      <c r="D35" s="229"/>
      <c r="E35" s="229"/>
      <c r="F35" s="230"/>
      <c r="G35" s="234" t="s">
        <v>762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722</v>
      </c>
      <c r="H82" s="674"/>
      <c r="I82" s="674"/>
      <c r="J82" s="674"/>
      <c r="K82" s="674"/>
      <c r="L82" s="674"/>
      <c r="M82" s="674"/>
      <c r="N82" s="674"/>
      <c r="O82" s="674"/>
      <c r="P82" s="674"/>
      <c r="Q82" s="674"/>
      <c r="R82" s="674"/>
      <c r="S82" s="674"/>
      <c r="T82" s="674"/>
      <c r="U82" s="674"/>
      <c r="V82" s="674"/>
      <c r="W82" s="674"/>
      <c r="X82" s="674"/>
      <c r="Y82" s="674"/>
      <c r="Z82" s="674"/>
      <c r="AA82" s="675"/>
      <c r="AB82" s="879" t="s">
        <v>723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t="s">
        <v>721</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726</v>
      </c>
      <c r="AC87" s="460"/>
      <c r="AD87" s="460"/>
      <c r="AE87" s="218">
        <v>82503</v>
      </c>
      <c r="AF87" s="219"/>
      <c r="AG87" s="219"/>
      <c r="AH87" s="219"/>
      <c r="AI87" s="218">
        <v>83957</v>
      </c>
      <c r="AJ87" s="219"/>
      <c r="AK87" s="219"/>
      <c r="AL87" s="219"/>
      <c r="AM87" s="218">
        <v>216433</v>
      </c>
      <c r="AN87" s="219"/>
      <c r="AO87" s="219"/>
      <c r="AP87" s="219"/>
      <c r="AQ87" s="336" t="s">
        <v>721</v>
      </c>
      <c r="AR87" s="208"/>
      <c r="AS87" s="208"/>
      <c r="AT87" s="337"/>
      <c r="AU87" s="219" t="s">
        <v>721</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727</v>
      </c>
      <c r="AC88" s="522"/>
      <c r="AD88" s="522"/>
      <c r="AE88" s="218" t="s">
        <v>721</v>
      </c>
      <c r="AF88" s="219"/>
      <c r="AG88" s="219"/>
      <c r="AH88" s="219"/>
      <c r="AI88" s="218" t="s">
        <v>721</v>
      </c>
      <c r="AJ88" s="219"/>
      <c r="AK88" s="219"/>
      <c r="AL88" s="219"/>
      <c r="AM88" s="218" t="s">
        <v>721</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721</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14410</v>
      </c>
      <c r="AF101" s="282"/>
      <c r="AG101" s="282"/>
      <c r="AH101" s="282"/>
      <c r="AI101" s="282">
        <v>14173</v>
      </c>
      <c r="AJ101" s="282"/>
      <c r="AK101" s="282"/>
      <c r="AL101" s="282"/>
      <c r="AM101" s="282">
        <v>28581</v>
      </c>
      <c r="AN101" s="282"/>
      <c r="AO101" s="282"/>
      <c r="AP101" s="282"/>
      <c r="AQ101" s="282" t="s">
        <v>721</v>
      </c>
      <c r="AR101" s="282"/>
      <c r="AS101" s="282"/>
      <c r="AT101" s="282"/>
      <c r="AU101" s="218" t="s">
        <v>721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720</v>
      </c>
      <c r="AF102" s="282"/>
      <c r="AG102" s="282"/>
      <c r="AH102" s="282"/>
      <c r="AI102" s="282" t="s">
        <v>720</v>
      </c>
      <c r="AJ102" s="282"/>
      <c r="AK102" s="282"/>
      <c r="AL102" s="282"/>
      <c r="AM102" s="282" t="s">
        <v>721</v>
      </c>
      <c r="AN102" s="282"/>
      <c r="AO102" s="282"/>
      <c r="AP102" s="282"/>
      <c r="AQ102" s="282" t="s">
        <v>721</v>
      </c>
      <c r="AR102" s="282"/>
      <c r="AS102" s="282"/>
      <c r="AT102" s="282"/>
      <c r="AU102" s="225" t="s">
        <v>721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772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5.8</v>
      </c>
      <c r="AF116" s="282"/>
      <c r="AG116" s="282"/>
      <c r="AH116" s="282"/>
      <c r="AI116" s="282">
        <v>7.9</v>
      </c>
      <c r="AJ116" s="282"/>
      <c r="AK116" s="282"/>
      <c r="AL116" s="282"/>
      <c r="AM116" s="282">
        <v>19.600000000000001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730</v>
      </c>
      <c r="AF117" s="550"/>
      <c r="AG117" s="550"/>
      <c r="AH117" s="550"/>
      <c r="AI117" s="550" t="s">
        <v>731</v>
      </c>
      <c r="AJ117" s="550"/>
      <c r="AK117" s="550"/>
      <c r="AL117" s="550"/>
      <c r="AM117" s="550" t="s">
        <v>771</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5.5" customHeight="1" x14ac:dyDescent="0.15">
      <c r="A130" s="189" t="s">
        <v>407</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29.2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14410</v>
      </c>
      <c r="AF134" s="208"/>
      <c r="AG134" s="208"/>
      <c r="AH134" s="208"/>
      <c r="AI134" s="207">
        <v>14173</v>
      </c>
      <c r="AJ134" s="208"/>
      <c r="AK134" s="208"/>
      <c r="AL134" s="208"/>
      <c r="AM134" s="207">
        <v>28581</v>
      </c>
      <c r="AN134" s="208"/>
      <c r="AO134" s="208"/>
      <c r="AP134" s="208"/>
      <c r="AQ134" s="207" t="s">
        <v>720</v>
      </c>
      <c r="AR134" s="208"/>
      <c r="AS134" s="208"/>
      <c r="AT134" s="208"/>
      <c r="AU134" s="207" t="s">
        <v>720</v>
      </c>
      <c r="AV134" s="208"/>
      <c r="AW134" s="208"/>
      <c r="AX134" s="208"/>
      <c r="AY134">
        <f t="shared" ref="AY134:AY135" si="13">$AY$132</f>
        <v>1</v>
      </c>
    </row>
    <row r="135" spans="1:51" ht="29.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2.75" customHeight="1" x14ac:dyDescent="0.15">
      <c r="A154" s="190"/>
      <c r="B154" s="187"/>
      <c r="C154" s="181"/>
      <c r="D154" s="187"/>
      <c r="E154" s="181"/>
      <c r="F154" s="182"/>
      <c r="G154" s="107" t="s">
        <v>762</v>
      </c>
      <c r="H154" s="108"/>
      <c r="I154" s="108"/>
      <c r="J154" s="108"/>
      <c r="K154" s="108"/>
      <c r="L154" s="108"/>
      <c r="M154" s="108"/>
      <c r="N154" s="108"/>
      <c r="O154" s="108"/>
      <c r="P154" s="109"/>
      <c r="Q154" s="128" t="s">
        <v>762</v>
      </c>
      <c r="R154" s="108"/>
      <c r="S154" s="108"/>
      <c r="T154" s="108"/>
      <c r="U154" s="108"/>
      <c r="V154" s="108"/>
      <c r="W154" s="108"/>
      <c r="X154" s="108"/>
      <c r="Y154" s="108"/>
      <c r="Z154" s="108"/>
      <c r="AA154" s="290"/>
      <c r="AB154" s="144" t="s">
        <v>762</v>
      </c>
      <c r="AC154" s="145"/>
      <c r="AD154" s="145"/>
      <c r="AE154" s="150" t="s">
        <v>762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2.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2"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2"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hidden="1"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15" customHeight="1" x14ac:dyDescent="0.15">
      <c r="A428" s="190"/>
      <c r="B428" s="187"/>
      <c r="C428" s="181"/>
      <c r="D428" s="187"/>
      <c r="E428" s="128" t="s">
        <v>736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1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675</v>
      </c>
      <c r="D430" s="927"/>
      <c r="E430" s="175" t="s">
        <v>401</v>
      </c>
      <c r="F430" s="893"/>
      <c r="G430" s="894" t="s">
        <v>252</v>
      </c>
      <c r="H430" s="126"/>
      <c r="I430" s="126"/>
      <c r="J430" s="895" t="s">
        <v>720</v>
      </c>
      <c r="K430" s="896"/>
      <c r="L430" s="896"/>
      <c r="M430" s="896"/>
      <c r="N430" s="896"/>
      <c r="O430" s="896"/>
      <c r="P430" s="896"/>
      <c r="Q430" s="896"/>
      <c r="R430" s="896"/>
      <c r="S430" s="896"/>
      <c r="T430" s="897"/>
      <c r="U430" s="587" t="s">
        <v>721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19.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19.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762</v>
      </c>
      <c r="AF457" s="201"/>
      <c r="AG457" s="136" t="s">
        <v>233</v>
      </c>
      <c r="AH457" s="137"/>
      <c r="AI457" s="335"/>
      <c r="AJ457" s="335"/>
      <c r="AK457" s="335"/>
      <c r="AL457" s="157"/>
      <c r="AM457" s="335"/>
      <c r="AN457" s="335"/>
      <c r="AO457" s="335"/>
      <c r="AP457" s="157"/>
      <c r="AQ457" s="250" t="s">
        <v>762</v>
      </c>
      <c r="AR457" s="201"/>
      <c r="AS457" s="136" t="s">
        <v>233</v>
      </c>
      <c r="AT457" s="137"/>
      <c r="AU457" s="201" t="s">
        <v>762</v>
      </c>
      <c r="AV457" s="201"/>
      <c r="AW457" s="136" t="s">
        <v>179</v>
      </c>
      <c r="AX457" s="196"/>
      <c r="AY457">
        <f>$AY$456</f>
        <v>1</v>
      </c>
    </row>
    <row r="458" spans="1:51" ht="20.25" customHeight="1" x14ac:dyDescent="0.15">
      <c r="A458" s="190"/>
      <c r="B458" s="187"/>
      <c r="C458" s="181"/>
      <c r="D458" s="187"/>
      <c r="E458" s="338"/>
      <c r="F458" s="339"/>
      <c r="G458" s="107" t="s">
        <v>762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762</v>
      </c>
      <c r="AC458" s="214"/>
      <c r="AD458" s="214"/>
      <c r="AE458" s="336" t="s">
        <v>762</v>
      </c>
      <c r="AF458" s="208"/>
      <c r="AG458" s="208"/>
      <c r="AH458" s="208"/>
      <c r="AI458" s="336" t="s">
        <v>762</v>
      </c>
      <c r="AJ458" s="208"/>
      <c r="AK458" s="208"/>
      <c r="AL458" s="208"/>
      <c r="AM458" s="336" t="s">
        <v>762</v>
      </c>
      <c r="AN458" s="208"/>
      <c r="AO458" s="208"/>
      <c r="AP458" s="337"/>
      <c r="AQ458" s="336" t="s">
        <v>762</v>
      </c>
      <c r="AR458" s="208"/>
      <c r="AS458" s="208"/>
      <c r="AT458" s="337"/>
      <c r="AU458" s="208" t="s">
        <v>762</v>
      </c>
      <c r="AV458" s="208"/>
      <c r="AW458" s="208"/>
      <c r="AX458" s="209"/>
      <c r="AY458">
        <f t="shared" ref="AY458:AY460" si="68">$AY$456</f>
        <v>1</v>
      </c>
    </row>
    <row r="459" spans="1:51" ht="20.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762</v>
      </c>
      <c r="AC459" s="206"/>
      <c r="AD459" s="206"/>
      <c r="AE459" s="336" t="s">
        <v>762</v>
      </c>
      <c r="AF459" s="208"/>
      <c r="AG459" s="208"/>
      <c r="AH459" s="337"/>
      <c r="AI459" s="336" t="s">
        <v>762</v>
      </c>
      <c r="AJ459" s="208"/>
      <c r="AK459" s="208"/>
      <c r="AL459" s="208"/>
      <c r="AM459" s="336" t="s">
        <v>762</v>
      </c>
      <c r="AN459" s="208"/>
      <c r="AO459" s="208"/>
      <c r="AP459" s="337"/>
      <c r="AQ459" s="336" t="s">
        <v>762</v>
      </c>
      <c r="AR459" s="208"/>
      <c r="AS459" s="208"/>
      <c r="AT459" s="337"/>
      <c r="AU459" s="208" t="s">
        <v>762</v>
      </c>
      <c r="AV459" s="208"/>
      <c r="AW459" s="208"/>
      <c r="AX459" s="209"/>
      <c r="AY459">
        <f t="shared" si="68"/>
        <v>1</v>
      </c>
    </row>
    <row r="460" spans="1:51" ht="20.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762</v>
      </c>
      <c r="AF460" s="208"/>
      <c r="AG460" s="208"/>
      <c r="AH460" s="337"/>
      <c r="AI460" s="336" t="s">
        <v>762</v>
      </c>
      <c r="AJ460" s="208"/>
      <c r="AK460" s="208"/>
      <c r="AL460" s="208"/>
      <c r="AM460" s="336" t="s">
        <v>762</v>
      </c>
      <c r="AN460" s="208"/>
      <c r="AO460" s="208"/>
      <c r="AP460" s="337"/>
      <c r="AQ460" s="336" t="s">
        <v>762</v>
      </c>
      <c r="AR460" s="208"/>
      <c r="AS460" s="208"/>
      <c r="AT460" s="337"/>
      <c r="AU460" s="208" t="s">
        <v>762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4.25" customHeight="1" x14ac:dyDescent="0.15">
      <c r="A698" s="190"/>
      <c r="B698" s="187"/>
      <c r="C698" s="181"/>
      <c r="D698" s="187"/>
      <c r="E698" s="128" t="s">
        <v>762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4.2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3.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3.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5.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54"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42"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778</v>
      </c>
      <c r="AE713" s="323"/>
      <c r="AF713" s="661"/>
      <c r="AG713" s="104" t="s">
        <v>777</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747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1.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21.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36"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7.2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5.75" customHeight="1" thickBot="1" x14ac:dyDescent="0.2">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2.5" customHeight="1" thickBot="1" x14ac:dyDescent="0.2">
      <c r="A729" s="632" t="s">
        <v>775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3.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17.25" customHeight="1" x14ac:dyDescent="0.15">
      <c r="A737" s="986" t="s">
        <v>676</v>
      </c>
      <c r="B737" s="211"/>
      <c r="C737" s="211"/>
      <c r="D737" s="212"/>
      <c r="E737" s="950" t="s">
        <v>763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17.25" customHeight="1" x14ac:dyDescent="0.15">
      <c r="A738" s="361" t="s">
        <v>399</v>
      </c>
      <c r="B738" s="361"/>
      <c r="C738" s="361"/>
      <c r="D738" s="361"/>
      <c r="E738" s="950" t="s">
        <v>764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17.25" customHeight="1" x14ac:dyDescent="0.15">
      <c r="A739" s="361" t="s">
        <v>398</v>
      </c>
      <c r="B739" s="361"/>
      <c r="C739" s="361"/>
      <c r="D739" s="361"/>
      <c r="E739" s="950" t="s">
        <v>765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17.25" customHeight="1" x14ac:dyDescent="0.15">
      <c r="A740" s="361" t="s">
        <v>397</v>
      </c>
      <c r="B740" s="361"/>
      <c r="C740" s="361"/>
      <c r="D740" s="361"/>
      <c r="E740" s="950" t="s">
        <v>766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17.25" customHeight="1" x14ac:dyDescent="0.15">
      <c r="A741" s="361" t="s">
        <v>396</v>
      </c>
      <c r="B741" s="361"/>
      <c r="C741" s="361"/>
      <c r="D741" s="361"/>
      <c r="E741" s="950" t="s">
        <v>767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17.25" customHeight="1" x14ac:dyDescent="0.15">
      <c r="A742" s="361" t="s">
        <v>395</v>
      </c>
      <c r="B742" s="361"/>
      <c r="C742" s="361"/>
      <c r="D742" s="361"/>
      <c r="E742" s="950" t="s">
        <v>768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17.25" customHeight="1" x14ac:dyDescent="0.15">
      <c r="A743" s="361" t="s">
        <v>394</v>
      </c>
      <c r="B743" s="361"/>
      <c r="C743" s="361"/>
      <c r="D743" s="361"/>
      <c r="E743" s="950" t="s">
        <v>769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17.25" customHeight="1" x14ac:dyDescent="0.15">
      <c r="A744" s="361" t="s">
        <v>393</v>
      </c>
      <c r="B744" s="361"/>
      <c r="C744" s="361"/>
      <c r="D744" s="361"/>
      <c r="E744" s="950" t="s">
        <v>770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17.25" customHeight="1" x14ac:dyDescent="0.15">
      <c r="A745" s="361" t="s">
        <v>392</v>
      </c>
      <c r="B745" s="361"/>
      <c r="C745" s="361"/>
      <c r="D745" s="361"/>
      <c r="E745" s="987" t="s">
        <v>763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17.25" customHeight="1" x14ac:dyDescent="0.15">
      <c r="A746" s="361" t="s">
        <v>549</v>
      </c>
      <c r="B746" s="361"/>
      <c r="C746" s="361"/>
      <c r="D746" s="361"/>
      <c r="E746" s="956" t="s">
        <v>760</v>
      </c>
      <c r="F746" s="954"/>
      <c r="G746" s="954"/>
      <c r="H746" s="100" t="str">
        <f>IF(E746="","","-")</f>
        <v>-</v>
      </c>
      <c r="I746" s="954"/>
      <c r="J746" s="954"/>
      <c r="K746" s="100" t="str">
        <f>IF(I746="","","-")</f>
        <v/>
      </c>
      <c r="L746" s="955">
        <v>384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17.25" customHeight="1" x14ac:dyDescent="0.15">
      <c r="A747" s="361" t="s">
        <v>511</v>
      </c>
      <c r="B747" s="361"/>
      <c r="C747" s="361"/>
      <c r="D747" s="361"/>
      <c r="E747" s="956" t="s">
        <v>760</v>
      </c>
      <c r="F747" s="954"/>
      <c r="G747" s="954"/>
      <c r="H747" s="100" t="str">
        <f>IF(E747="","","-")</f>
        <v>-</v>
      </c>
      <c r="I747" s="954"/>
      <c r="J747" s="954"/>
      <c r="K747" s="100" t="str">
        <f>IF(I747="","","-")</f>
        <v/>
      </c>
      <c r="L747" s="955">
        <v>390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75" customHeight="1" x14ac:dyDescent="0.15">
      <c r="A787" s="626" t="s">
        <v>388</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3.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75" customHeight="1" x14ac:dyDescent="0.15">
      <c r="A789" s="629"/>
      <c r="B789" s="630"/>
      <c r="C789" s="630"/>
      <c r="D789" s="630"/>
      <c r="E789" s="630"/>
      <c r="F789" s="631"/>
      <c r="G789" s="668" t="s">
        <v>754</v>
      </c>
      <c r="H789" s="669"/>
      <c r="I789" s="669"/>
      <c r="J789" s="669"/>
      <c r="K789" s="670"/>
      <c r="L789" s="662" t="s">
        <v>756</v>
      </c>
      <c r="M789" s="663"/>
      <c r="N789" s="663"/>
      <c r="O789" s="663"/>
      <c r="P789" s="663"/>
      <c r="Q789" s="663"/>
      <c r="R789" s="663"/>
      <c r="S789" s="663"/>
      <c r="T789" s="663"/>
      <c r="U789" s="663"/>
      <c r="V789" s="663"/>
      <c r="W789" s="663"/>
      <c r="X789" s="664"/>
      <c r="Y789" s="382">
        <v>39619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3.75" customHeight="1" x14ac:dyDescent="0.15">
      <c r="A790" s="629"/>
      <c r="B790" s="630"/>
      <c r="C790" s="630"/>
      <c r="D790" s="630"/>
      <c r="E790" s="630"/>
      <c r="F790" s="631"/>
      <c r="G790" s="604" t="s">
        <v>755</v>
      </c>
      <c r="H790" s="605"/>
      <c r="I790" s="605"/>
      <c r="J790" s="605"/>
      <c r="K790" s="606"/>
      <c r="L790" s="596" t="s">
        <v>757</v>
      </c>
      <c r="M790" s="597"/>
      <c r="N790" s="597"/>
      <c r="O790" s="597"/>
      <c r="P790" s="597"/>
      <c r="Q790" s="597"/>
      <c r="R790" s="597"/>
      <c r="S790" s="597"/>
      <c r="T790" s="597"/>
      <c r="U790" s="597"/>
      <c r="V790" s="597"/>
      <c r="W790" s="597"/>
      <c r="X790" s="598"/>
      <c r="Y790" s="599">
        <v>2739</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42358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8010001120391</v>
      </c>
      <c r="K845" s="345"/>
      <c r="L845" s="345"/>
      <c r="M845" s="345"/>
      <c r="N845" s="345"/>
      <c r="O845" s="345"/>
      <c r="P845" s="359" t="s">
        <v>759</v>
      </c>
      <c r="Q845" s="346"/>
      <c r="R845" s="346"/>
      <c r="S845" s="346"/>
      <c r="T845" s="346"/>
      <c r="U845" s="346"/>
      <c r="V845" s="346"/>
      <c r="W845" s="346"/>
      <c r="X845" s="346"/>
      <c r="Y845" s="347">
        <v>42358</v>
      </c>
      <c r="Z845" s="348"/>
      <c r="AA845" s="348"/>
      <c r="AB845" s="349"/>
      <c r="AC845" s="350" t="s">
        <v>80</v>
      </c>
      <c r="AD845" s="351"/>
      <c r="AE845" s="351"/>
      <c r="AF845" s="351"/>
      <c r="AG845" s="351"/>
      <c r="AH845" s="366" t="s">
        <v>721</v>
      </c>
      <c r="AI845" s="367"/>
      <c r="AJ845" s="367"/>
      <c r="AK845" s="367"/>
      <c r="AL845" s="366" t="s">
        <v>721</v>
      </c>
      <c r="AM845" s="367"/>
      <c r="AN845" s="367"/>
      <c r="AO845" s="367"/>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721</v>
      </c>
      <c r="F1110" s="369"/>
      <c r="G1110" s="369"/>
      <c r="H1110" s="369"/>
      <c r="I1110" s="369"/>
      <c r="J1110" s="344" t="s">
        <v>721</v>
      </c>
      <c r="K1110" s="345"/>
      <c r="L1110" s="345"/>
      <c r="M1110" s="345"/>
      <c r="N1110" s="345"/>
      <c r="O1110" s="345"/>
      <c r="P1110" s="359"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761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M134:AM135 AQ134:AQ135 AU134:AU135 AE134:AE135 AI134:AI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6:AO846">
    <cfRule type="expression" dxfId="2379" priority="2811">
      <formula>IF(AND(AL846&gt;=0, RIGHT(TEXT(AL846,"0.#"),1)&lt;&gt;"."),TRUE,FALSE)</formula>
    </cfRule>
    <cfRule type="expression" dxfId="2378" priority="2812">
      <formula>IF(AND(AL846&gt;=0, RIGHT(TEXT(AL846,"0.#"),1)="."),TRUE,FALSE)</formula>
    </cfRule>
    <cfRule type="expression" dxfId="2377" priority="2813">
      <formula>IF(AND(AL846&lt;0, RIGHT(TEXT(AL846,"0.#"),1)&lt;&gt;"."),TRUE,FALSE)</formula>
    </cfRule>
    <cfRule type="expression" dxfId="2376" priority="2814">
      <formula>IF(AND(AL846&lt;0, RIGHT(TEXT(AL846,"0.#"),1)="."),TRUE,FALSE)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737</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2021-06-11T02:40:57Z</cp:lastPrinted>
  <dcterms:created xsi:type="dcterms:W3CDTF">2012-03-13T00:50:25Z</dcterms:created>
  <dcterms:modified xsi:type="dcterms:W3CDTF">2021-06-14T05:10:45Z</dcterms:modified>
</cp:coreProperties>
</file>