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1570" windowHeight="90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<sst xmlns="http://schemas.openxmlformats.org/spreadsheetml/2006/main" count="2376" uniqueCount="684">
  <si>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</si>
  <si>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</si>
  <si>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</si>
  <si>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</si>
  <si>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</si>
  <si>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</si>
  <si>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</si>
  <si>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</si>
  <si>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</si>
  <si>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</si>
  <si>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</si>
  <si>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</si>
  <si>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</si>
  <si>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</si>
  <si>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</si>
  <si>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</si>
  <si>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</si>
  <si>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</si>
  <si>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</si>
  <si>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</si>
  <si>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</si>
  <si>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</si>
  <si>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</si>
  <si>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</si>
  <si>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</si>
  <si>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</si>
  <si>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</si>
  <si>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</si>
  <si>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</si>
  <si>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</si>
  <si>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</si>
  <si>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</si>
  <si>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</si>
  <si>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</si>
  <si>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</si>
  <si>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</si>
  <si>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</si>
  <si>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</si>
  <si>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</si>
  <si>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</si>
  <si>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</si>
  <si>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</si>
  <si>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</si>
  <si>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</si>
  <si>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</si>
  <si>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</si>
  <si>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</si>
  <si>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</si>
  <si>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</si>
  <si>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</si>
  <si>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</si>
  <si>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</si>
  <si>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</si>
  <si>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</si>
  <si>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</si>
  <si>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</si>
  <si>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</si>
  <si>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</si>
  <si>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</si>
  <si>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</si>
  <si>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</si>
  <si>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</si>
  <si>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</si>
  <si>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</si>
  <si>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</si>
  <si>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</si>
  <si>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</si>
  <si>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</si>
  <si>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</si>
  <si>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</si>
  <si>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</si>
  <si>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</si>
  <si>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</si>
  <si>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</si>
  <si>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</si>
  <si>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</si>
  <si>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</si>
  <si>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</si>
  <si>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</si>
  <si>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</si>
  <si>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</si>
  <si>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</si>
  <si>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</si>
  <si>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</si>
  <si>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</si>
  <si>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</si>
  <si>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</si>
  <si>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</si>
  <si>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</si>
  <si>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</si>
  <si>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</si>
  <si>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</si>
  <si>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</si>
  <si>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</si>
  <si>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</si>
  <si>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</si>
  <si>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</si>
  <si>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</si>
  <si>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</si>
  <si>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</si>
  <si>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</si>
  <si>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</si>
  <si>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</si>
  <si>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</si>
  <si>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</si>
  <si>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</si>
  <si>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</si>
  <si>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</si>
  <si>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</si>
  <si>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</si>
  <si>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</si>
  <si>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</si>
  <si>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</si>
  <si>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</si>
  <si>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</si>
  <si>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</si>
  <si>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</si>
  <si>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</si>
  <si>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</si>
  <si>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</si>
  <si>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</si>
  <si>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</si>
  <si>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</si>
  <si>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</si>
  <si>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</si>
  <si>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</si>
  <si>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</si>
  <si>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</si>
  <si>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</si>
  <si>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</si>
  <si>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</si>
  <si>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</si>
  <si>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</si>
  <si>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</si>
  <si>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</si>
  <si>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</si>
  <si>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</si>
  <si>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</si>
  <si>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</si>
  <si>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</si>
  <si>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</si>
  <si>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</si>
  <si>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</si>
  <si>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</si>
  <si>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</si>
  <si>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</si>
  <si>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</si>
  <si>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</si>
  <si>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</si>
  <si>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</si>
  <si>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</si>
  <si>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</si>
  <si>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</si>
  <si>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</si>
  <si>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</si>
  <si>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</si>
  <si>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</si>
  <si>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</si>
  <si>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</si>
  <si>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</si>
  <si>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</si>
  <si>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</si>
  <si>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</si>
  <si>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</si>
  <si>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</si>
  <si>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</si>
  <si>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</si>
  <si>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</si>
  <si>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</si>
  <si>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</si>
  <si>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</si>
  <si>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</si>
  <si>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</si>
  <si>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</si>
  <si>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</si>
  <si>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</si>
  <si>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</si>
  <si>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</si>
  <si>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</si>
  <si>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</si>
  <si>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</si>
  <si>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</si>
  <si>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</si>
  <si>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</si>
  <si>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</si>
  <si>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</si>
  <si>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</si>
  <si>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</si>
  <si>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</si>
  <si>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</si>
  <si>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</si>
  <si>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</si>
  <si>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</si>
  <si>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</si>
  <si>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</si>
  <si>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</si>
  <si>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</si>
  <si>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</si>
  <si>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</si>
  <si>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</si>
  <si>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</si>
  <si>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</si>
  <si>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</si>
  <si>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</si>
  <si>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</si>
  <si>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</si>
  <si>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</si>
  <si>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</si>
  <si>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</si>
  <si>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</si>
  <si>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</si>
  <si>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</si>
  <si>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</si>
  <si>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</si>
  <si>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</si>
  <si>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</si>
  <si>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</si>
  <si>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</si>
  <si>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</si>
  <si>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</si>
  <si>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</si>
  <si>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</si>
  <si>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</si>
  <si>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</si>
  <si>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</si>
  <si>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</si>
  <si>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</si>
  <si>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</si>
  <si>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</si>
  <si>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</si>
  <si>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</si>
  <si>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</si>
  <si>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</si>
  <si>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</si>
  <si>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</si>
  <si>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</si>
  <si>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</si>
  <si>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</si>
  <si>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</si>
  <si>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</si>
  <si>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</si>
  <si>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</si>
  <si>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</si>
  <si>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</si>
  <si>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</si>
  <si>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</si>
  <si>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</si>
  <si>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</si>
  <si>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</si>
  <si>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</si>
  <si>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</si>
  <si>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</si>
  <si>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</si>
  <si>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</si>
  <si>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</si>
  <si>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</si>
  <si>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</si>
  <si>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</si>
  <si>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</si>
  <si>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</si>
  <si>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</si>
  <si>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</si>
  <si>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</si>
  <si>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</si>
  <si>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</si>
  <si>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</si>
  <si>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</si>
  <si>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</si>
  <si>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</si>
  <si>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</si>
  <si>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</si>
  <si>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</si>
  <si>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</si>
  <si>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</si>
  <si>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</si>
  <si>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</si>
  <si>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</si>
  <si>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</si>
  <si>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</si>
  <si>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</si>
  <si>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</si>
  <si>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</si>
  <si>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</si>
  <si>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</si>
  <si>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</si>
  <si>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</si>
  <si>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</si>
  <si>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</si>
  <si>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</si>
  <si>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</si>
  <si>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</si>
  <si>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</si>
  <si>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</si>
  <si>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</si>
  <si>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</si>
  <si>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</si>
  <si>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</si>
  <si>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</si>
  <si>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</si>
  <si>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</si>
  <si>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</si>
  <si>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</si>
  <si>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</si>
  <si>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</si>
  <si>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</si>
  <si>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</si>
  <si>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</si>
  <si>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</si>
  <si>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</si>
  <si>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</si>
  <si>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</si>
  <si>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</si>
  <si>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</si>
  <si>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</si>
  <si>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</si>
  <si>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</si>
  <si>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</si>
  <si>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</si>
  <si>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</si>
  <si>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</si>
  <si>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</si>
  <si>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</si>
  <si>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</si>
  <si>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</si>
  <si>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</si>
  <si>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</si>
  <si>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</si>
  <si>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</si>
  <si>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</si>
  <si>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</si>
  <si>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</si>
  <si>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</si>
  <si>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</si>
  <si>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</si>
  <si>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</si>
  <si>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</si>
  <si>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</si>
  <si>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</si>
  <si>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</si>
  <si>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</si>
  <si>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</si>
  <si>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</si>
  <si>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</si>
  <si>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</si>
  <si>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</si>
  <si>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</si>
  <si>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</si>
  <si>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</si>
  <si>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</si>
  <si>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</si>
  <si>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</si>
  <si>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</si>
  <si>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</si>
  <si>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</si>
  <si>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</si>
  <si>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</si>
  <si>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</si>
  <si>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</si>
  <si>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</si>
  <si>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</si>
  <si>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</si>
  <si>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</si>
  <si>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</si>
  <si>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</si>
  <si>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</si>
  <si>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</si>
  <si>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</si>
  <si>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</si>
  <si>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</si>
  <si>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</si>
  <si>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</si>
  <si>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</si>
  <si>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</si>
  <si>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</si>
  <si>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</si>
  <si>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</si>
  <si>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</si>
  <si>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</si>
  <si>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</si>
  <si>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</si>
  <si>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</si>
  <si>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</si>
  <si>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</si>
  <si>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</si>
  <si>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</si>
  <si>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</si>
  <si>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</si>
  <si>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</si>
  <si>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</si>
  <si>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</si>
  <si>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</si>
  <si>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</si>
  <si>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</si>
  <si>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</si>
  <si>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</si>
  <si>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</si>
  <si>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</si>
  <si>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</si>
  <si>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</si>
  <si>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</si>
  <si>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</si>
  <si>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</si>
  <si>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</si>
  <si>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</si>
  <si>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</si>
  <si>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</si>
  <si>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</si>
  <si>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</si>
  <si>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</si>
  <si>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</si>
  <si>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</si>
  <si>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</si>
  <si>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</si>
  <si>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</si>
  <si>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</si>
  <si>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</si>
  <si>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</si>
  <si>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</si>
  <si>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</si>
  <si>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</si>
  <si>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</si>
  <si>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</si>
  <si>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</si>
  <si>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</si>
  <si>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</si>
  <si>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</si>
  <si>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</si>
  <si>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</si>
  <si>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</si>
  <si>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</si>
  <si>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</si>
  <si>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</si>
  <si>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</si>
  <si>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</si>
  <si>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</si>
  <si>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</si>
  <si>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</si>
  <si>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</si>
  <si>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</si>
  <si>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</si>
  <si>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</si>
  <si>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</si>
  <si>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</si>
  <si>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</si>
  <si>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</si>
  <si>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</si>
  <si>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</si>
  <si>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</si>
  <si>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</si>
  <si>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</si>
  <si>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</si>
  <si>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</si>
  <si>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</si>
  <si>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</si>
  <si>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</si>
  <si>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</si>
  <si>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</si>
  <si>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</si>
  <si>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</si>
  <si>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</si>
  <si>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</si>
  <si>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</si>
  <si>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</si>
  <si>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</si>
  <si>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</si>
  <si>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</si>
  <si>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</si>
  <si>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</si>
  <si>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</si>
  <si>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</si>
  <si>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</si>
  <si>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</si>
  <si>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</si>
  <si>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</si>
  <si>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</si>
  <si>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</si>
  <si>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</si>
  <si>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</si>
  <si>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</si>
  <si>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</si>
  <si>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</si>
  <si>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</si>
  <si>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</si>
  <si>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</si>
  <si>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</si>
  <si>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</si>
  <si>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</si>
  <si>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</si>
  <si>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</si>
  <si>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</si>
  <si>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</si>
  <si>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</si>
  <si>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</si>
  <si>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</si>
  <si>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</si>
  <si>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</si>
  <si>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</si>
  <si>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</si>
  <si>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</si>
  <si>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</si>
  <si>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</si>
  <si>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</si>
  <si>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</si>
  <si>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</si>
  <si>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</si>
  <si>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</si>
  <si>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</si>
  <si>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</si>
  <si>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</si>
  <si>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</si>
  <si>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</si>
  <si>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</si>
  <si>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</si>
  <si>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</si>
  <si>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</si>
  <si>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</si>
  <si>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</si>
  <si>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</si>
  <si>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</si>
  <si>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</si>
  <si>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</si>
  <si>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</si>
  <si>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</si>
  <si>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</si>
  <si>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</si>
  <si>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</si>
  <si>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</si>
  <si>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</si>
  <si>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</si>
  <si>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</si>
  <si>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</si>
  <si>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</si>
  <si>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</si>
  <si>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</si>
  <si>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</si>
  <si>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</si>
  <si>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</si>
  <si>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</si>
  <si>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</si>
  <si>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</si>
  <si>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</si>
  <si>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</si>
  <si>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</si>
  <si>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</si>
  <si>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</si>
  <si>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</si>
  <si>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</si>
  <si>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</si>
  <si>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</si>
  <si>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</si>
  <si>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</si>
  <si>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</si>
  <si>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</si>
  <si>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</si>
  <si>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</si>
  <si>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</si>
  <si>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</si>
  <si>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</si>
  <si>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</si>
  <si>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</si>
  <si>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</si>
  <si>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</si>
  <si>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</si>
  <si>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</si>
  <si>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</si>
  <si>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</si>
  <si>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</si>
  <si>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</si>
  <si>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</si>
  <si>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</si>
  <si>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</si>
  <si>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</si>
  <si>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</si>
  <si>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</si>
  <si>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</si>
  <si>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</si>
  <si>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</si>
  <si>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</si>
  <si>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</si>
  <si>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</si>
  <si>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</si>
  <si>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</si>
  <si>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</si>
  <si>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</si>
  <si>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</si>
  <si>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</si>
  <si>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</si>
  <si>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</si>
  <si>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</si>
  <si>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</si>
  <si>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</si>
  <si>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</si>
  <si>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</si>
  <si>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</si>
  <si>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</si>
  <si>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</si>
  <si>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</si>
  <si>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</si>
  <si>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</si>
  <si>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</si>
  <si>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</si>
  <si>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</si>
  <si>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</si>
  <si>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</si>
  <si>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</si>
  <si>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</si>
  <si>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</si>
  <si>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</si>
  <si>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</si>
  <si>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</si>
  <si>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</si>
  <si>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</si>
  <si>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</si>
  <si>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</si>
  <si>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</si>
  <si>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</si>
  <si>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</si>
  <si>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</si>
  <si>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</si>
  <si>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</si>
  <si>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</si>
  <si>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</si>
  <si>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</si>
  <si>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</si>
  <si>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</si>
  <si>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</si>
  <si>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</si>
  <si>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</si>
  <si>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</si>
  <si>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</si>
  <si>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麻薬取締部監察業務の充実強化</t>
  </si>
  <si>
    <t>医薬・生活衛生局</t>
  </si>
  <si>
    <t>課長　田中　徹</t>
  </si>
  <si>
    <t>平成30年度</t>
  </si>
  <si>
    <t>終了予定なし</t>
  </si>
  <si>
    <t>監視指導・麻薬対策課</t>
  </si>
  <si>
    <t>-</t>
  </si>
  <si>
    <t>平成29年4月に設置した「麻薬取締部監察官室」における監察により、取締りの透明性の確保と厳格な法令遵守の徹底を図る。</t>
  </si>
  <si>
    <t xml:space="preserve">厚生労働省組織規則第708条に規定する麻薬取締部の所掌事務に関する以下の監察を行うとともに、捜査における非違行為の未然防止のための啓発を行う。
・定期自主点検
・通常監察
・緊急監察
・随時監察（フォローアップ監察）
</t>
  </si>
  <si>
    <t>諸謝金</t>
  </si>
  <si>
    <t>職員旅費</t>
  </si>
  <si>
    <t>委員等旅費</t>
  </si>
  <si>
    <t>主たる事業は麻薬取締部への監察の実施であり、目標値の設定は馴染まないため。</t>
  </si>
  <si>
    <t>麻薬取締部職員に対する予防啓発の実施数</t>
  </si>
  <si>
    <t>啓発実施回数</t>
  </si>
  <si>
    <t>回</t>
  </si>
  <si>
    <t>全麻薬取締部（支所及び分室を含む）に対する通常監察の実施</t>
  </si>
  <si>
    <t>X（通常監察に要した旅費）／
Ｙ（通常監察の実施施設数）　　　　　　　　　　　　　　</t>
    <phoneticPr fontId="5"/>
  </si>
  <si>
    <t>円</t>
  </si>
  <si>
    <t>　Ｘ/Ｙ</t>
    <phoneticPr fontId="5"/>
  </si>
  <si>
    <t>114,100/3</t>
  </si>
  <si>
    <t>0/0</t>
  </si>
  <si>
    <t>麻薬・覚醒剤等の乱用を防止すること（Ⅱ－３）</t>
  </si>
  <si>
    <t>規制されている乱用薬物について、不正流通の遮断及び乱用防止を推進すること（Ⅱ－３－１）</t>
  </si>
  <si>
    <t>新30-0023</t>
  </si>
  <si>
    <t xml:space="preserve">新30-0022 </t>
  </si>
  <si>
    <t>○</t>
  </si>
  <si>
    <t>厚労</t>
  </si>
  <si>
    <t>-</t>
    <phoneticPr fontId="5"/>
  </si>
  <si>
    <t>全麻薬取締部（支所及び分室を含む）に対する監察を実施し、取締の透明性の確保を図る。</t>
    <phoneticPr fontId="5"/>
  </si>
  <si>
    <t>通常監察の実施により、取締りの透明性の確保と厳格な法令遵守の徹底が図れる。</t>
    <phoneticPr fontId="5"/>
  </si>
  <si>
    <t>麻薬取締官が特別司法警察員として行う取締りの透明化を図ることは、国民の信頼向上に繋がることから、ニーズを反映している。</t>
    <phoneticPr fontId="5"/>
  </si>
  <si>
    <t>麻薬取締官は厚生労働大臣が命ずるものであることから、国が実施すべき事業である。</t>
    <phoneticPr fontId="5"/>
  </si>
  <si>
    <t>非違行為の発見及び未然防止を行うためには監察が最も有効な手段である。</t>
    <phoneticPr fontId="5"/>
  </si>
  <si>
    <t>‐</t>
  </si>
  <si>
    <t>無</t>
  </si>
  <si>
    <t>事業目的に即した適正な執行を行っている。</t>
    <phoneticPr fontId="5"/>
  </si>
  <si>
    <t>出張者を必要最小限に抑えるなどにより単位あたりコストの削減に努めている。</t>
    <phoneticPr fontId="5"/>
  </si>
  <si>
    <t>本事業は、麻薬取締部への監察の実施であり、定量的な目標を設定することは困難である。代替目標として、麻薬取締部職員に対する予防啓発の実施数を設定し、目標通りの実績を達成している。</t>
    <phoneticPr fontId="5"/>
  </si>
  <si>
    <t>△</t>
  </si>
  <si>
    <t>職員A</t>
    <rPh sb="0" eb="2">
      <t>ショクイン</t>
    </rPh>
    <phoneticPr fontId="5"/>
  </si>
  <si>
    <t>職員B</t>
    <rPh sb="0" eb="2">
      <t>ショクイン</t>
    </rPh>
    <phoneticPr fontId="5"/>
  </si>
  <si>
    <t>旅費</t>
    <rPh sb="0" eb="2">
      <t>リョヒ</t>
    </rPh>
    <phoneticPr fontId="5"/>
  </si>
  <si>
    <t>職員C</t>
    <rPh sb="0" eb="2">
      <t>ショクイン</t>
    </rPh>
    <phoneticPr fontId="5"/>
  </si>
  <si>
    <t>職員D</t>
    <rPh sb="0" eb="2">
      <t>ショクイン</t>
    </rPh>
    <phoneticPr fontId="5"/>
  </si>
  <si>
    <t>本事業は、麻薬取締官が特別司法警察員として行う取締りの法令遵守の徹底を図るために必要なものであり、引き続き計画的な監察の実施に努める。</t>
    <phoneticPr fontId="5"/>
  </si>
  <si>
    <t>-</t>
    <phoneticPr fontId="5"/>
  </si>
  <si>
    <t>353,440/4</t>
    <phoneticPr fontId="5"/>
  </si>
  <si>
    <t>令和2年度においては、全国の新型コロナウイルスの感染状況を見つつ、感染拡大に繋がらないように時期・場所を絞って監察を実施することとしたため、当初予定していた通常監察件数（12件）を下回ったが、監察を実施しなかった地域についても法令自主点検を実施させ、法令遵守の徹底を図った。</t>
    <rPh sb="11" eb="13">
      <t>ゼンコク</t>
    </rPh>
    <rPh sb="14" eb="16">
      <t>シンガタ</t>
    </rPh>
    <rPh sb="24" eb="26">
      <t>カンセン</t>
    </rPh>
    <rPh sb="26" eb="28">
      <t>ジョウキョウ</t>
    </rPh>
    <rPh sb="29" eb="30">
      <t>ミ</t>
    </rPh>
    <rPh sb="33" eb="35">
      <t>カンセン</t>
    </rPh>
    <rPh sb="35" eb="37">
      <t>カクダイ</t>
    </rPh>
    <rPh sb="38" eb="39">
      <t>ツナ</t>
    </rPh>
    <rPh sb="46" eb="48">
      <t>ジキ</t>
    </rPh>
    <rPh sb="49" eb="51">
      <t>バショ</t>
    </rPh>
    <rPh sb="52" eb="53">
      <t>シボ</t>
    </rPh>
    <rPh sb="55" eb="57">
      <t>カンサツ</t>
    </rPh>
    <rPh sb="58" eb="60">
      <t>ジッシ</t>
    </rPh>
    <rPh sb="82" eb="84">
      <t>ケンスウ</t>
    </rPh>
    <rPh sb="90" eb="92">
      <t>シタマワ</t>
    </rPh>
    <rPh sb="96" eb="98">
      <t>カンサツ</t>
    </rPh>
    <rPh sb="99" eb="101">
      <t>ジッシ</t>
    </rPh>
    <rPh sb="106" eb="108">
      <t>チイキ</t>
    </rPh>
    <rPh sb="113" eb="115">
      <t>ホウレイ</t>
    </rPh>
    <rPh sb="115" eb="117">
      <t>ジシュ</t>
    </rPh>
    <rPh sb="117" eb="119">
      <t>テンケン</t>
    </rPh>
    <rPh sb="120" eb="122">
      <t>ジッシ</t>
    </rPh>
    <phoneticPr fontId="5"/>
  </si>
  <si>
    <t>大麻の検挙人員が7年連続で増加し過去最多の5,273人となる等、麻薬取締部による一層の取締体制の強化が求められている。このような中、麻薬取締官による取締りの法令遵守の徹底を図ることは必要不可欠であるため、引き続き監察を実施していく必要がある。</t>
    <rPh sb="30" eb="31">
      <t>ナド</t>
    </rPh>
    <phoneticPr fontId="5"/>
  </si>
  <si>
    <t>旅費については、新型コロナウイルスの感染状況を踏まえ、当初予定していた監察件数を下回ったため。
謝金及び委員等旅費については、外部委員に依頼する事項がなかったため。</t>
    <rPh sb="8" eb="10">
      <t>シンガタ</t>
    </rPh>
    <rPh sb="18" eb="20">
      <t>カンセン</t>
    </rPh>
    <rPh sb="20" eb="22">
      <t>ジョウキョウ</t>
    </rPh>
    <rPh sb="23" eb="24">
      <t>フ</t>
    </rPh>
    <rPh sb="27" eb="29">
      <t>トウショ</t>
    </rPh>
    <rPh sb="29" eb="31">
      <t>ヨテイ</t>
    </rPh>
    <rPh sb="35" eb="37">
      <t>カンサツ</t>
    </rPh>
    <rPh sb="37" eb="39">
      <t>ケンスウ</t>
    </rPh>
    <rPh sb="40" eb="42">
      <t>シタマワ</t>
    </rPh>
    <phoneticPr fontId="5"/>
  </si>
  <si>
    <t>-</t>
    <phoneticPr fontId="5"/>
  </si>
  <si>
    <t>点検対象外</t>
    <rPh sb="0" eb="5">
      <t>テンケンタイショウガイ</t>
    </rPh>
    <phoneticPr fontId="5"/>
  </si>
  <si>
    <t>687,008/8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</si>
</sst>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12700</xdr:colOff>
      <xdr:row>749</xdr:row>
      <xdr:rowOff>215900</xdr:rowOff>
    </xdr:from>
    <xdr:to>
      <xdr:col>30</xdr:col>
      <xdr:colOff>149777</xdr:colOff>
      <xdr:row>751</xdr:row>
      <xdr:rowOff>340233</xdr:rowOff>
    </xdr:to>
    <xdr:sp macro="" textlink="">
      <xdr:nvSpPr>
        <xdr:cNvPr id="2" name="正方形/長方形 1"/>
        <xdr:cNvSpPr/>
      </xdr:nvSpPr>
      <xdr:spPr>
        <a:xfrm>
          <a:off x="4686300" y="45974000"/>
          <a:ext cx="1559477" cy="83553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400"/>
            <a:t>厚生労働省</a:t>
          </a:r>
          <a:endParaRPr kumimoji="1" lang="en-US" altLang="ja-JP" sz="1400"/>
        </a:p>
        <a:p>
          <a:pPr algn="ctr">
            <a:lnSpc>
              <a:spcPts val="1100"/>
            </a:lnSpc>
          </a:pPr>
          <a:endParaRPr kumimoji="1" lang="en-US" altLang="ja-JP" sz="1400"/>
        </a:p>
        <a:p>
          <a:pPr algn="ctr">
            <a:lnSpc>
              <a:spcPts val="1100"/>
            </a:lnSpc>
          </a:pPr>
          <a:r>
            <a:rPr kumimoji="1" lang="ja-JP" altLang="en-US" sz="1400"/>
            <a:t> </a:t>
          </a:r>
          <a:r>
            <a:rPr kumimoji="1" lang="en-US" altLang="ja-JP" sz="1400"/>
            <a:t>0.4</a:t>
          </a:r>
          <a:r>
            <a:rPr kumimoji="1" lang="ja-JP" altLang="en-US" sz="1400"/>
            <a:t>百万円</a:t>
          </a:r>
        </a:p>
      </xdr:txBody>
    </xdr:sp>
    <xdr:clientData/>
  </xdr:twoCellAnchor>
  <xdr:twoCellAnchor>
    <xdr:from>
      <xdr:col>26</xdr:col>
      <xdr:colOff>190500</xdr:colOff>
      <xdr:row>751</xdr:row>
      <xdr:rowOff>342900</xdr:rowOff>
    </xdr:from>
    <xdr:to>
      <xdr:col>26</xdr:col>
      <xdr:colOff>194192</xdr:colOff>
      <xdr:row>753</xdr:row>
      <xdr:rowOff>112955</xdr:rowOff>
    </xdr:to>
    <xdr:cxnSp macro="">
      <xdr:nvCxnSpPr>
        <xdr:cNvPr id="3" name="直線矢印コネクタ 2"/>
        <xdr:cNvCxnSpPr/>
      </xdr:nvCxnSpPr>
      <xdr:spPr>
        <a:xfrm flipH="1">
          <a:off x="5473700" y="46812200"/>
          <a:ext cx="3692" cy="4812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753</xdr:row>
      <xdr:rowOff>165100</xdr:rowOff>
    </xdr:from>
    <xdr:to>
      <xdr:col>31</xdr:col>
      <xdr:colOff>183748</xdr:colOff>
      <xdr:row>756</xdr:row>
      <xdr:rowOff>75641</xdr:rowOff>
    </xdr:to>
    <xdr:sp macro="" textlink="">
      <xdr:nvSpPr>
        <xdr:cNvPr id="4" name="正方形/長方形 3"/>
        <xdr:cNvSpPr/>
      </xdr:nvSpPr>
      <xdr:spPr>
        <a:xfrm>
          <a:off x="4533900" y="47345600"/>
          <a:ext cx="1949048" cy="97734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旅費</a:t>
          </a:r>
          <a:endParaRPr kumimoji="1" lang="en-US" altLang="ja-JP" sz="1400"/>
        </a:p>
        <a:p>
          <a:pPr algn="ctr"/>
          <a:r>
            <a:rPr kumimoji="1" lang="en-US" altLang="ja-JP" sz="1400"/>
            <a:t>0.4</a:t>
          </a:r>
          <a:r>
            <a:rPr kumimoji="1" lang="ja-JP" altLang="en-US" sz="1400"/>
            <a:t>百万円</a:t>
          </a:r>
          <a:endParaRPr kumimoji="1" lang="en-US" altLang="ja-JP" sz="1400"/>
        </a:p>
      </xdr:txBody>
    </xdr:sp>
    <xdr:clientData/>
  </xdr:twoCellAnchor>
  <xdr:twoCellAnchor>
    <xdr:from>
      <xdr:col>19</xdr:col>
      <xdr:colOff>63500</xdr:colOff>
      <xdr:row>756</xdr:row>
      <xdr:rowOff>177800</xdr:rowOff>
    </xdr:from>
    <xdr:to>
      <xdr:col>34</xdr:col>
      <xdr:colOff>149512</xdr:colOff>
      <xdr:row>757</xdr:row>
      <xdr:rowOff>292100</xdr:rowOff>
    </xdr:to>
    <xdr:sp macro="" textlink="">
      <xdr:nvSpPr>
        <xdr:cNvPr id="5" name="大かっこ 4"/>
        <xdr:cNvSpPr/>
      </xdr:nvSpPr>
      <xdr:spPr>
        <a:xfrm>
          <a:off x="3924300" y="48425100"/>
          <a:ext cx="3134012"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麻薬取締部への通常監察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100" sqref="BF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325</v>
      </c>
      <c r="AJ2" s="923" t="s">
        <v>657</v>
      </c>
      <c r="AK2" s="923"/>
      <c r="AL2" s="923"/>
      <c r="AM2" s="923"/>
      <c r="AN2" s="83" t="s">
        <v>325</v>
      </c>
      <c r="AO2" s="923">
        <v>20</v>
      </c>
      <c r="AP2" s="923"/>
      <c r="AQ2" s="923"/>
      <c r="AR2" s="84" t="s">
        <v>628</v>
      </c>
      <c r="AS2" s="929">
        <v>445</v>
      </c>
      <c r="AT2" s="929"/>
      <c r="AU2" s="929"/>
      <c r="AV2" s="83" t="str">
        <f>IF(AW2="","","-")</f>
        <v/>
      </c>
      <c r="AW2" s="889"/>
      <c r="AX2" s="889"/>
    </row>
    <row r="3" spans="1:50" ht="21" customHeight="1" thickBot="1" x14ac:dyDescent="0.2">
      <c r="A3" s="845" t="s">
        <v>621</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629</v>
      </c>
      <c r="AK3" s="847"/>
      <c r="AL3" s="847"/>
      <c r="AM3" s="847"/>
      <c r="AN3" s="847"/>
      <c r="AO3" s="847"/>
      <c r="AP3" s="847"/>
      <c r="AQ3" s="847"/>
      <c r="AR3" s="847"/>
      <c r="AS3" s="847"/>
      <c r="AT3" s="847"/>
      <c r="AU3" s="847"/>
      <c r="AV3" s="847"/>
      <c r="AW3" s="847"/>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7" t="s">
        <v>633</v>
      </c>
      <c r="H5" s="818"/>
      <c r="I5" s="818"/>
      <c r="J5" s="818"/>
      <c r="K5" s="818"/>
      <c r="L5" s="818"/>
      <c r="M5" s="819" t="s">
        <v>65</v>
      </c>
      <c r="N5" s="820"/>
      <c r="O5" s="820"/>
      <c r="P5" s="820"/>
      <c r="Q5" s="820"/>
      <c r="R5" s="821"/>
      <c r="S5" s="822" t="s">
        <v>634</v>
      </c>
      <c r="T5" s="818"/>
      <c r="U5" s="818"/>
      <c r="V5" s="818"/>
      <c r="W5" s="818"/>
      <c r="X5" s="823"/>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1" t="s">
        <v>308</v>
      </c>
      <c r="Z7" s="424"/>
      <c r="AA7" s="424"/>
      <c r="AB7" s="424"/>
      <c r="AC7" s="424"/>
      <c r="AD7" s="902"/>
      <c r="AE7" s="890" t="s">
        <v>636</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479" t="s">
        <v>208</v>
      </c>
      <c r="B8" s="480"/>
      <c r="C8" s="480"/>
      <c r="D8" s="480"/>
      <c r="E8" s="480"/>
      <c r="F8" s="481"/>
      <c r="G8" s="924" t="str">
        <f>入力規則等!A27</f>
        <v>-</v>
      </c>
      <c r="H8" s="703"/>
      <c r="I8" s="703"/>
      <c r="J8" s="703"/>
      <c r="K8" s="703"/>
      <c r="L8" s="703"/>
      <c r="M8" s="703"/>
      <c r="N8" s="703"/>
      <c r="O8" s="703"/>
      <c r="P8" s="703"/>
      <c r="Q8" s="703"/>
      <c r="R8" s="703"/>
      <c r="S8" s="703"/>
      <c r="T8" s="703"/>
      <c r="U8" s="703"/>
      <c r="V8" s="703"/>
      <c r="W8" s="703"/>
      <c r="X8" s="925"/>
      <c r="Y8" s="824" t="s">
        <v>209</v>
      </c>
      <c r="Z8" s="825"/>
      <c r="AA8" s="825"/>
      <c r="AB8" s="825"/>
      <c r="AC8" s="825"/>
      <c r="AD8" s="826"/>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7" t="s">
        <v>23</v>
      </c>
      <c r="B9" s="828"/>
      <c r="C9" s="828"/>
      <c r="D9" s="828"/>
      <c r="E9" s="828"/>
      <c r="F9" s="828"/>
      <c r="G9" s="829" t="s">
        <v>637</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7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35.1"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2" t="s">
        <v>24</v>
      </c>
      <c r="B12" s="943"/>
      <c r="C12" s="943"/>
      <c r="D12" s="943"/>
      <c r="E12" s="943"/>
      <c r="F12" s="944"/>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v>
      </c>
      <c r="Q13" s="641"/>
      <c r="R13" s="641"/>
      <c r="S13" s="641"/>
      <c r="T13" s="641"/>
      <c r="U13" s="641"/>
      <c r="V13" s="642"/>
      <c r="W13" s="640">
        <v>2</v>
      </c>
      <c r="X13" s="641"/>
      <c r="Y13" s="641"/>
      <c r="Z13" s="641"/>
      <c r="AA13" s="641"/>
      <c r="AB13" s="641"/>
      <c r="AC13" s="642"/>
      <c r="AD13" s="640">
        <v>1</v>
      </c>
      <c r="AE13" s="641"/>
      <c r="AF13" s="641"/>
      <c r="AG13" s="641"/>
      <c r="AH13" s="641"/>
      <c r="AI13" s="641"/>
      <c r="AJ13" s="642"/>
      <c r="AK13" s="640">
        <v>1</v>
      </c>
      <c r="AL13" s="641"/>
      <c r="AM13" s="641"/>
      <c r="AN13" s="641"/>
      <c r="AO13" s="641"/>
      <c r="AP13" s="641"/>
      <c r="AQ13" s="642"/>
      <c r="AR13" s="898"/>
      <c r="AS13" s="899"/>
      <c r="AT13" s="899"/>
      <c r="AU13" s="899"/>
      <c r="AV13" s="899"/>
      <c r="AW13" s="899"/>
      <c r="AX13" s="900"/>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658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658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658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658</v>
      </c>
      <c r="AL17" s="641"/>
      <c r="AM17" s="641"/>
      <c r="AN17" s="641"/>
      <c r="AO17" s="641"/>
      <c r="AP17" s="641"/>
      <c r="AQ17" s="642"/>
      <c r="AR17" s="896"/>
      <c r="AS17" s="896"/>
      <c r="AT17" s="896"/>
      <c r="AU17" s="896"/>
      <c r="AV17" s="896"/>
      <c r="AW17" s="896"/>
      <c r="AX17" s="897"/>
    </row>
    <row r="18" spans="1:50" ht="24.75" customHeight="1" x14ac:dyDescent="0.15">
      <c r="A18" s="597"/>
      <c r="B18" s="598"/>
      <c r="C18" s="598"/>
      <c r="D18" s="598"/>
      <c r="E18" s="598"/>
      <c r="F18" s="599"/>
      <c r="G18" s="710"/>
      <c r="H18" s="711"/>
      <c r="I18" s="699" t="s">
        <v>20</v>
      </c>
      <c r="J18" s="700"/>
      <c r="K18" s="700"/>
      <c r="L18" s="700"/>
      <c r="M18" s="700"/>
      <c r="N18" s="700"/>
      <c r="O18" s="701"/>
      <c r="P18" s="856">
        <f>SUM(P13:V17)</f>
        <v>2</v>
      </c>
      <c r="Q18" s="857"/>
      <c r="R18" s="857"/>
      <c r="S18" s="857"/>
      <c r="T18" s="857"/>
      <c r="U18" s="857"/>
      <c r="V18" s="858"/>
      <c r="W18" s="856">
        <f>SUM(W13:AC17)</f>
        <v>2</v>
      </c>
      <c r="X18" s="857"/>
      <c r="Y18" s="857"/>
      <c r="Z18" s="857"/>
      <c r="AA18" s="857"/>
      <c r="AB18" s="857"/>
      <c r="AC18" s="858"/>
      <c r="AD18" s="856">
        <f>SUM(AD13:AJ17)</f>
        <v>1</v>
      </c>
      <c r="AE18" s="857"/>
      <c r="AF18" s="857"/>
      <c r="AG18" s="857"/>
      <c r="AH18" s="857"/>
      <c r="AI18" s="857"/>
      <c r="AJ18" s="858"/>
      <c r="AK18" s="856">
        <f>SUM(AK13:AQ17)</f>
        <v>1</v>
      </c>
      <c r="AL18" s="857"/>
      <c r="AM18" s="857"/>
      <c r="AN18" s="857"/>
      <c r="AO18" s="857"/>
      <c r="AP18" s="857"/>
      <c r="AQ18" s="858"/>
      <c r="AR18" s="856">
        <f>SUM(AR13:AX17)</f>
        <v>0</v>
      </c>
      <c r="AS18" s="857"/>
      <c r="AT18" s="857"/>
      <c r="AU18" s="857"/>
      <c r="AV18" s="857"/>
      <c r="AW18" s="857"/>
      <c r="AX18" s="859"/>
    </row>
    <row r="19" spans="1:50" ht="24.75" customHeight="1" x14ac:dyDescent="0.15">
      <c r="A19" s="597"/>
      <c r="B19" s="598"/>
      <c r="C19" s="598"/>
      <c r="D19" s="598"/>
      <c r="E19" s="598"/>
      <c r="F19" s="599"/>
      <c r="G19" s="854" t="s">
        <v>9</v>
      </c>
      <c r="H19" s="855"/>
      <c r="I19" s="855"/>
      <c r="J19" s="855"/>
      <c r="K19" s="855"/>
      <c r="L19" s="855"/>
      <c r="M19" s="855"/>
      <c r="N19" s="855"/>
      <c r="O19" s="855"/>
      <c r="P19" s="640">
        <v>0.1</v>
      </c>
      <c r="Q19" s="641"/>
      <c r="R19" s="641"/>
      <c r="S19" s="641"/>
      <c r="T19" s="641"/>
      <c r="U19" s="641"/>
      <c r="V19" s="642"/>
      <c r="W19" s="640">
        <v>0.1</v>
      </c>
      <c r="X19" s="641"/>
      <c r="Y19" s="641"/>
      <c r="Z19" s="641"/>
      <c r="AA19" s="641"/>
      <c r="AB19" s="641"/>
      <c r="AC19" s="642"/>
      <c r="AD19" s="640">
        <v>0.4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4" t="s">
        <v>10</v>
      </c>
      <c r="H20" s="855"/>
      <c r="I20" s="855"/>
      <c r="J20" s="855"/>
      <c r="K20" s="855"/>
      <c r="L20" s="855"/>
      <c r="M20" s="855"/>
      <c r="N20" s="855"/>
      <c r="O20" s="855"/>
      <c r="P20" s="301">
        <f>IF(P18=0, "-", SUM(P19)/P18)</f>
        <v>0.05</v>
      </c>
      <c r="Q20" s="301"/>
      <c r="R20" s="301"/>
      <c r="S20" s="301"/>
      <c r="T20" s="301"/>
      <c r="U20" s="301"/>
      <c r="V20" s="301"/>
      <c r="W20" s="301">
        <f t="shared" ref="W20" si="0">IF(W18=0, "-", SUM(W19)/W18)</f>
        <v>0.05</v>
      </c>
      <c r="X20" s="301"/>
      <c r="Y20" s="301"/>
      <c r="Z20" s="301"/>
      <c r="AA20" s="301"/>
      <c r="AB20" s="301"/>
      <c r="AC20" s="301"/>
      <c r="AD20" s="301">
        <f t="shared" ref="AD20" si="1">IF(AD18=0, "-", SUM(AD19)/AD18)</f>
        <v>0.4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7"/>
      <c r="B21" s="828"/>
      <c r="C21" s="828"/>
      <c r="D21" s="828"/>
      <c r="E21" s="828"/>
      <c r="F21" s="945"/>
      <c r="G21" s="299" t="s">
        <v>274</v>
      </c>
      <c r="H21" s="300"/>
      <c r="I21" s="300"/>
      <c r="J21" s="300"/>
      <c r="K21" s="300"/>
      <c r="L21" s="300"/>
      <c r="M21" s="300"/>
      <c r="N21" s="300"/>
      <c r="O21" s="300"/>
      <c r="P21" s="301">
        <f>IF(P19=0, "-", SUM(P19)/SUM(P13,P14))</f>
        <v>0.05</v>
      </c>
      <c r="Q21" s="301"/>
      <c r="R21" s="301"/>
      <c r="S21" s="301"/>
      <c r="T21" s="301"/>
      <c r="U21" s="301"/>
      <c r="V21" s="301"/>
      <c r="W21" s="301">
        <f t="shared" ref="W21" si="2">IF(W19=0, "-", SUM(W19)/SUM(W13,W14))</f>
        <v>0.05</v>
      </c>
      <c r="X21" s="301"/>
      <c r="Y21" s="301"/>
      <c r="Z21" s="301"/>
      <c r="AA21" s="301"/>
      <c r="AB21" s="301"/>
      <c r="AC21" s="301"/>
      <c r="AD21" s="301">
        <f t="shared" ref="AD21" si="3">IF(AD19=0, "-", SUM(AD19)/SUM(AD13,AD14))</f>
        <v>0.4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1" t="s">
        <v>626</v>
      </c>
      <c r="B22" s="952"/>
      <c r="C22" s="952"/>
      <c r="D22" s="952"/>
      <c r="E22" s="952"/>
      <c r="F22" s="953"/>
      <c r="G22" s="947" t="s">
        <v>254</v>
      </c>
      <c r="H22" s="207"/>
      <c r="I22" s="207"/>
      <c r="J22" s="207"/>
      <c r="K22" s="207"/>
      <c r="L22" s="207"/>
      <c r="M22" s="207"/>
      <c r="N22" s="207"/>
      <c r="O22" s="208"/>
      <c r="P22" s="912" t="s">
        <v>624</v>
      </c>
      <c r="Q22" s="207"/>
      <c r="R22" s="207"/>
      <c r="S22" s="207"/>
      <c r="T22" s="207"/>
      <c r="U22" s="207"/>
      <c r="V22" s="208"/>
      <c r="W22" s="912" t="s">
        <v>625</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0"/>
    </row>
    <row r="23" spans="1:50" ht="25.5" customHeight="1" x14ac:dyDescent="0.15">
      <c r="A23" s="954"/>
      <c r="B23" s="955"/>
      <c r="C23" s="955"/>
      <c r="D23" s="955"/>
      <c r="E23" s="955"/>
      <c r="F23" s="956"/>
      <c r="G23" s="948" t="s">
        <v>639</v>
      </c>
      <c r="H23" s="949"/>
      <c r="I23" s="949"/>
      <c r="J23" s="949"/>
      <c r="K23" s="949"/>
      <c r="L23" s="949"/>
      <c r="M23" s="949"/>
      <c r="N23" s="949"/>
      <c r="O23" s="950"/>
      <c r="P23" s="898">
        <v>0.7</v>
      </c>
      <c r="Q23" s="899"/>
      <c r="R23" s="899"/>
      <c r="S23" s="899"/>
      <c r="T23" s="899"/>
      <c r="U23" s="899"/>
      <c r="V23" s="913"/>
      <c r="W23" s="898"/>
      <c r="X23" s="899"/>
      <c r="Y23" s="899"/>
      <c r="Z23" s="899"/>
      <c r="AA23" s="899"/>
      <c r="AB23" s="899"/>
      <c r="AC23" s="913"/>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14" t="s">
        <v>640</v>
      </c>
      <c r="H24" s="915"/>
      <c r="I24" s="915"/>
      <c r="J24" s="915"/>
      <c r="K24" s="915"/>
      <c r="L24" s="915"/>
      <c r="M24" s="915"/>
      <c r="N24" s="915"/>
      <c r="O24" s="916"/>
      <c r="P24" s="640">
        <v>0.6</v>
      </c>
      <c r="Q24" s="641"/>
      <c r="R24" s="641"/>
      <c r="S24" s="641"/>
      <c r="T24" s="641"/>
      <c r="U24" s="641"/>
      <c r="V24" s="642"/>
      <c r="W24" s="640"/>
      <c r="X24" s="641"/>
      <c r="Y24" s="641"/>
      <c r="Z24" s="641"/>
      <c r="AA24" s="641"/>
      <c r="AB24" s="641"/>
      <c r="AC24" s="64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14" t="s">
        <v>641</v>
      </c>
      <c r="H25" s="915"/>
      <c r="I25" s="915"/>
      <c r="J25" s="915"/>
      <c r="K25" s="915"/>
      <c r="L25" s="915"/>
      <c r="M25" s="915"/>
      <c r="N25" s="915"/>
      <c r="O25" s="916"/>
      <c r="P25" s="640">
        <v>0.1</v>
      </c>
      <c r="Q25" s="641"/>
      <c r="R25" s="641"/>
      <c r="S25" s="641"/>
      <c r="T25" s="641"/>
      <c r="U25" s="641"/>
      <c r="V25" s="642"/>
      <c r="W25" s="640"/>
      <c r="X25" s="641"/>
      <c r="Y25" s="641"/>
      <c r="Z25" s="641"/>
      <c r="AA25" s="641"/>
      <c r="AB25" s="641"/>
      <c r="AC25" s="64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14"/>
      <c r="H26" s="915"/>
      <c r="I26" s="915"/>
      <c r="J26" s="915"/>
      <c r="K26" s="915"/>
      <c r="L26" s="915"/>
      <c r="M26" s="915"/>
      <c r="N26" s="915"/>
      <c r="O26" s="916"/>
      <c r="P26" s="640"/>
      <c r="Q26" s="641"/>
      <c r="R26" s="641"/>
      <c r="S26" s="641"/>
      <c r="T26" s="641"/>
      <c r="U26" s="641"/>
      <c r="V26" s="642"/>
      <c r="W26" s="640"/>
      <c r="X26" s="641"/>
      <c r="Y26" s="641"/>
      <c r="Z26" s="641"/>
      <c r="AA26" s="641"/>
      <c r="AB26" s="641"/>
      <c r="AC26" s="64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14"/>
      <c r="H27" s="915"/>
      <c r="I27" s="915"/>
      <c r="J27" s="915"/>
      <c r="K27" s="915"/>
      <c r="L27" s="915"/>
      <c r="M27" s="915"/>
      <c r="N27" s="915"/>
      <c r="O27" s="916"/>
      <c r="P27" s="640"/>
      <c r="Q27" s="641"/>
      <c r="R27" s="641"/>
      <c r="S27" s="641"/>
      <c r="T27" s="641"/>
      <c r="U27" s="641"/>
      <c r="V27" s="642"/>
      <c r="W27" s="640"/>
      <c r="X27" s="641"/>
      <c r="Y27" s="641"/>
      <c r="Z27" s="641"/>
      <c r="AA27" s="641"/>
      <c r="AB27" s="641"/>
      <c r="AC27" s="64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17" t="s">
        <v>258</v>
      </c>
      <c r="H28" s="918"/>
      <c r="I28" s="918"/>
      <c r="J28" s="918"/>
      <c r="K28" s="918"/>
      <c r="L28" s="918"/>
      <c r="M28" s="918"/>
      <c r="N28" s="918"/>
      <c r="O28" s="919"/>
      <c r="P28" s="856">
        <f>P29-SUM(P23:P27)</f>
        <v>-0.39999999999999991</v>
      </c>
      <c r="Q28" s="857"/>
      <c r="R28" s="857"/>
      <c r="S28" s="857"/>
      <c r="T28" s="857"/>
      <c r="U28" s="857"/>
      <c r="V28" s="858"/>
      <c r="W28" s="856">
        <f>W29-SUM(W23:W27)</f>
        <v>0</v>
      </c>
      <c r="X28" s="857"/>
      <c r="Y28" s="857"/>
      <c r="Z28" s="857"/>
      <c r="AA28" s="857"/>
      <c r="AB28" s="857"/>
      <c r="AC28" s="858"/>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0" t="s">
        <v>255</v>
      </c>
      <c r="H29" s="921"/>
      <c r="I29" s="921"/>
      <c r="J29" s="921"/>
      <c r="K29" s="921"/>
      <c r="L29" s="921"/>
      <c r="M29" s="921"/>
      <c r="N29" s="921"/>
      <c r="O29" s="922"/>
      <c r="P29" s="640">
        <f>AK13</f>
        <v>1</v>
      </c>
      <c r="Q29" s="641"/>
      <c r="R29" s="641"/>
      <c r="S29" s="641"/>
      <c r="T29" s="641"/>
      <c r="U29" s="641"/>
      <c r="V29" s="642"/>
      <c r="W29" s="930">
        <f>AR13</f>
        <v>0</v>
      </c>
      <c r="X29" s="931"/>
      <c r="Y29" s="931"/>
      <c r="Z29" s="931"/>
      <c r="AA29" s="931"/>
      <c r="AB29" s="931"/>
      <c r="AC29" s="93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39" t="s">
        <v>270</v>
      </c>
      <c r="B30" s="840"/>
      <c r="C30" s="840"/>
      <c r="D30" s="840"/>
      <c r="E30" s="840"/>
      <c r="F30" s="841"/>
      <c r="G30" s="756" t="s">
        <v>145</v>
      </c>
      <c r="H30" s="757"/>
      <c r="I30" s="757"/>
      <c r="J30" s="757"/>
      <c r="K30" s="757"/>
      <c r="L30" s="757"/>
      <c r="M30" s="757"/>
      <c r="N30" s="757"/>
      <c r="O30" s="758"/>
      <c r="P30" s="835" t="s">
        <v>58</v>
      </c>
      <c r="Q30" s="757"/>
      <c r="R30" s="757"/>
      <c r="S30" s="757"/>
      <c r="T30" s="757"/>
      <c r="U30" s="757"/>
      <c r="V30" s="757"/>
      <c r="W30" s="757"/>
      <c r="X30" s="758"/>
      <c r="Y30" s="832"/>
      <c r="Z30" s="833"/>
      <c r="AA30" s="834"/>
      <c r="AB30" s="836" t="s">
        <v>11</v>
      </c>
      <c r="AC30" s="837"/>
      <c r="AD30" s="838"/>
      <c r="AE30" s="836" t="s">
        <v>309</v>
      </c>
      <c r="AF30" s="837"/>
      <c r="AG30" s="837"/>
      <c r="AH30" s="838"/>
      <c r="AI30" s="893" t="s">
        <v>331</v>
      </c>
      <c r="AJ30" s="893"/>
      <c r="AK30" s="893"/>
      <c r="AL30" s="836"/>
      <c r="AM30" s="893" t="s">
        <v>428</v>
      </c>
      <c r="AN30" s="893"/>
      <c r="AO30" s="893"/>
      <c r="AP30" s="836"/>
      <c r="AQ30" s="750" t="s">
        <v>184</v>
      </c>
      <c r="AR30" s="751"/>
      <c r="AS30" s="751"/>
      <c r="AT30" s="752"/>
      <c r="AU30" s="757" t="s">
        <v>133</v>
      </c>
      <c r="AV30" s="757"/>
      <c r="AW30" s="757"/>
      <c r="AX30" s="895"/>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4"/>
      <c r="AJ31" s="894"/>
      <c r="AK31" s="894"/>
      <c r="AL31" s="392"/>
      <c r="AM31" s="894"/>
      <c r="AN31" s="894"/>
      <c r="AO31" s="894"/>
      <c r="AP31" s="392"/>
      <c r="AQ31" s="235" t="s">
        <v>636</v>
      </c>
      <c r="AR31" s="186"/>
      <c r="AS31" s="121" t="s">
        <v>185</v>
      </c>
      <c r="AT31" s="122"/>
      <c r="AU31" s="185" t="s">
        <v>636</v>
      </c>
      <c r="AV31" s="185"/>
      <c r="AW31" s="377" t="s">
        <v>175</v>
      </c>
      <c r="AX31" s="378"/>
    </row>
    <row r="32" spans="1:50" ht="23.25" customHeight="1" x14ac:dyDescent="0.15">
      <c r="A32" s="382"/>
      <c r="B32" s="380"/>
      <c r="C32" s="380"/>
      <c r="D32" s="380"/>
      <c r="E32" s="380"/>
      <c r="F32" s="381"/>
      <c r="G32" s="548" t="s">
        <v>636</v>
      </c>
      <c r="H32" s="549"/>
      <c r="I32" s="549"/>
      <c r="J32" s="549"/>
      <c r="K32" s="549"/>
      <c r="L32" s="549"/>
      <c r="M32" s="549"/>
      <c r="N32" s="549"/>
      <c r="O32" s="550"/>
      <c r="P32" s="93" t="s">
        <v>636</v>
      </c>
      <c r="Q32" s="93"/>
      <c r="R32" s="93"/>
      <c r="S32" s="93"/>
      <c r="T32" s="93"/>
      <c r="U32" s="93"/>
      <c r="V32" s="93"/>
      <c r="W32" s="93"/>
      <c r="X32" s="94"/>
      <c r="Y32" s="455" t="s">
        <v>12</v>
      </c>
      <c r="Z32" s="515"/>
      <c r="AA32" s="516"/>
      <c r="AB32" s="445" t="s">
        <v>636</v>
      </c>
      <c r="AC32" s="445"/>
      <c r="AD32" s="445"/>
      <c r="AE32" s="203" t="s">
        <v>636</v>
      </c>
      <c r="AF32" s="204"/>
      <c r="AG32" s="204"/>
      <c r="AH32" s="204"/>
      <c r="AI32" s="203" t="s">
        <v>636</v>
      </c>
      <c r="AJ32" s="204"/>
      <c r="AK32" s="204"/>
      <c r="AL32" s="204"/>
      <c r="AM32" s="203" t="s">
        <v>658</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636</v>
      </c>
      <c r="AC33" s="507"/>
      <c r="AD33" s="507"/>
      <c r="AE33" s="203" t="s">
        <v>636</v>
      </c>
      <c r="AF33" s="204"/>
      <c r="AG33" s="204"/>
      <c r="AH33" s="204"/>
      <c r="AI33" s="203" t="s">
        <v>636</v>
      </c>
      <c r="AJ33" s="204"/>
      <c r="AK33" s="204"/>
      <c r="AL33" s="204"/>
      <c r="AM33" s="203" t="s">
        <v>658</v>
      </c>
      <c r="AN33" s="204"/>
      <c r="AO33" s="204"/>
      <c r="AP33" s="204"/>
      <c r="AQ33" s="321" t="s">
        <v>636</v>
      </c>
      <c r="AR33" s="193"/>
      <c r="AS33" s="193"/>
      <c r="AT33" s="322"/>
      <c r="AU33" s="204" t="s">
        <v>636</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636</v>
      </c>
      <c r="AF34" s="204"/>
      <c r="AG34" s="204"/>
      <c r="AH34" s="204"/>
      <c r="AI34" s="203" t="s">
        <v>636</v>
      </c>
      <c r="AJ34" s="204"/>
      <c r="AK34" s="204"/>
      <c r="AL34" s="204"/>
      <c r="AM34" s="203" t="s">
        <v>658</v>
      </c>
      <c r="AN34" s="204"/>
      <c r="AO34" s="204"/>
      <c r="AP34" s="204"/>
      <c r="AQ34" s="321" t="s">
        <v>636</v>
      </c>
      <c r="AR34" s="193"/>
      <c r="AS34" s="193"/>
      <c r="AT34" s="322"/>
      <c r="AU34" s="204" t="s">
        <v>636</v>
      </c>
      <c r="AV34" s="204"/>
      <c r="AW34" s="204"/>
      <c r="AX34" s="206"/>
    </row>
    <row r="35" spans="1:51" ht="20.100000000000001" customHeight="1" x14ac:dyDescent="0.15">
      <c r="A35" s="213" t="s">
        <v>299</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0.10000000000000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88"/>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88"/>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3" t="s">
        <v>133</v>
      </c>
      <c r="AV51" s="903"/>
      <c r="AW51" s="903"/>
      <c r="AX51" s="90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3" t="s">
        <v>133</v>
      </c>
      <c r="AV58" s="903"/>
      <c r="AW58" s="903"/>
      <c r="AX58" s="90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8"/>
      <c r="AF77" s="869"/>
      <c r="AG77" s="869"/>
      <c r="AH77" s="869"/>
      <c r="AI77" s="868"/>
      <c r="AJ77" s="869"/>
      <c r="AK77" s="869"/>
      <c r="AL77" s="869"/>
      <c r="AM77" s="868"/>
      <c r="AN77" s="869"/>
      <c r="AO77" s="869"/>
      <c r="AP77" s="869"/>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6"/>
      <c r="AY79">
        <f>COUNTIF($AR$79,"☑")</f>
        <v>0</v>
      </c>
    </row>
    <row r="80" spans="1:51" ht="18.75" customHeight="1" x14ac:dyDescent="0.15">
      <c r="A80" s="842"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3"/>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3"/>
      <c r="B82" s="511"/>
      <c r="C82" s="409"/>
      <c r="D82" s="409"/>
      <c r="E82" s="409"/>
      <c r="F82" s="410"/>
      <c r="G82" s="659" t="s">
        <v>642</v>
      </c>
      <c r="H82" s="659"/>
      <c r="I82" s="659"/>
      <c r="J82" s="659"/>
      <c r="K82" s="659"/>
      <c r="L82" s="659"/>
      <c r="M82" s="659"/>
      <c r="N82" s="659"/>
      <c r="O82" s="659"/>
      <c r="P82" s="659"/>
      <c r="Q82" s="659"/>
      <c r="R82" s="659"/>
      <c r="S82" s="659"/>
      <c r="T82" s="659"/>
      <c r="U82" s="659"/>
      <c r="V82" s="659"/>
      <c r="W82" s="659"/>
      <c r="X82" s="659"/>
      <c r="Y82" s="659"/>
      <c r="Z82" s="659"/>
      <c r="AA82" s="660"/>
      <c r="AB82" s="862" t="s">
        <v>659</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3"/>
      <c r="AY82">
        <f t="shared" ref="AY82:AY89" si="10">$AY$80</f>
        <v>1</v>
      </c>
    </row>
    <row r="83" spans="1:60" ht="22.5" customHeight="1" x14ac:dyDescent="0.15">
      <c r="A83" s="843"/>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4"/>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5"/>
      <c r="AY83">
        <f t="shared" si="10"/>
        <v>1</v>
      </c>
    </row>
    <row r="84" spans="1:60" ht="19.5" customHeight="1" x14ac:dyDescent="0.15">
      <c r="A84" s="843"/>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6"/>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7"/>
      <c r="AY84">
        <f t="shared" si="10"/>
        <v>1</v>
      </c>
    </row>
    <row r="85" spans="1:60" ht="18.75" customHeight="1" x14ac:dyDescent="0.15">
      <c r="A85" s="843"/>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3"/>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636</v>
      </c>
      <c r="AR86" s="185"/>
      <c r="AS86" s="121" t="s">
        <v>185</v>
      </c>
      <c r="AT86" s="122"/>
      <c r="AU86" s="185">
        <v>3</v>
      </c>
      <c r="AV86" s="185"/>
      <c r="AW86" s="377" t="s">
        <v>175</v>
      </c>
      <c r="AX86" s="378"/>
      <c r="AY86">
        <f t="shared" si="10"/>
        <v>1</v>
      </c>
      <c r="AZ86" s="10"/>
      <c r="BA86" s="10"/>
      <c r="BB86" s="10"/>
      <c r="BC86" s="10"/>
      <c r="BD86" s="10"/>
      <c r="BE86" s="10"/>
      <c r="BF86" s="10"/>
      <c r="BG86" s="10"/>
      <c r="BH86" s="10"/>
    </row>
    <row r="87" spans="1:60" ht="23.25" customHeight="1" x14ac:dyDescent="0.15">
      <c r="A87" s="843"/>
      <c r="B87" s="409"/>
      <c r="C87" s="409"/>
      <c r="D87" s="409"/>
      <c r="E87" s="409"/>
      <c r="F87" s="410"/>
      <c r="G87" s="92" t="s">
        <v>643</v>
      </c>
      <c r="H87" s="93"/>
      <c r="I87" s="93"/>
      <c r="J87" s="93"/>
      <c r="K87" s="93"/>
      <c r="L87" s="93"/>
      <c r="M87" s="93"/>
      <c r="N87" s="93"/>
      <c r="O87" s="94"/>
      <c r="P87" s="93" t="s">
        <v>644</v>
      </c>
      <c r="Q87" s="498"/>
      <c r="R87" s="498"/>
      <c r="S87" s="498"/>
      <c r="T87" s="498"/>
      <c r="U87" s="498"/>
      <c r="V87" s="498"/>
      <c r="W87" s="498"/>
      <c r="X87" s="499"/>
      <c r="Y87" s="545" t="s">
        <v>61</v>
      </c>
      <c r="Z87" s="546"/>
      <c r="AA87" s="547"/>
      <c r="AB87" s="445" t="s">
        <v>645</v>
      </c>
      <c r="AC87" s="445"/>
      <c r="AD87" s="445"/>
      <c r="AE87" s="203">
        <v>2</v>
      </c>
      <c r="AF87" s="204"/>
      <c r="AG87" s="204"/>
      <c r="AH87" s="204"/>
      <c r="AI87" s="203">
        <v>2</v>
      </c>
      <c r="AJ87" s="204"/>
      <c r="AK87" s="204"/>
      <c r="AL87" s="204"/>
      <c r="AM87" s="203">
        <v>2</v>
      </c>
      <c r="AN87" s="204"/>
      <c r="AO87" s="204"/>
      <c r="AP87" s="204"/>
      <c r="AQ87" s="321" t="s">
        <v>636</v>
      </c>
      <c r="AR87" s="193"/>
      <c r="AS87" s="193"/>
      <c r="AT87" s="322"/>
      <c r="AU87" s="204" t="s">
        <v>636</v>
      </c>
      <c r="AV87" s="204"/>
      <c r="AW87" s="204"/>
      <c r="AX87" s="206"/>
      <c r="AY87">
        <f t="shared" si="10"/>
        <v>1</v>
      </c>
    </row>
    <row r="88" spans="1:60" ht="23.25" customHeight="1" x14ac:dyDescent="0.15">
      <c r="A88" s="843"/>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645</v>
      </c>
      <c r="AC88" s="507"/>
      <c r="AD88" s="507"/>
      <c r="AE88" s="203">
        <v>2</v>
      </c>
      <c r="AF88" s="204"/>
      <c r="AG88" s="204"/>
      <c r="AH88" s="204"/>
      <c r="AI88" s="203">
        <v>2</v>
      </c>
      <c r="AJ88" s="204"/>
      <c r="AK88" s="204"/>
      <c r="AL88" s="204"/>
      <c r="AM88" s="203">
        <v>2</v>
      </c>
      <c r="AN88" s="204"/>
      <c r="AO88" s="204"/>
      <c r="AP88" s="204"/>
      <c r="AQ88" s="321" t="s">
        <v>636</v>
      </c>
      <c r="AR88" s="193"/>
      <c r="AS88" s="193"/>
      <c r="AT88" s="322"/>
      <c r="AU88" s="204">
        <v>2</v>
      </c>
      <c r="AV88" s="204"/>
      <c r="AW88" s="204"/>
      <c r="AX88" s="206"/>
      <c r="AY88">
        <f t="shared" si="10"/>
        <v>1</v>
      </c>
      <c r="AZ88" s="10"/>
      <c r="BA88" s="10"/>
      <c r="BB88" s="10"/>
      <c r="BC88" s="10"/>
    </row>
    <row r="89" spans="1:60" ht="23.25" customHeight="1" thickBot="1" x14ac:dyDescent="0.2">
      <c r="A89" s="843"/>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v>100</v>
      </c>
      <c r="AF89" s="211"/>
      <c r="AG89" s="211"/>
      <c r="AH89" s="211"/>
      <c r="AI89" s="210">
        <v>100</v>
      </c>
      <c r="AJ89" s="211"/>
      <c r="AK89" s="211"/>
      <c r="AL89" s="211"/>
      <c r="AM89" s="210">
        <v>100</v>
      </c>
      <c r="AN89" s="211"/>
      <c r="AO89" s="211"/>
      <c r="AP89" s="211"/>
      <c r="AQ89" s="321" t="s">
        <v>636</v>
      </c>
      <c r="AR89" s="193"/>
      <c r="AS89" s="193"/>
      <c r="AT89" s="322"/>
      <c r="AU89" s="204" t="s">
        <v>636</v>
      </c>
      <c r="AV89" s="204"/>
      <c r="AW89" s="204"/>
      <c r="AX89" s="206"/>
      <c r="AY89">
        <f t="shared" si="10"/>
        <v>1</v>
      </c>
      <c r="AZ89" s="10"/>
      <c r="BA89" s="10"/>
      <c r="BB89" s="10"/>
      <c r="BC89" s="10"/>
      <c r="BD89" s="10"/>
      <c r="BE89" s="10"/>
      <c r="BF89" s="10"/>
      <c r="BG89" s="10"/>
      <c r="BH89" s="10"/>
    </row>
    <row r="90" spans="1:60" ht="18.75" hidden="1" customHeight="1" x14ac:dyDescent="0.15">
      <c r="A90" s="843"/>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3"/>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3"/>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3"/>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3"/>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3"/>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3"/>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3"/>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3"/>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4"/>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3" t="s">
        <v>13</v>
      </c>
      <c r="Z99" s="874"/>
      <c r="AA99" s="875"/>
      <c r="AB99" s="870" t="s">
        <v>14</v>
      </c>
      <c r="AC99" s="871"/>
      <c r="AD99" s="872"/>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2"/>
      <c r="Z100" s="833"/>
      <c r="AA100" s="834"/>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3</v>
      </c>
      <c r="AF101" s="267"/>
      <c r="AG101" s="267"/>
      <c r="AH101" s="267"/>
      <c r="AI101" s="267">
        <v>0</v>
      </c>
      <c r="AJ101" s="267"/>
      <c r="AK101" s="267"/>
      <c r="AL101" s="267"/>
      <c r="AM101" s="267">
        <v>4</v>
      </c>
      <c r="AN101" s="267"/>
      <c r="AO101" s="267"/>
      <c r="AP101" s="267"/>
      <c r="AQ101" s="267" t="s">
        <v>676</v>
      </c>
      <c r="AR101" s="267"/>
      <c r="AS101" s="267"/>
      <c r="AT101" s="267"/>
      <c r="AU101" s="203" t="s">
        <v>681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12</v>
      </c>
      <c r="AF102" s="267"/>
      <c r="AG102" s="267"/>
      <c r="AH102" s="267"/>
      <c r="AI102" s="267">
        <v>9</v>
      </c>
      <c r="AJ102" s="267"/>
      <c r="AK102" s="267"/>
      <c r="AL102" s="267"/>
      <c r="AM102" s="267">
        <v>12</v>
      </c>
      <c r="AN102" s="267"/>
      <c r="AO102" s="267"/>
      <c r="AP102" s="267"/>
      <c r="AQ102" s="267">
        <v>8</v>
      </c>
      <c r="AR102" s="267"/>
      <c r="AS102" s="267"/>
      <c r="AT102" s="267"/>
      <c r="AU102" s="210" t="s">
        <v>681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38033</v>
      </c>
      <c r="AF116" s="267"/>
      <c r="AG116" s="267"/>
      <c r="AH116" s="267"/>
      <c r="AI116" s="267">
        <v>0</v>
      </c>
      <c r="AJ116" s="267"/>
      <c r="AK116" s="267"/>
      <c r="AL116" s="267"/>
      <c r="AM116" s="267">
        <v>88360</v>
      </c>
      <c r="AN116" s="267"/>
      <c r="AO116" s="267"/>
      <c r="AP116" s="267"/>
      <c r="AQ116" s="203">
        <v>85876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t="s">
        <v>677</v>
      </c>
      <c r="AN117" s="535"/>
      <c r="AO117" s="535"/>
      <c r="AP117" s="535"/>
      <c r="AQ117" s="535" t="s">
        <v>683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5"/>
      <c r="Z127" s="906"/>
      <c r="AA127" s="907"/>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33" customHeight="1" x14ac:dyDescent="0.15">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3"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0"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658</v>
      </c>
      <c r="AN134" s="193"/>
      <c r="AO134" s="193"/>
      <c r="AP134" s="193"/>
      <c r="AQ134" s="192" t="s">
        <v>636</v>
      </c>
      <c r="AR134" s="193"/>
      <c r="AS134" s="193"/>
      <c r="AT134" s="193"/>
      <c r="AU134" s="192" t="s">
        <v>636</v>
      </c>
      <c r="AV134" s="193"/>
      <c r="AW134" s="193"/>
      <c r="AX134" s="194"/>
      <c r="AY134">
        <f t="shared" ref="AY134:AY135" si="13">$AY$132</f>
        <v>1</v>
      </c>
    </row>
    <row r="135" spans="1:51" ht="30"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658</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8"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8"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8"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8"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16.5" customHeight="1" x14ac:dyDescent="0.15">
      <c r="A428" s="175"/>
      <c r="B428" s="172"/>
      <c r="C428" s="166"/>
      <c r="D428" s="172"/>
      <c r="E428" s="113" t="s">
        <v>660</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16.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0" customHeight="1" x14ac:dyDescent="0.15">
      <c r="A430" s="175"/>
      <c r="B430" s="172"/>
      <c r="C430" s="164" t="s">
        <v>590</v>
      </c>
      <c r="D430" s="910"/>
      <c r="E430" s="160" t="s">
        <v>318</v>
      </c>
      <c r="F430" s="876"/>
      <c r="G430" s="877" t="s">
        <v>204</v>
      </c>
      <c r="H430" s="111"/>
      <c r="I430" s="111"/>
      <c r="J430" s="878" t="s">
        <v>636</v>
      </c>
      <c r="K430" s="879"/>
      <c r="L430" s="879"/>
      <c r="M430" s="879"/>
      <c r="N430" s="879"/>
      <c r="O430" s="879"/>
      <c r="P430" s="879"/>
      <c r="Q430" s="879"/>
      <c r="R430" s="879"/>
      <c r="S430" s="879"/>
      <c r="T430" s="880"/>
      <c r="U430" s="572" t="s">
        <v>658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658</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658</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658</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658</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658</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658</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7" t="s">
        <v>204</v>
      </c>
      <c r="H484" s="111"/>
      <c r="I484" s="111"/>
      <c r="J484" s="878"/>
      <c r="K484" s="879"/>
      <c r="L484" s="879"/>
      <c r="M484" s="879"/>
      <c r="N484" s="879"/>
      <c r="O484" s="879"/>
      <c r="P484" s="879"/>
      <c r="Q484" s="879"/>
      <c r="R484" s="879"/>
      <c r="S484" s="879"/>
      <c r="T484" s="880"/>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7" t="s">
        <v>204</v>
      </c>
      <c r="H538" s="111"/>
      <c r="I538" s="111"/>
      <c r="J538" s="878"/>
      <c r="K538" s="879"/>
      <c r="L538" s="879"/>
      <c r="M538" s="879"/>
      <c r="N538" s="879"/>
      <c r="O538" s="879"/>
      <c r="P538" s="879"/>
      <c r="Q538" s="879"/>
      <c r="R538" s="879"/>
      <c r="S538" s="879"/>
      <c r="T538" s="880"/>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7" t="s">
        <v>204</v>
      </c>
      <c r="H592" s="111"/>
      <c r="I592" s="111"/>
      <c r="J592" s="878"/>
      <c r="K592" s="879"/>
      <c r="L592" s="879"/>
      <c r="M592" s="879"/>
      <c r="N592" s="879"/>
      <c r="O592" s="879"/>
      <c r="P592" s="879"/>
      <c r="Q592" s="879"/>
      <c r="R592" s="879"/>
      <c r="S592" s="879"/>
      <c r="T592" s="880"/>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7" t="s">
        <v>204</v>
      </c>
      <c r="H646" s="111"/>
      <c r="I646" s="111"/>
      <c r="J646" s="878"/>
      <c r="K646" s="879"/>
      <c r="L646" s="879"/>
      <c r="M646" s="879"/>
      <c r="N646" s="879"/>
      <c r="O646" s="879"/>
      <c r="P646" s="879"/>
      <c r="Q646" s="879"/>
      <c r="R646" s="879"/>
      <c r="S646" s="879"/>
      <c r="T646" s="880"/>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19.5" customHeight="1" x14ac:dyDescent="0.15">
      <c r="A698" s="175"/>
      <c r="B698" s="172"/>
      <c r="C698" s="166"/>
      <c r="D698" s="172"/>
      <c r="E698" s="113" t="s">
        <v>658</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0.10000000000000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9.950000000000003" customHeight="1" x14ac:dyDescent="0.15">
      <c r="A702" s="848" t="s">
        <v>139</v>
      </c>
      <c r="B702" s="849"/>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656</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0"/>
      <c r="B703" s="851"/>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26" t="s">
        <v>656</v>
      </c>
      <c r="AE703" s="327"/>
      <c r="AF703" s="327"/>
      <c r="AG703" s="89" t="s">
        <v>662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2"/>
      <c r="B704" s="853"/>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326" t="s">
        <v>656</v>
      </c>
      <c r="AE704" s="327"/>
      <c r="AF704" s="327"/>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664</v>
      </c>
      <c r="AE705" s="698"/>
      <c r="AF705" s="698"/>
      <c r="AG705" s="113" t="s">
        <v>658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307" t="s">
        <v>665</v>
      </c>
      <c r="AE707" s="308"/>
      <c r="AF707" s="64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664</v>
      </c>
      <c r="AE708" s="588"/>
      <c r="AF708" s="588"/>
      <c r="AG708" s="725" t="s">
        <v>658</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664</v>
      </c>
      <c r="AE710" s="308"/>
      <c r="AF710" s="308"/>
      <c r="AG710" s="89" t="s">
        <v>658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57.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t="s">
        <v>680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6" t="s">
        <v>268</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307" t="s">
        <v>664</v>
      </c>
      <c r="AE713" s="308"/>
      <c r="AF713" s="646"/>
      <c r="AG713" s="89" t="s">
        <v>658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664</v>
      </c>
      <c r="AE714" s="788"/>
      <c r="AF714" s="789"/>
      <c r="AG714" s="719" t="s">
        <v>658</v>
      </c>
      <c r="AH714" s="720"/>
      <c r="AI714" s="720"/>
      <c r="AJ714" s="720"/>
      <c r="AK714" s="720"/>
      <c r="AL714" s="720"/>
      <c r="AM714" s="720"/>
      <c r="AN714" s="720"/>
      <c r="AO714" s="720"/>
      <c r="AP714" s="720"/>
      <c r="AQ714" s="720"/>
      <c r="AR714" s="720"/>
      <c r="AS714" s="720"/>
      <c r="AT714" s="720"/>
      <c r="AU714" s="720"/>
      <c r="AV714" s="720"/>
      <c r="AW714" s="720"/>
      <c r="AX714" s="721"/>
    </row>
    <row r="715" spans="1:50" ht="60.7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668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664</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88.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669</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664</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9.950000000000003" customHeight="1" x14ac:dyDescent="0.15">
      <c r="A726" s="623" t="s">
        <v>47</v>
      </c>
      <c r="B726" s="782"/>
      <c r="C726" s="795" t="s">
        <v>52</v>
      </c>
      <c r="D726" s="815"/>
      <c r="E726" s="815"/>
      <c r="F726" s="816"/>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39.950000000000003" customHeight="1" thickBot="1" x14ac:dyDescent="0.2">
      <c r="A727" s="783"/>
      <c r="B727" s="784"/>
      <c r="C727" s="731" t="s">
        <v>56</v>
      </c>
      <c r="D727" s="732"/>
      <c r="E727" s="732"/>
      <c r="F727" s="733"/>
      <c r="G727" s="559" t="s">
        <v>675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33" customHeight="1" thickBot="1" x14ac:dyDescent="0.2">
      <c r="A729" s="617" t="s">
        <v>682</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33"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39.950000000000003"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33"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69" t="s">
        <v>591</v>
      </c>
      <c r="B737" s="196"/>
      <c r="C737" s="196"/>
      <c r="D737" s="197"/>
      <c r="E737" s="933" t="s">
        <v>636</v>
      </c>
      <c r="F737" s="934"/>
      <c r="G737" s="934"/>
      <c r="H737" s="934"/>
      <c r="I737" s="934"/>
      <c r="J737" s="934"/>
      <c r="K737" s="934"/>
      <c r="L737" s="934"/>
      <c r="M737" s="934"/>
      <c r="N737" s="934"/>
      <c r="O737" s="934"/>
      <c r="P737" s="936"/>
      <c r="Q737" s="933"/>
      <c r="R737" s="934"/>
      <c r="S737" s="934"/>
      <c r="T737" s="934"/>
      <c r="U737" s="934"/>
      <c r="V737" s="934"/>
      <c r="W737" s="934"/>
      <c r="X737" s="934"/>
      <c r="Y737" s="934"/>
      <c r="Z737" s="934"/>
      <c r="AA737" s="934"/>
      <c r="AB737" s="936"/>
      <c r="AC737" s="933"/>
      <c r="AD737" s="934"/>
      <c r="AE737" s="934"/>
      <c r="AF737" s="934"/>
      <c r="AG737" s="934"/>
      <c r="AH737" s="934"/>
      <c r="AI737" s="934"/>
      <c r="AJ737" s="934"/>
      <c r="AK737" s="934"/>
      <c r="AL737" s="934"/>
      <c r="AM737" s="934"/>
      <c r="AN737" s="936"/>
      <c r="AO737" s="933"/>
      <c r="AP737" s="934"/>
      <c r="AQ737" s="934"/>
      <c r="AR737" s="934"/>
      <c r="AS737" s="934"/>
      <c r="AT737" s="934"/>
      <c r="AU737" s="934"/>
      <c r="AV737" s="934"/>
      <c r="AW737" s="934"/>
      <c r="AX737" s="935"/>
      <c r="AY737" s="82"/>
    </row>
    <row r="738" spans="1:51" ht="24.75" customHeight="1" x14ac:dyDescent="0.15">
      <c r="A738" s="346" t="s">
        <v>316</v>
      </c>
      <c r="B738" s="346"/>
      <c r="C738" s="346"/>
      <c r="D738" s="346"/>
      <c r="E738" s="933" t="s">
        <v>636</v>
      </c>
      <c r="F738" s="934"/>
      <c r="G738" s="934"/>
      <c r="H738" s="934"/>
      <c r="I738" s="934"/>
      <c r="J738" s="934"/>
      <c r="K738" s="934"/>
      <c r="L738" s="934"/>
      <c r="M738" s="934"/>
      <c r="N738" s="934"/>
      <c r="O738" s="934"/>
      <c r="P738" s="936"/>
      <c r="Q738" s="933"/>
      <c r="R738" s="934"/>
      <c r="S738" s="934"/>
      <c r="T738" s="934"/>
      <c r="U738" s="934"/>
      <c r="V738" s="934"/>
      <c r="W738" s="934"/>
      <c r="X738" s="934"/>
      <c r="Y738" s="934"/>
      <c r="Z738" s="934"/>
      <c r="AA738" s="934"/>
      <c r="AB738" s="936"/>
      <c r="AC738" s="933"/>
      <c r="AD738" s="934"/>
      <c r="AE738" s="934"/>
      <c r="AF738" s="934"/>
      <c r="AG738" s="934"/>
      <c r="AH738" s="934"/>
      <c r="AI738" s="934"/>
      <c r="AJ738" s="934"/>
      <c r="AK738" s="934"/>
      <c r="AL738" s="934"/>
      <c r="AM738" s="934"/>
      <c r="AN738" s="936"/>
      <c r="AO738" s="933"/>
      <c r="AP738" s="934"/>
      <c r="AQ738" s="934"/>
      <c r="AR738" s="934"/>
      <c r="AS738" s="934"/>
      <c r="AT738" s="934"/>
      <c r="AU738" s="934"/>
      <c r="AV738" s="934"/>
      <c r="AW738" s="934"/>
      <c r="AX738" s="935"/>
    </row>
    <row r="739" spans="1:51" ht="24.75" customHeight="1" x14ac:dyDescent="0.15">
      <c r="A739" s="346" t="s">
        <v>315</v>
      </c>
      <c r="B739" s="346"/>
      <c r="C739" s="346"/>
      <c r="D739" s="346"/>
      <c r="E739" s="933" t="s">
        <v>636</v>
      </c>
      <c r="F739" s="934"/>
      <c r="G739" s="934"/>
      <c r="H739" s="934"/>
      <c r="I739" s="934"/>
      <c r="J739" s="934"/>
      <c r="K739" s="934"/>
      <c r="L739" s="934"/>
      <c r="M739" s="934"/>
      <c r="N739" s="934"/>
      <c r="O739" s="934"/>
      <c r="P739" s="936"/>
      <c r="Q739" s="933"/>
      <c r="R739" s="934"/>
      <c r="S739" s="934"/>
      <c r="T739" s="934"/>
      <c r="U739" s="934"/>
      <c r="V739" s="934"/>
      <c r="W739" s="934"/>
      <c r="X739" s="934"/>
      <c r="Y739" s="934"/>
      <c r="Z739" s="934"/>
      <c r="AA739" s="934"/>
      <c r="AB739" s="936"/>
      <c r="AC739" s="933"/>
      <c r="AD739" s="934"/>
      <c r="AE739" s="934"/>
      <c r="AF739" s="934"/>
      <c r="AG739" s="934"/>
      <c r="AH739" s="934"/>
      <c r="AI739" s="934"/>
      <c r="AJ739" s="934"/>
      <c r="AK739" s="934"/>
      <c r="AL739" s="934"/>
      <c r="AM739" s="934"/>
      <c r="AN739" s="936"/>
      <c r="AO739" s="933"/>
      <c r="AP739" s="934"/>
      <c r="AQ739" s="934"/>
      <c r="AR739" s="934"/>
      <c r="AS739" s="934"/>
      <c r="AT739" s="934"/>
      <c r="AU739" s="934"/>
      <c r="AV739" s="934"/>
      <c r="AW739" s="934"/>
      <c r="AX739" s="935"/>
    </row>
    <row r="740" spans="1:51" ht="24.75" customHeight="1" x14ac:dyDescent="0.15">
      <c r="A740" s="346" t="s">
        <v>314</v>
      </c>
      <c r="B740" s="346"/>
      <c r="C740" s="346"/>
      <c r="D740" s="346"/>
      <c r="E740" s="933" t="s">
        <v>636</v>
      </c>
      <c r="F740" s="934"/>
      <c r="G740" s="934"/>
      <c r="H740" s="934"/>
      <c r="I740" s="934"/>
      <c r="J740" s="934"/>
      <c r="K740" s="934"/>
      <c r="L740" s="934"/>
      <c r="M740" s="934"/>
      <c r="N740" s="934"/>
      <c r="O740" s="934"/>
      <c r="P740" s="936"/>
      <c r="Q740" s="933"/>
      <c r="R740" s="934"/>
      <c r="S740" s="934"/>
      <c r="T740" s="934"/>
      <c r="U740" s="934"/>
      <c r="V740" s="934"/>
      <c r="W740" s="934"/>
      <c r="X740" s="934"/>
      <c r="Y740" s="934"/>
      <c r="Z740" s="934"/>
      <c r="AA740" s="934"/>
      <c r="AB740" s="936"/>
      <c r="AC740" s="933"/>
      <c r="AD740" s="934"/>
      <c r="AE740" s="934"/>
      <c r="AF740" s="934"/>
      <c r="AG740" s="934"/>
      <c r="AH740" s="934"/>
      <c r="AI740" s="934"/>
      <c r="AJ740" s="934"/>
      <c r="AK740" s="934"/>
      <c r="AL740" s="934"/>
      <c r="AM740" s="934"/>
      <c r="AN740" s="936"/>
      <c r="AO740" s="933"/>
      <c r="AP740" s="934"/>
      <c r="AQ740" s="934"/>
      <c r="AR740" s="934"/>
      <c r="AS740" s="934"/>
      <c r="AT740" s="934"/>
      <c r="AU740" s="934"/>
      <c r="AV740" s="934"/>
      <c r="AW740" s="934"/>
      <c r="AX740" s="935"/>
    </row>
    <row r="741" spans="1:51" ht="24.75" customHeight="1" x14ac:dyDescent="0.15">
      <c r="A741" s="346" t="s">
        <v>313</v>
      </c>
      <c r="B741" s="346"/>
      <c r="C741" s="346"/>
      <c r="D741" s="346"/>
      <c r="E741" s="933" t="s">
        <v>636</v>
      </c>
      <c r="F741" s="934"/>
      <c r="G741" s="934"/>
      <c r="H741" s="934"/>
      <c r="I741" s="934"/>
      <c r="J741" s="934"/>
      <c r="K741" s="934"/>
      <c r="L741" s="934"/>
      <c r="M741" s="934"/>
      <c r="N741" s="934"/>
      <c r="O741" s="934"/>
      <c r="P741" s="936"/>
      <c r="Q741" s="933"/>
      <c r="R741" s="934"/>
      <c r="S741" s="934"/>
      <c r="T741" s="934"/>
      <c r="U741" s="934"/>
      <c r="V741" s="934"/>
      <c r="W741" s="934"/>
      <c r="X741" s="934"/>
      <c r="Y741" s="934"/>
      <c r="Z741" s="934"/>
      <c r="AA741" s="934"/>
      <c r="AB741" s="936"/>
      <c r="AC741" s="933"/>
      <c r="AD741" s="934"/>
      <c r="AE741" s="934"/>
      <c r="AF741" s="934"/>
      <c r="AG741" s="934"/>
      <c r="AH741" s="934"/>
      <c r="AI741" s="934"/>
      <c r="AJ741" s="934"/>
      <c r="AK741" s="934"/>
      <c r="AL741" s="934"/>
      <c r="AM741" s="934"/>
      <c r="AN741" s="936"/>
      <c r="AO741" s="933"/>
      <c r="AP741" s="934"/>
      <c r="AQ741" s="934"/>
      <c r="AR741" s="934"/>
      <c r="AS741" s="934"/>
      <c r="AT741" s="934"/>
      <c r="AU741" s="934"/>
      <c r="AV741" s="934"/>
      <c r="AW741" s="934"/>
      <c r="AX741" s="935"/>
    </row>
    <row r="742" spans="1:51" ht="24.75" customHeight="1" x14ac:dyDescent="0.15">
      <c r="A742" s="346" t="s">
        <v>312</v>
      </c>
      <c r="B742" s="346"/>
      <c r="C742" s="346"/>
      <c r="D742" s="346"/>
      <c r="E742" s="933" t="s">
        <v>636</v>
      </c>
      <c r="F742" s="934"/>
      <c r="G742" s="934"/>
      <c r="H742" s="934"/>
      <c r="I742" s="934"/>
      <c r="J742" s="934"/>
      <c r="K742" s="934"/>
      <c r="L742" s="934"/>
      <c r="M742" s="934"/>
      <c r="N742" s="934"/>
      <c r="O742" s="934"/>
      <c r="P742" s="936"/>
      <c r="Q742" s="933"/>
      <c r="R742" s="934"/>
      <c r="S742" s="934"/>
      <c r="T742" s="934"/>
      <c r="U742" s="934"/>
      <c r="V742" s="934"/>
      <c r="W742" s="934"/>
      <c r="X742" s="934"/>
      <c r="Y742" s="934"/>
      <c r="Z742" s="934"/>
      <c r="AA742" s="934"/>
      <c r="AB742" s="936"/>
      <c r="AC742" s="933"/>
      <c r="AD742" s="934"/>
      <c r="AE742" s="934"/>
      <c r="AF742" s="934"/>
      <c r="AG742" s="934"/>
      <c r="AH742" s="934"/>
      <c r="AI742" s="934"/>
      <c r="AJ742" s="934"/>
      <c r="AK742" s="934"/>
      <c r="AL742" s="934"/>
      <c r="AM742" s="934"/>
      <c r="AN742" s="936"/>
      <c r="AO742" s="933"/>
      <c r="AP742" s="934"/>
      <c r="AQ742" s="934"/>
      <c r="AR742" s="934"/>
      <c r="AS742" s="934"/>
      <c r="AT742" s="934"/>
      <c r="AU742" s="934"/>
      <c r="AV742" s="934"/>
      <c r="AW742" s="934"/>
      <c r="AX742" s="935"/>
    </row>
    <row r="743" spans="1:51" ht="24.75" customHeight="1" x14ac:dyDescent="0.15">
      <c r="A743" s="346" t="s">
        <v>311</v>
      </c>
      <c r="B743" s="346"/>
      <c r="C743" s="346"/>
      <c r="D743" s="346"/>
      <c r="E743" s="933" t="s">
        <v>636</v>
      </c>
      <c r="F743" s="934"/>
      <c r="G743" s="934"/>
      <c r="H743" s="934"/>
      <c r="I743" s="934"/>
      <c r="J743" s="934"/>
      <c r="K743" s="934"/>
      <c r="L743" s="934"/>
      <c r="M743" s="934"/>
      <c r="N743" s="934"/>
      <c r="O743" s="934"/>
      <c r="P743" s="936"/>
      <c r="Q743" s="933"/>
      <c r="R743" s="934"/>
      <c r="S743" s="934"/>
      <c r="T743" s="934"/>
      <c r="U743" s="934"/>
      <c r="V743" s="934"/>
      <c r="W743" s="934"/>
      <c r="X743" s="934"/>
      <c r="Y743" s="934"/>
      <c r="Z743" s="934"/>
      <c r="AA743" s="934"/>
      <c r="AB743" s="936"/>
      <c r="AC743" s="933"/>
      <c r="AD743" s="934"/>
      <c r="AE743" s="934"/>
      <c r="AF743" s="934"/>
      <c r="AG743" s="934"/>
      <c r="AH743" s="934"/>
      <c r="AI743" s="934"/>
      <c r="AJ743" s="934"/>
      <c r="AK743" s="934"/>
      <c r="AL743" s="934"/>
      <c r="AM743" s="934"/>
      <c r="AN743" s="936"/>
      <c r="AO743" s="933"/>
      <c r="AP743" s="934"/>
      <c r="AQ743" s="934"/>
      <c r="AR743" s="934"/>
      <c r="AS743" s="934"/>
      <c r="AT743" s="934"/>
      <c r="AU743" s="934"/>
      <c r="AV743" s="934"/>
      <c r="AW743" s="934"/>
      <c r="AX743" s="935"/>
    </row>
    <row r="744" spans="1:51" ht="24.75" customHeight="1" x14ac:dyDescent="0.15">
      <c r="A744" s="346" t="s">
        <v>310</v>
      </c>
      <c r="B744" s="346"/>
      <c r="C744" s="346"/>
      <c r="D744" s="346"/>
      <c r="E744" s="933" t="s">
        <v>654</v>
      </c>
      <c r="F744" s="934"/>
      <c r="G744" s="934"/>
      <c r="H744" s="934"/>
      <c r="I744" s="934"/>
      <c r="J744" s="934"/>
      <c r="K744" s="934"/>
      <c r="L744" s="934"/>
      <c r="M744" s="934"/>
      <c r="N744" s="934"/>
      <c r="O744" s="934"/>
      <c r="P744" s="936"/>
      <c r="Q744" s="933"/>
      <c r="R744" s="934"/>
      <c r="S744" s="934"/>
      <c r="T744" s="934"/>
      <c r="U744" s="934"/>
      <c r="V744" s="934"/>
      <c r="W744" s="934"/>
      <c r="X744" s="934"/>
      <c r="Y744" s="934"/>
      <c r="Z744" s="934"/>
      <c r="AA744" s="934"/>
      <c r="AB744" s="936"/>
      <c r="AC744" s="933"/>
      <c r="AD744" s="934"/>
      <c r="AE744" s="934"/>
      <c r="AF744" s="934"/>
      <c r="AG744" s="934"/>
      <c r="AH744" s="934"/>
      <c r="AI744" s="934"/>
      <c r="AJ744" s="934"/>
      <c r="AK744" s="934"/>
      <c r="AL744" s="934"/>
      <c r="AM744" s="934"/>
      <c r="AN744" s="936"/>
      <c r="AO744" s="933"/>
      <c r="AP744" s="934"/>
      <c r="AQ744" s="934"/>
      <c r="AR744" s="934"/>
      <c r="AS744" s="934"/>
      <c r="AT744" s="934"/>
      <c r="AU744" s="934"/>
      <c r="AV744" s="934"/>
      <c r="AW744" s="934"/>
      <c r="AX744" s="935"/>
    </row>
    <row r="745" spans="1:51" ht="24.75" customHeight="1" x14ac:dyDescent="0.15">
      <c r="A745" s="346" t="s">
        <v>309</v>
      </c>
      <c r="B745" s="346"/>
      <c r="C745" s="346"/>
      <c r="D745" s="346"/>
      <c r="E745" s="970" t="s">
        <v>655</v>
      </c>
      <c r="F745" s="971"/>
      <c r="G745" s="971"/>
      <c r="H745" s="971"/>
      <c r="I745" s="971"/>
      <c r="J745" s="971"/>
      <c r="K745" s="971"/>
      <c r="L745" s="971"/>
      <c r="M745" s="971"/>
      <c r="N745" s="971"/>
      <c r="O745" s="971"/>
      <c r="P745" s="972"/>
      <c r="Q745" s="970"/>
      <c r="R745" s="971"/>
      <c r="S745" s="971"/>
      <c r="T745" s="971"/>
      <c r="U745" s="971"/>
      <c r="V745" s="971"/>
      <c r="W745" s="971"/>
      <c r="X745" s="971"/>
      <c r="Y745" s="971"/>
      <c r="Z745" s="971"/>
      <c r="AA745" s="971"/>
      <c r="AB745" s="972"/>
      <c r="AC745" s="970"/>
      <c r="AD745" s="971"/>
      <c r="AE745" s="971"/>
      <c r="AF745" s="971"/>
      <c r="AG745" s="971"/>
      <c r="AH745" s="971"/>
      <c r="AI745" s="971"/>
      <c r="AJ745" s="971"/>
      <c r="AK745" s="971"/>
      <c r="AL745" s="971"/>
      <c r="AM745" s="971"/>
      <c r="AN745" s="972"/>
      <c r="AO745" s="933"/>
      <c r="AP745" s="934"/>
      <c r="AQ745" s="934"/>
      <c r="AR745" s="934"/>
      <c r="AS745" s="934"/>
      <c r="AT745" s="934"/>
      <c r="AU745" s="934"/>
      <c r="AV745" s="934"/>
      <c r="AW745" s="934"/>
      <c r="AX745" s="935"/>
    </row>
    <row r="746" spans="1:51" ht="24.75" customHeight="1" x14ac:dyDescent="0.15">
      <c r="A746" s="346" t="s">
        <v>464</v>
      </c>
      <c r="B746" s="346"/>
      <c r="C746" s="346"/>
      <c r="D746" s="346"/>
      <c r="E746" s="939" t="s">
        <v>629</v>
      </c>
      <c r="F746" s="937"/>
      <c r="G746" s="937"/>
      <c r="H746" s="85" t="str">
        <f>IF(E746="","","-")</f>
        <v>-</v>
      </c>
      <c r="I746" s="937"/>
      <c r="J746" s="937"/>
      <c r="K746" s="85" t="str">
        <f>IF(I746="","","-")</f>
        <v/>
      </c>
      <c r="L746" s="938">
        <v>380</v>
      </c>
      <c r="M746" s="938"/>
      <c r="N746" s="85" t="str">
        <f>IF(O746="","","-")</f>
        <v/>
      </c>
      <c r="O746" s="940"/>
      <c r="P746" s="941"/>
      <c r="Q746" s="939"/>
      <c r="R746" s="937"/>
      <c r="S746" s="937"/>
      <c r="T746" s="85" t="str">
        <f>IF(Q746="","","-")</f>
        <v/>
      </c>
      <c r="U746" s="937"/>
      <c r="V746" s="937"/>
      <c r="W746" s="85" t="str">
        <f>IF(U746="","","-")</f>
        <v/>
      </c>
      <c r="X746" s="938"/>
      <c r="Y746" s="938"/>
      <c r="Z746" s="85" t="str">
        <f>IF(AA746="","","-")</f>
        <v/>
      </c>
      <c r="AA746" s="940"/>
      <c r="AB746" s="941"/>
      <c r="AC746" s="939"/>
      <c r="AD746" s="937"/>
      <c r="AE746" s="937"/>
      <c r="AF746" s="85" t="str">
        <f>IF(AC746="","","-")</f>
        <v/>
      </c>
      <c r="AG746" s="937"/>
      <c r="AH746" s="937"/>
      <c r="AI746" s="85" t="str">
        <f>IF(AG746="","","-")</f>
        <v/>
      </c>
      <c r="AJ746" s="938"/>
      <c r="AK746" s="938"/>
      <c r="AL746" s="85" t="str">
        <f>IF(AM746="","","-")</f>
        <v/>
      </c>
      <c r="AM746" s="940"/>
      <c r="AN746" s="941"/>
      <c r="AO746" s="939"/>
      <c r="AP746" s="937"/>
      <c r="AQ746" s="85" t="str">
        <f>IF(AO746="","","-")</f>
        <v/>
      </c>
      <c r="AR746" s="937"/>
      <c r="AS746" s="937"/>
      <c r="AT746" s="85" t="str">
        <f>IF(AR746="","","-")</f>
        <v/>
      </c>
      <c r="AU746" s="938"/>
      <c r="AV746" s="938"/>
      <c r="AW746" s="85" t="str">
        <f>IF(AX746="","","-")</f>
        <v/>
      </c>
      <c r="AX746" s="88"/>
    </row>
    <row r="747" spans="1:51" ht="24.75" customHeight="1" x14ac:dyDescent="0.15">
      <c r="A747" s="346" t="s">
        <v>428</v>
      </c>
      <c r="B747" s="346"/>
      <c r="C747" s="346"/>
      <c r="D747" s="346"/>
      <c r="E747" s="939" t="s">
        <v>629</v>
      </c>
      <c r="F747" s="937"/>
      <c r="G747" s="937"/>
      <c r="H747" s="85" t="str">
        <f>IF(E747="","","-")</f>
        <v>-</v>
      </c>
      <c r="I747" s="937"/>
      <c r="J747" s="937"/>
      <c r="K747" s="85" t="str">
        <f>IF(I747="","","-")</f>
        <v/>
      </c>
      <c r="L747" s="938">
        <v>386</v>
      </c>
      <c r="M747" s="938"/>
      <c r="N747" s="85" t="str">
        <f>IF(O747="","","-")</f>
        <v/>
      </c>
      <c r="O747" s="940"/>
      <c r="P747" s="941"/>
      <c r="Q747" s="939"/>
      <c r="R747" s="937"/>
      <c r="S747" s="937"/>
      <c r="T747" s="85" t="str">
        <f>IF(Q747="","","-")</f>
        <v/>
      </c>
      <c r="U747" s="937"/>
      <c r="V747" s="937"/>
      <c r="W747" s="85" t="str">
        <f>IF(U747="","","-")</f>
        <v/>
      </c>
      <c r="X747" s="938"/>
      <c r="Y747" s="938"/>
      <c r="Z747" s="85" t="str">
        <f>IF(AA747="","","-")</f>
        <v/>
      </c>
      <c r="AA747" s="940"/>
      <c r="AB747" s="941"/>
      <c r="AC747" s="939"/>
      <c r="AD747" s="937"/>
      <c r="AE747" s="937"/>
      <c r="AF747" s="85" t="str">
        <f>IF(AC747="","","-")</f>
        <v/>
      </c>
      <c r="AG747" s="937"/>
      <c r="AH747" s="937"/>
      <c r="AI747" s="85" t="str">
        <f>IF(AG747="","","-")</f>
        <v/>
      </c>
      <c r="AJ747" s="938"/>
      <c r="AK747" s="938"/>
      <c r="AL747" s="85" t="str">
        <f>IF(AM747="","","-")</f>
        <v/>
      </c>
      <c r="AM747" s="940"/>
      <c r="AN747" s="941"/>
      <c r="AO747" s="939"/>
      <c r="AP747" s="937"/>
      <c r="AQ747" s="85" t="str">
        <f>IF(AO747="","","-")</f>
        <v/>
      </c>
      <c r="AR747" s="937"/>
      <c r="AS747" s="937"/>
      <c r="AT747" s="85" t="str">
        <f>IF(AR747="","","-")</f>
        <v/>
      </c>
      <c r="AU747" s="938"/>
      <c r="AV747" s="938"/>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80.099999999999994" customHeight="1" x14ac:dyDescent="0.15">
      <c r="A789" s="614"/>
      <c r="B789" s="615"/>
      <c r="C789" s="615"/>
      <c r="D789" s="615"/>
      <c r="E789" s="615"/>
      <c r="F789" s="616"/>
      <c r="G789" s="653" t="s">
        <v>658</v>
      </c>
      <c r="H789" s="654"/>
      <c r="I789" s="654"/>
      <c r="J789" s="654"/>
      <c r="K789" s="655"/>
      <c r="L789" s="647" t="s">
        <v>658</v>
      </c>
      <c r="M789" s="648"/>
      <c r="N789" s="648"/>
      <c r="O789" s="648"/>
      <c r="P789" s="648"/>
      <c r="Q789" s="648"/>
      <c r="R789" s="648"/>
      <c r="S789" s="648"/>
      <c r="T789" s="648"/>
      <c r="U789" s="648"/>
      <c r="V789" s="648"/>
      <c r="W789" s="648"/>
      <c r="X789" s="649"/>
      <c r="Y789" s="367" t="s">
        <v>658</v>
      </c>
      <c r="Z789" s="368"/>
      <c r="AA789" s="368"/>
      <c r="AB789" s="785"/>
      <c r="AC789" s="653" t="s">
        <v>658</v>
      </c>
      <c r="AD789" s="654"/>
      <c r="AE789" s="654"/>
      <c r="AF789" s="654"/>
      <c r="AG789" s="655"/>
      <c r="AH789" s="647" t="s">
        <v>658</v>
      </c>
      <c r="AI789" s="648"/>
      <c r="AJ789" s="648"/>
      <c r="AK789" s="648"/>
      <c r="AL789" s="648"/>
      <c r="AM789" s="648"/>
      <c r="AN789" s="648"/>
      <c r="AO789" s="648"/>
      <c r="AP789" s="648"/>
      <c r="AQ789" s="648"/>
      <c r="AR789" s="648"/>
      <c r="AS789" s="648"/>
      <c r="AT789" s="649"/>
      <c r="AU789" s="367" t="s">
        <v>658</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670</v>
      </c>
      <c r="D845" s="328"/>
      <c r="E845" s="328"/>
      <c r="F845" s="328"/>
      <c r="G845" s="328"/>
      <c r="H845" s="328"/>
      <c r="I845" s="328"/>
      <c r="J845" s="329" t="s">
        <v>658</v>
      </c>
      <c r="K845" s="330"/>
      <c r="L845" s="330"/>
      <c r="M845" s="330"/>
      <c r="N845" s="330"/>
      <c r="O845" s="330"/>
      <c r="P845" s="344" t="s">
        <v>672</v>
      </c>
      <c r="Q845" s="331"/>
      <c r="R845" s="331"/>
      <c r="S845" s="331"/>
      <c r="T845" s="331"/>
      <c r="U845" s="331"/>
      <c r="V845" s="331"/>
      <c r="W845" s="331"/>
      <c r="X845" s="331"/>
      <c r="Y845" s="332">
        <v>0.1</v>
      </c>
      <c r="Z845" s="333"/>
      <c r="AA845" s="333"/>
      <c r="AB845" s="334"/>
      <c r="AC845" s="335" t="s">
        <v>79</v>
      </c>
      <c r="AD845" s="336"/>
      <c r="AE845" s="336"/>
      <c r="AF845" s="336"/>
      <c r="AG845" s="336"/>
      <c r="AH845" s="351" t="s">
        <v>658</v>
      </c>
      <c r="AI845" s="352"/>
      <c r="AJ845" s="352"/>
      <c r="AK845" s="352"/>
      <c r="AL845" s="339" t="s">
        <v>658</v>
      </c>
      <c r="AM845" s="340"/>
      <c r="AN845" s="340"/>
      <c r="AO845" s="341"/>
      <c r="AP845" s="342" t="s">
        <v>658</v>
      </c>
      <c r="AQ845" s="342"/>
      <c r="AR845" s="342"/>
      <c r="AS845" s="342"/>
      <c r="AT845" s="342"/>
      <c r="AU845" s="342"/>
      <c r="AV845" s="342"/>
      <c r="AW845" s="342"/>
      <c r="AX845" s="342"/>
    </row>
    <row r="846" spans="1:51" ht="30" customHeight="1" x14ac:dyDescent="0.15">
      <c r="A846" s="355">
        <v>2</v>
      </c>
      <c r="B846" s="355">
        <v>1</v>
      </c>
      <c r="C846" s="343" t="s">
        <v>671</v>
      </c>
      <c r="D846" s="328"/>
      <c r="E846" s="328"/>
      <c r="F846" s="328"/>
      <c r="G846" s="328"/>
      <c r="H846" s="328"/>
      <c r="I846" s="328"/>
      <c r="J846" s="329" t="s">
        <v>658</v>
      </c>
      <c r="K846" s="330"/>
      <c r="L846" s="330"/>
      <c r="M846" s="330"/>
      <c r="N846" s="330"/>
      <c r="O846" s="330"/>
      <c r="P846" s="344" t="s">
        <v>672</v>
      </c>
      <c r="Q846" s="331"/>
      <c r="R846" s="331"/>
      <c r="S846" s="331"/>
      <c r="T846" s="331"/>
      <c r="U846" s="331"/>
      <c r="V846" s="331"/>
      <c r="W846" s="331"/>
      <c r="X846" s="331"/>
      <c r="Y846" s="332">
        <v>0.1</v>
      </c>
      <c r="Z846" s="333"/>
      <c r="AA846" s="333"/>
      <c r="AB846" s="334"/>
      <c r="AC846" s="335" t="s">
        <v>79</v>
      </c>
      <c r="AD846" s="336"/>
      <c r="AE846" s="336"/>
      <c r="AF846" s="336"/>
      <c r="AG846" s="336"/>
      <c r="AH846" s="351" t="s">
        <v>658</v>
      </c>
      <c r="AI846" s="352"/>
      <c r="AJ846" s="352"/>
      <c r="AK846" s="352"/>
      <c r="AL846" s="339" t="s">
        <v>658</v>
      </c>
      <c r="AM846" s="340"/>
      <c r="AN846" s="340"/>
      <c r="AO846" s="341"/>
      <c r="AP846" s="342" t="s">
        <v>658</v>
      </c>
      <c r="AQ846" s="342"/>
      <c r="AR846" s="342"/>
      <c r="AS846" s="342"/>
      <c r="AT846" s="342"/>
      <c r="AU846" s="342"/>
      <c r="AV846" s="342"/>
      <c r="AW846" s="342"/>
      <c r="AX846" s="342"/>
      <c r="AY846">
        <f>COUNTA($C$846)</f>
        <v>1</v>
      </c>
    </row>
    <row r="847" spans="1:51" ht="30" customHeight="1" x14ac:dyDescent="0.15">
      <c r="A847" s="355">
        <v>3</v>
      </c>
      <c r="B847" s="355">
        <v>1</v>
      </c>
      <c r="C847" s="343" t="s">
        <v>673</v>
      </c>
      <c r="D847" s="328"/>
      <c r="E847" s="328"/>
      <c r="F847" s="328"/>
      <c r="G847" s="328"/>
      <c r="H847" s="328"/>
      <c r="I847" s="328"/>
      <c r="J847" s="329" t="s">
        <v>658</v>
      </c>
      <c r="K847" s="330"/>
      <c r="L847" s="330"/>
      <c r="M847" s="330"/>
      <c r="N847" s="330"/>
      <c r="O847" s="330"/>
      <c r="P847" s="344" t="s">
        <v>672</v>
      </c>
      <c r="Q847" s="331"/>
      <c r="R847" s="331"/>
      <c r="S847" s="331"/>
      <c r="T847" s="331"/>
      <c r="U847" s="331"/>
      <c r="V847" s="331"/>
      <c r="W847" s="331"/>
      <c r="X847" s="331"/>
      <c r="Y847" s="332">
        <v>0.1</v>
      </c>
      <c r="Z847" s="333"/>
      <c r="AA847" s="333"/>
      <c r="AB847" s="334"/>
      <c r="AC847" s="335" t="s">
        <v>79</v>
      </c>
      <c r="AD847" s="336"/>
      <c r="AE847" s="336"/>
      <c r="AF847" s="336"/>
      <c r="AG847" s="336"/>
      <c r="AH847" s="337" t="s">
        <v>658</v>
      </c>
      <c r="AI847" s="338"/>
      <c r="AJ847" s="338"/>
      <c r="AK847" s="338"/>
      <c r="AL847" s="339" t="s">
        <v>658</v>
      </c>
      <c r="AM847" s="340"/>
      <c r="AN847" s="340"/>
      <c r="AO847" s="341"/>
      <c r="AP847" s="342" t="s">
        <v>658</v>
      </c>
      <c r="AQ847" s="342"/>
      <c r="AR847" s="342"/>
      <c r="AS847" s="342"/>
      <c r="AT847" s="342"/>
      <c r="AU847" s="342"/>
      <c r="AV847" s="342"/>
      <c r="AW847" s="342"/>
      <c r="AX847" s="342"/>
      <c r="AY847">
        <f>COUNTA($C$847)</f>
        <v>1</v>
      </c>
    </row>
    <row r="848" spans="1:51" ht="30" customHeight="1" x14ac:dyDescent="0.15">
      <c r="A848" s="355">
        <v>4</v>
      </c>
      <c r="B848" s="355">
        <v>1</v>
      </c>
      <c r="C848" s="343" t="s">
        <v>674</v>
      </c>
      <c r="D848" s="328"/>
      <c r="E848" s="328"/>
      <c r="F848" s="328"/>
      <c r="G848" s="328"/>
      <c r="H848" s="328"/>
      <c r="I848" s="328"/>
      <c r="J848" s="329" t="s">
        <v>658</v>
      </c>
      <c r="K848" s="330"/>
      <c r="L848" s="330"/>
      <c r="M848" s="330"/>
      <c r="N848" s="330"/>
      <c r="O848" s="330"/>
      <c r="P848" s="344" t="s">
        <v>672</v>
      </c>
      <c r="Q848" s="331"/>
      <c r="R848" s="331"/>
      <c r="S848" s="331"/>
      <c r="T848" s="331"/>
      <c r="U848" s="331"/>
      <c r="V848" s="331"/>
      <c r="W848" s="331"/>
      <c r="X848" s="331"/>
      <c r="Y848" s="332">
        <v>0.1</v>
      </c>
      <c r="Z848" s="333"/>
      <c r="AA848" s="333"/>
      <c r="AB848" s="334"/>
      <c r="AC848" s="335" t="s">
        <v>79</v>
      </c>
      <c r="AD848" s="336"/>
      <c r="AE848" s="336"/>
      <c r="AF848" s="336"/>
      <c r="AG848" s="336"/>
      <c r="AH848" s="337" t="s">
        <v>658</v>
      </c>
      <c r="AI848" s="338"/>
      <c r="AJ848" s="338"/>
      <c r="AK848" s="338"/>
      <c r="AL848" s="339" t="s">
        <v>658</v>
      </c>
      <c r="AM848" s="340"/>
      <c r="AN848" s="340"/>
      <c r="AO848" s="341"/>
      <c r="AP848" s="342" t="s">
        <v>658</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0:AO874">
    <cfRule type="expression" dxfId="1797" priority="6625">
      <formula>IF(AND(AL850&gt;=0, RIGHT(TEXT(AL850,"0.#"),1)&lt;&gt;"."),TRUE,FALSE)</formula>
    </cfRule>
    <cfRule type="expression" dxfId="1796" priority="6626">
      <formula>IF(AND(AL850&gt;=0, RIGHT(TEXT(AL850,"0.#"),1)="."),TRUE,FALSE)</formula>
    </cfRule>
    <cfRule type="expression" dxfId="1795" priority="6627">
      <formula>IF(AND(AL850&lt;0, RIGHT(TEXT(AL850,"0.#"),1)&lt;&gt;"."),TRUE,FALSE)</formula>
    </cfRule>
    <cfRule type="expression" dxfId="1794" priority="6628">
      <formula>IF(AND(AL850&lt;0, RIGHT(TEXT(AL850,"0.#"),1)="."),TRUE,FALSE)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9">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t="s">
        <v>656</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籔田 敬之(yabuta-takayuki)</dc:creator>
  <cp:lastModifiedBy>庄司 裕紀(shouji-hiroki)</cp:lastModifiedBy>
  <cp:lastPrinted>2021-05-31T10:32:03Z</cp:lastPrinted>
  <dcterms:created xsi:type="dcterms:W3CDTF">2012-03-13T00:50:25Z</dcterms:created>
  <dcterms:modified xsi:type="dcterms:W3CDTF">2021-06-04T10:32:42Z</dcterms:modified>
</cp:coreProperties>
</file>