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14370" windowHeight="1218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35"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萩原 嘉人(hagiwara-hiroto.9t3)</author>
  </authors>
  <commentList>
    <comment ref="AM106" authorId="0" shapeId="0">
      <text>
        <r>
          <rPr>
            <sz val="9"/>
            <color indexed="81"/>
            <rFont val="MS P ゴシック"/>
            <family val="3"/>
            <charset val="128"/>
          </rPr>
          <t xml:space="preserve">実績と見込みの追記をお願いします。
</t>
        </r>
      </text>
    </comment>
  </commentList>
</comments>
</file>

<file path=xl/sharedStrings.xml><?xml version="1.0" encoding="utf-8"?>
<sst xmlns="http://schemas.openxmlformats.org/spreadsheetml/2006/main" count="2416" uniqueCount="714">
  <si>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</si>
  <si>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</si>
  <si>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</si>
  <si>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</si>
  <si>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</si>
  <si>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</si>
  <si>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</si>
  <si>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</si>
  <si>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</si>
  <si>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</si>
  <si>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</si>
  <si>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</si>
  <si>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</si>
  <si>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</si>
  <si>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</si>
  <si>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</si>
  <si>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</si>
  <si>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</si>
  <si>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</si>
  <si>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</si>
  <si>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</si>
  <si>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</si>
  <si>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</si>
  <si>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</si>
  <si>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</si>
  <si>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</si>
  <si>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</si>
  <si>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</si>
  <si>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</si>
  <si>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</si>
  <si>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</si>
  <si>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</si>
  <si>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</si>
  <si>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</si>
  <si>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</si>
  <si>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</si>
  <si>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</si>
  <si>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</si>
  <si>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</si>
  <si>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</si>
  <si>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</si>
  <si>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</si>
  <si>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</si>
  <si>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</si>
  <si>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</si>
  <si>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</si>
  <si>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</si>
  <si>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</si>
  <si>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</si>
  <si>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</si>
  <si>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</si>
  <si>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</si>
  <si>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</si>
  <si>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</si>
  <si>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</si>
  <si>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</si>
  <si>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</si>
  <si>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</si>
  <si>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</si>
  <si>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</si>
  <si>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</si>
  <si>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</si>
  <si>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</si>
  <si>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</si>
  <si>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</si>
  <si>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</si>
  <si>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</si>
  <si>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</si>
  <si>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</si>
  <si>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</si>
  <si>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</si>
  <si>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</si>
  <si>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</si>
  <si>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</si>
  <si>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</si>
  <si>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</si>
  <si>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</si>
  <si>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</si>
  <si>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</si>
  <si>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</si>
  <si>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</si>
  <si>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</si>
  <si>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</si>
  <si>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</si>
  <si>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</si>
  <si>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</si>
  <si>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</si>
  <si>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</si>
  <si>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</si>
  <si>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</si>
  <si>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</si>
  <si>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</si>
  <si>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</si>
  <si>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</si>
  <si>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</si>
  <si>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</si>
  <si>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</si>
  <si>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</si>
  <si>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</si>
  <si>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</si>
  <si>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</si>
  <si>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</si>
  <si>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</si>
  <si>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</si>
  <si>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</si>
  <si>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</si>
  <si>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</si>
  <si>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</si>
  <si>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</si>
  <si>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</si>
  <si>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</si>
  <si>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</si>
  <si>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</si>
  <si>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</si>
  <si>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</si>
  <si>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</si>
  <si>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</si>
  <si>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</si>
  <si>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</si>
  <si>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</si>
  <si>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</si>
  <si>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</si>
  <si>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</si>
  <si>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</si>
  <si>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</si>
  <si>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</si>
  <si>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</si>
  <si>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</si>
  <si>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</si>
  <si>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</si>
  <si>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</si>
  <si>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</si>
  <si>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</si>
  <si>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</si>
  <si>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</si>
  <si>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</si>
  <si>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</si>
  <si>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</si>
  <si>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</si>
  <si>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</si>
  <si>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</si>
  <si>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</si>
  <si>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</si>
  <si>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</si>
  <si>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</si>
  <si>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</si>
  <si>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</si>
  <si>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</si>
  <si>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</si>
  <si>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</si>
  <si>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</si>
  <si>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</si>
  <si>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</si>
  <si>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</si>
  <si>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</si>
  <si>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</si>
  <si>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</si>
  <si>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</si>
  <si>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</si>
  <si>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</si>
  <si>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</si>
  <si>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</si>
  <si>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</si>
  <si>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</si>
  <si>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</si>
  <si>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</si>
  <si>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</si>
  <si>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</si>
  <si>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</si>
  <si>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</si>
  <si>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</si>
  <si>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</si>
  <si>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</si>
  <si>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</si>
  <si>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</si>
  <si>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</si>
  <si>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</si>
  <si>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</si>
  <si>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</si>
  <si>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</si>
  <si>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</si>
  <si>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</si>
  <si>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</si>
  <si>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</si>
  <si>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</si>
  <si>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</si>
  <si>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</si>
  <si>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</si>
  <si>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</si>
  <si>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</si>
  <si>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</si>
  <si>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</si>
  <si>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</si>
  <si>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</si>
  <si>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</si>
  <si>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</si>
  <si>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</si>
  <si>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</si>
  <si>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</si>
  <si>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</si>
  <si>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</si>
  <si>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</si>
  <si>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</si>
  <si>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</si>
  <si>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</si>
  <si>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</si>
  <si>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</si>
  <si>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</si>
  <si>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</si>
  <si>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</si>
  <si>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</si>
  <si>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</si>
  <si>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</si>
  <si>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</si>
  <si>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</si>
  <si>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</si>
  <si>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</si>
  <si>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</si>
  <si>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</si>
  <si>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</si>
  <si>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</si>
  <si>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</si>
  <si>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</si>
  <si>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</si>
  <si>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</si>
  <si>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</si>
  <si>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</si>
  <si>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</si>
  <si>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</si>
  <si>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</si>
  <si>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</si>
  <si>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</si>
  <si>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</si>
  <si>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</si>
  <si>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</si>
  <si>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</si>
  <si>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</si>
  <si>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</si>
  <si>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</si>
  <si>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</si>
  <si>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</si>
  <si>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</si>
  <si>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</si>
  <si>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</si>
  <si>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</si>
  <si>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</si>
  <si>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</si>
  <si>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</si>
  <si>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</si>
  <si>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</si>
  <si>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</si>
  <si>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</si>
  <si>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</si>
  <si>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</si>
  <si>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</si>
  <si>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</si>
  <si>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</si>
  <si>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</si>
  <si>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</si>
  <si>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</si>
  <si>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</si>
  <si>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</si>
  <si>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</si>
  <si>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</si>
  <si>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</si>
  <si>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</si>
  <si>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</si>
  <si>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</si>
  <si>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</si>
  <si>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</si>
  <si>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</si>
  <si>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</si>
  <si>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</si>
  <si>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</si>
  <si>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</si>
  <si>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</si>
  <si>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</si>
  <si>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</si>
  <si>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</si>
  <si>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</si>
  <si>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</si>
  <si>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</si>
  <si>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</si>
  <si>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</si>
  <si>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</si>
  <si>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</si>
  <si>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</si>
  <si>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</si>
  <si>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</si>
  <si>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</si>
  <si>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</si>
  <si>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</si>
  <si>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</si>
  <si>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</si>
  <si>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</si>
  <si>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</si>
  <si>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</si>
  <si>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</si>
  <si>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</si>
  <si>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</si>
  <si>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</si>
  <si>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</si>
  <si>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</si>
  <si>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</si>
  <si>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</si>
  <si>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</si>
  <si>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</si>
  <si>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</si>
  <si>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</si>
  <si>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</si>
  <si>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</si>
  <si>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</si>
  <si>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</si>
  <si>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</si>
  <si>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</si>
  <si>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</si>
  <si>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</si>
  <si>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</si>
  <si>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</si>
  <si>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</si>
  <si>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</si>
  <si>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</si>
  <si>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</si>
  <si>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</si>
  <si>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</si>
  <si>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</si>
  <si>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</si>
  <si>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</si>
  <si>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</si>
  <si>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</si>
  <si>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</si>
  <si>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</si>
  <si>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</si>
  <si>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</si>
  <si>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</si>
  <si>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</si>
  <si>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</si>
  <si>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</si>
  <si>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</si>
  <si>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</si>
  <si>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</si>
  <si>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</si>
  <si>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</si>
  <si>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</si>
  <si>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</si>
  <si>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</si>
  <si>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</si>
  <si>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</si>
  <si>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</si>
  <si>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</si>
  <si>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</si>
  <si>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</si>
  <si>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</si>
  <si>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</si>
  <si>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</si>
  <si>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</si>
  <si>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</si>
  <si>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</si>
  <si>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</si>
  <si>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</si>
  <si>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</si>
  <si>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</si>
  <si>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</si>
  <si>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</si>
  <si>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</si>
  <si>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</si>
  <si>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</si>
  <si>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</si>
  <si>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</si>
  <si>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</si>
  <si>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</si>
  <si>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</si>
  <si>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</si>
  <si>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</si>
  <si>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</si>
  <si>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</si>
  <si>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</si>
  <si>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</si>
  <si>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</si>
  <si>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</si>
  <si>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</si>
  <si>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</si>
  <si>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</si>
  <si>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</si>
  <si>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</si>
  <si>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</si>
  <si>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</si>
  <si>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</si>
  <si>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</si>
  <si>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</si>
  <si>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</si>
  <si>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</si>
  <si>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</si>
  <si>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</si>
  <si>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</si>
  <si>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</si>
  <si>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</si>
  <si>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</si>
  <si>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</si>
  <si>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</si>
  <si>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</si>
  <si>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</si>
  <si>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</si>
  <si>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</si>
  <si>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</si>
  <si>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</si>
  <si>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</si>
  <si>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</si>
  <si>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</si>
  <si>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</si>
  <si>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</si>
  <si>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</si>
  <si>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</si>
  <si>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</si>
  <si>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</si>
  <si>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</si>
  <si>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</si>
  <si>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</si>
  <si>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</si>
  <si>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</si>
  <si>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</si>
  <si>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</si>
  <si>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</si>
  <si>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</si>
  <si>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</si>
  <si>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</si>
  <si>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</si>
  <si>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</si>
  <si>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</si>
  <si>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</si>
  <si>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</si>
  <si>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</si>
  <si>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</si>
  <si>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</si>
  <si>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</si>
  <si>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</si>
  <si>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</si>
  <si>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</si>
  <si>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</si>
  <si>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</si>
  <si>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</si>
  <si>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</si>
  <si>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</si>
  <si>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</si>
  <si>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</si>
  <si>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</si>
  <si>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</si>
  <si>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</si>
  <si>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</si>
  <si>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</si>
  <si>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</si>
  <si>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</si>
  <si>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</si>
  <si>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</si>
  <si>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</si>
  <si>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</si>
  <si>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</si>
  <si>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</si>
  <si>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</si>
  <si>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</si>
  <si>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</si>
  <si>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</si>
  <si>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</si>
  <si>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</si>
  <si>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</si>
  <si>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</si>
  <si>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</si>
  <si>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</si>
  <si>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</si>
  <si>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</si>
  <si>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</si>
  <si>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</si>
  <si>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</si>
  <si>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</si>
  <si>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</si>
  <si>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</si>
  <si>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</si>
  <si>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</si>
  <si>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</si>
  <si>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</si>
  <si>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</si>
  <si>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</si>
  <si>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</si>
  <si>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</si>
  <si>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</si>
  <si>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</si>
  <si>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</si>
  <si>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</si>
  <si>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</si>
  <si>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</si>
  <si>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</si>
  <si>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</si>
  <si>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</si>
  <si>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</si>
  <si>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</si>
  <si>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</si>
  <si>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</si>
  <si>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</si>
  <si>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</si>
  <si>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</si>
  <si>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</si>
  <si>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</si>
  <si>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</si>
  <si>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</si>
  <si>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</si>
  <si>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</si>
  <si>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</si>
  <si>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</si>
  <si>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</si>
  <si>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</si>
  <si>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</si>
  <si>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</si>
  <si>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</si>
  <si>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</si>
  <si>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</si>
  <si>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</si>
  <si>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</si>
  <si>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</si>
  <si>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</si>
  <si>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</si>
  <si>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</si>
  <si>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</si>
  <si>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</si>
  <si>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</si>
  <si>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</si>
  <si>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</si>
  <si>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</si>
  <si>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</si>
  <si>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</si>
  <si>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</si>
  <si>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</si>
  <si>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</si>
  <si>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</si>
  <si>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</si>
  <si>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</si>
  <si>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</si>
  <si>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</si>
  <si>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</si>
  <si>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</si>
  <si>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</si>
  <si>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</si>
  <si>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</si>
  <si>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</si>
  <si>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</si>
  <si>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</si>
  <si>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</si>
  <si>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</si>
  <si>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</si>
  <si>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</si>
  <si>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</si>
  <si>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</si>
  <si>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</si>
  <si>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</si>
  <si>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</si>
  <si>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</si>
  <si>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</si>
  <si>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</si>
  <si>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</si>
  <si>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</si>
  <si>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</si>
  <si>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</si>
  <si>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</si>
  <si>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</si>
  <si>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</si>
  <si>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</si>
  <si>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</si>
  <si>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</si>
  <si>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</si>
  <si>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</si>
  <si>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</si>
  <si>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</si>
  <si>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</si>
  <si>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</si>
  <si>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</si>
  <si>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</si>
  <si>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</si>
  <si>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</si>
  <si>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</si>
  <si>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</si>
  <si>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</si>
  <si>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</si>
  <si>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</si>
  <si>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</si>
  <si>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</si>
  <si>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</si>
  <si>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</si>
  <si>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</si>
  <si>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</si>
  <si>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</si>
  <si>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</si>
  <si>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</si>
  <si>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</si>
  <si>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</si>
  <si>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</si>
  <si>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</si>
  <si>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</si>
  <si>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</si>
  <si>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</si>
  <si>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</si>
  <si>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</si>
  <si>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</si>
  <si>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</si>
  <si>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</si>
  <si>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</si>
  <si>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</si>
  <si>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</si>
  <si>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</si>
  <si>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</si>
  <si>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</si>
  <si>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</si>
  <si>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</si>
  <si>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</si>
  <si>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</si>
  <si>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</si>
  <si>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</si>
  <si>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</si>
  <si>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</si>
  <si>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</si>
  <si>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</si>
  <si>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</si>
  <si>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</si>
  <si>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</si>
  <si>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</si>
  <si>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</si>
  <si>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</si>
  <si>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</si>
  <si>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</si>
  <si>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</si>
  <si>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医療用麻薬適正使用推進事業</t>
  </si>
  <si>
    <t>医薬・生活衛生局</t>
  </si>
  <si>
    <t>課長　田中　徹</t>
  </si>
  <si>
    <t>平成19年度</t>
  </si>
  <si>
    <t>終了予定なし</t>
  </si>
  <si>
    <t>監視指導・麻薬対策課</t>
  </si>
  <si>
    <t>がん対策基本法第9条第1項</t>
  </si>
  <si>
    <t>がん対策推進基本計画</t>
  </si>
  <si>
    <t>医療用麻薬の適正管理と適正使用の推進を図る。</t>
  </si>
  <si>
    <t>・公益財団法人麻薬・覚せい剤乱用防止センターと共催で、医療関係者等向けに、医療用麻薬の適正使用推進のための講習会を開催し、ＷＨＯ方式がん疼痛治療法の全国への均てん化と慢性疼痛治療の更なる向上を目指す。
・一般社団法人日本緩和医療薬学会と共催で、一般向けに、医療用麻薬の適正使用推進のための講習会を開催し、医療用麻薬に対する正しい知識の普及を目指す。
・厚生労働省主催で、医療関係者等向けに、医療用麻薬の乱用による公衆衛生上の危険が生じることがないよう、医療用麻薬の適正使用推進のための講習会を開催し、適正使用のための周知徹底を図る。</t>
  </si>
  <si>
    <t>-</t>
  </si>
  <si>
    <t>麻薬等乱用防止対策業務庁費</t>
  </si>
  <si>
    <t>麻薬等乱用防止対策旅費</t>
  </si>
  <si>
    <t>委員等旅費</t>
  </si>
  <si>
    <t>諸謝金</t>
  </si>
  <si>
    <t>本事業は医療用麻薬について、適正な使用・管理・指導が行われることを目的としており、成果について直接的な指標は示すことは困難である。</t>
  </si>
  <si>
    <t>S-DDD</t>
  </si>
  <si>
    <t>①講習会実施箇所数</t>
  </si>
  <si>
    <t>箇所</t>
  </si>
  <si>
    <t>②講習参加者数</t>
  </si>
  <si>
    <t>人</t>
  </si>
  <si>
    <t>③研修参加者数</t>
  </si>
  <si>
    <t>①Ｘ：「当該年度の講習会実施に係る執行額」／
Ｙ：「当該年度の講習会実施箇所数」　　　　　　　　　　　　　　　</t>
    <phoneticPr fontId="5"/>
  </si>
  <si>
    <t>円</t>
  </si>
  <si>
    <t>　　X/Y</t>
    <phoneticPr fontId="5"/>
  </si>
  <si>
    <t>13,383,041/20</t>
  </si>
  <si>
    <t>22,078,547/26</t>
  </si>
  <si>
    <t>②Ｘ：「当該年度の講習会実施に係る執行額」／
　Ｙ：「当該年度の講習会参加者数」　　</t>
    <phoneticPr fontId="5"/>
  </si>
  <si>
    <t>13,383,041
/2,742</t>
  </si>
  <si>
    <t>22,078,547
/2,217</t>
  </si>
  <si>
    <t>③Ｘ：「当該年度の研修に係る執行額」／
Ｙ：「当該年度の研修参加者数」　　　　　　　　　　　　　　　　　　　　　　　　　　　　</t>
    <phoneticPr fontId="5"/>
  </si>
  <si>
    <t>麻薬・覚醒剤等の乱用を防止すること（Ⅱ－３）</t>
  </si>
  <si>
    <t>規制されている乱用薬物について、不正流通の遮断及び乱用防止を推進すること（Ⅱ－３－１）</t>
  </si>
  <si>
    <t>348</t>
  </si>
  <si>
    <t>316</t>
  </si>
  <si>
    <t>275</t>
  </si>
  <si>
    <t>328</t>
  </si>
  <si>
    <t>339</t>
  </si>
  <si>
    <t>350</t>
  </si>
  <si>
    <t>247</t>
  </si>
  <si>
    <t>357</t>
  </si>
  <si>
    <t>364</t>
  </si>
  <si>
    <t>○</t>
  </si>
  <si>
    <t>-</t>
    <phoneticPr fontId="5"/>
  </si>
  <si>
    <t>無</t>
  </si>
  <si>
    <t>がん患者の生活の質の向上を図るため、医療用麻薬の適正使用を普及させることは、国民のニーズが高い。</t>
    <phoneticPr fontId="5"/>
  </si>
  <si>
    <t>医療関係者に対し、医療用麻薬適正使用のための管理・指導等を行うことは国が実施すべき事業である。</t>
    <phoneticPr fontId="5"/>
  </si>
  <si>
    <t>医療用麻薬の適正使用は、がん患者等の生活の質を向上させるものであり、優先度の高い事業である。</t>
    <phoneticPr fontId="5"/>
  </si>
  <si>
    <t>‐</t>
  </si>
  <si>
    <t>医療用麻薬の適正使用に係る事業の必要性に応じて事業内容、予算額も増えており妥当である。なお、一般競争入札により、毎年の予算額ベースの見込みよりも低いコストが実現できている。</t>
    <phoneticPr fontId="5"/>
  </si>
  <si>
    <t>事業目的に即した適正な執行を行っている。</t>
    <phoneticPr fontId="5"/>
  </si>
  <si>
    <t>講習会等の実施について広報を通した効率的な実施を検討している。</t>
    <phoneticPr fontId="5"/>
  </si>
  <si>
    <t>本事業は医療用麻薬について、適正な使用・管理・指導が行われることを目的としており、成果について直接的な指標は示すことは困難であるが、間接指標としてのS-DDDは一定の数値で推移していることから、事業の目標達成に向けて一定の効果があると認めれる。</t>
    <phoneticPr fontId="5"/>
  </si>
  <si>
    <t>講習会の開催にあっては共催の事業者と一部費用を折半して負担するなどしてコストの削減に努めている。</t>
    <phoneticPr fontId="5"/>
  </si>
  <si>
    <t>概ね見込み通りである。</t>
    <phoneticPr fontId="5"/>
  </si>
  <si>
    <t>・医療用麻薬について、全国的に統一して適正な管理・使用・指導が行われるために必要な事業である。
・がん疼痛緩和と医療用麻薬の適正使用推進のための講習会については、今後も必要な見直しを行い、適正な執行に努める。</t>
    <phoneticPr fontId="5"/>
  </si>
  <si>
    <t>厚労</t>
  </si>
  <si>
    <t>A.（株）ステージ</t>
    <phoneticPr fontId="5"/>
  </si>
  <si>
    <t>B.（株）オーエムシー</t>
    <phoneticPr fontId="5"/>
  </si>
  <si>
    <t>雑役務費</t>
    <phoneticPr fontId="5"/>
  </si>
  <si>
    <t>講習会サテライト会場の運営</t>
    <phoneticPr fontId="5"/>
  </si>
  <si>
    <t>講習会の運営、資料の印刷製本等</t>
    <phoneticPr fontId="5"/>
  </si>
  <si>
    <t>（株）ステージ</t>
    <phoneticPr fontId="5"/>
  </si>
  <si>
    <t>（株）オーエムシー</t>
    <phoneticPr fontId="5"/>
  </si>
  <si>
    <t>講習会の運営等</t>
    <phoneticPr fontId="5"/>
  </si>
  <si>
    <t>トライアドジャパン株式会社</t>
    <phoneticPr fontId="5"/>
  </si>
  <si>
    <t>パンフレットデザイン、印刷、梱包発送</t>
    <rPh sb="11" eb="13">
      <t>インサツ</t>
    </rPh>
    <rPh sb="14" eb="16">
      <t>コンポウ</t>
    </rPh>
    <rPh sb="16" eb="18">
      <t>ハッソウ</t>
    </rPh>
    <phoneticPr fontId="5"/>
  </si>
  <si>
    <t>株式会社読売新聞東京本社</t>
    <phoneticPr fontId="5"/>
  </si>
  <si>
    <t>会場借上</t>
    <phoneticPr fontId="5"/>
  </si>
  <si>
    <t>一般社団法人　富山県農協会館</t>
    <phoneticPr fontId="5"/>
  </si>
  <si>
    <t>一般社団法人日本ペインクリニック学会</t>
    <phoneticPr fontId="5"/>
  </si>
  <si>
    <t>講習会チラシの梱包発送一式</t>
    <phoneticPr fontId="5"/>
  </si>
  <si>
    <t>経費の大半が都道府県への委託費であり、適正に執行されている。</t>
    <rPh sb="0" eb="2">
      <t>ケイヒ</t>
    </rPh>
    <rPh sb="3" eb="5">
      <t>タイハン</t>
    </rPh>
    <rPh sb="6" eb="10">
      <t>トドウフケン</t>
    </rPh>
    <rPh sb="12" eb="15">
      <t>イタクヒ</t>
    </rPh>
    <rPh sb="19" eb="21">
      <t>テキセイ</t>
    </rPh>
    <rPh sb="22" eb="24">
      <t>シッコウ</t>
    </rPh>
    <phoneticPr fontId="5"/>
  </si>
  <si>
    <t>間接的な指標として医療用麻薬消費量（国際麻薬統制委員会麻薬消費量単位S-DDD）を成果実績評価に活用する。
S-DDD：100万人1日あたりの医療用麻薬消費量（過去3年の平均）</t>
    <phoneticPr fontId="5"/>
  </si>
  <si>
    <t>-</t>
    <phoneticPr fontId="5"/>
  </si>
  <si>
    <t>医療関係者と一般の方向けに、医療用麻薬の適正使用推進のため講習会を開催し、医療用麻薬について、全国的に統一した適正な使用・管理に資することにより、麻薬・覚醒剤等の乱用防止に寄与するものである。（令和２年度の講習会実施箇所数６箇所）
なお、令和２年度は、新型コロナウイルス感染症の影響により、多くの 講習会が中止となった。</t>
    <rPh sb="119" eb="121">
      <t>レイワ</t>
    </rPh>
    <rPh sb="122" eb="124">
      <t>ネンド</t>
    </rPh>
    <rPh sb="126" eb="128">
      <t>シンガタ</t>
    </rPh>
    <rPh sb="135" eb="138">
      <t>カンセンショウ</t>
    </rPh>
    <rPh sb="139" eb="141">
      <t>エイキョウ</t>
    </rPh>
    <rPh sb="145" eb="146">
      <t>オオ</t>
    </rPh>
    <rPh sb="149" eb="152">
      <t>コウシュウカイ</t>
    </rPh>
    <rPh sb="153" eb="155">
      <t>チュウシ</t>
    </rPh>
    <phoneticPr fontId="5"/>
  </si>
  <si>
    <t>・令和２年度は多くの講習会が新型コロナウイルス感染症の影響により中止となったため、今年度は全ての講習会にオンラインを導入する等、コロナ対策を考慮したうえで開催できるように対応する。</t>
    <rPh sb="1" eb="3">
      <t>レイワ</t>
    </rPh>
    <rPh sb="4" eb="6">
      <t>ネンド</t>
    </rPh>
    <rPh sb="7" eb="8">
      <t>オオ</t>
    </rPh>
    <rPh sb="10" eb="13">
      <t>コウシュウカイ</t>
    </rPh>
    <rPh sb="14" eb="16">
      <t>シンガタ</t>
    </rPh>
    <rPh sb="23" eb="26">
      <t>カンセンショウ</t>
    </rPh>
    <rPh sb="27" eb="29">
      <t>エイキョウ</t>
    </rPh>
    <rPh sb="32" eb="34">
      <t>チュウシ</t>
    </rPh>
    <rPh sb="41" eb="44">
      <t>コンネンド</t>
    </rPh>
    <rPh sb="45" eb="46">
      <t>スベ</t>
    </rPh>
    <rPh sb="48" eb="51">
      <t>コウシュウカイ</t>
    </rPh>
    <rPh sb="58" eb="60">
      <t>ドウニュウ</t>
    </rPh>
    <rPh sb="62" eb="63">
      <t>ナド</t>
    </rPh>
    <rPh sb="67" eb="69">
      <t>タイサク</t>
    </rPh>
    <rPh sb="70" eb="72">
      <t>コウリョ</t>
    </rPh>
    <rPh sb="77" eb="79">
      <t>カイサイ</t>
    </rPh>
    <rPh sb="85" eb="87">
      <t>タイオウ</t>
    </rPh>
    <phoneticPr fontId="5"/>
  </si>
  <si>
    <t>6,707,136/6</t>
    <phoneticPr fontId="5"/>
  </si>
  <si>
    <t>6,707,136
/1523</t>
    <phoneticPr fontId="5"/>
  </si>
  <si>
    <t>32,702,030/30</t>
    <phoneticPr fontId="5"/>
  </si>
  <si>
    <t>32,702,030/3,900</t>
    <phoneticPr fontId="5"/>
  </si>
  <si>
    <t>△</t>
  </si>
  <si>
    <t>新型コロナウイルス感染症の影響で、多くの講習会が開催できなかったため不要が生じたため。</t>
    <rPh sb="0" eb="2">
      <t>シンガタ</t>
    </rPh>
    <rPh sb="9" eb="12">
      <t>カンセンショウ</t>
    </rPh>
    <rPh sb="13" eb="15">
      <t>エイキョウ</t>
    </rPh>
    <rPh sb="17" eb="18">
      <t>オオ</t>
    </rPh>
    <rPh sb="20" eb="23">
      <t>コウシュウカイ</t>
    </rPh>
    <rPh sb="24" eb="26">
      <t>カイサイ</t>
    </rPh>
    <rPh sb="34" eb="36">
      <t>フヨウ</t>
    </rPh>
    <rPh sb="37" eb="38">
      <t>ショウ</t>
    </rPh>
    <phoneticPr fontId="5"/>
  </si>
  <si>
    <t>-</t>
    <phoneticPr fontId="5"/>
  </si>
  <si>
    <t>点検対象外</t>
    <rPh sb="0" eb="5">
      <t>テンケンタイショウガイ</t>
    </rPh>
    <phoneticPr fontId="5"/>
  </si>
  <si>
    <t>全国的に統一した適正な使用・管理・指導を行うにより、がん疼痛患者等の生活の質（QOL）の向上を図ることを目標とし、医療関係者向けと一般の方向けに講習会の開催を実施した。
※H30～R2年度の達成状況等については、活動指標及び活動実績を御参照ください。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</si>
</sst>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37686</xdr:colOff>
      <xdr:row>748</xdr:row>
      <xdr:rowOff>180975</xdr:rowOff>
    </xdr:from>
    <xdr:to>
      <xdr:col>35</xdr:col>
      <xdr:colOff>149104</xdr:colOff>
      <xdr:row>750</xdr:row>
      <xdr:rowOff>277027</xdr:rowOff>
    </xdr:to>
    <xdr:sp macro="" textlink="">
      <xdr:nvSpPr>
        <xdr:cNvPr id="46" name="正方形/長方形 45"/>
        <xdr:cNvSpPr/>
      </xdr:nvSpPr>
      <xdr:spPr>
        <a:xfrm>
          <a:off x="4038186" y="45920025"/>
          <a:ext cx="3111793" cy="80090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en-US" altLang="ja-JP" sz="1100"/>
            <a:t>6.7</a:t>
          </a:r>
          <a:r>
            <a:rPr kumimoji="1" lang="ja-JP" altLang="en-US" sz="1100"/>
            <a:t>百万円　　　</a:t>
          </a:r>
        </a:p>
      </xdr:txBody>
    </xdr:sp>
    <xdr:clientData/>
  </xdr:twoCellAnchor>
  <xdr:twoCellAnchor>
    <xdr:from>
      <xdr:col>27</xdr:col>
      <xdr:colOff>196583</xdr:colOff>
      <xdr:row>750</xdr:row>
      <xdr:rowOff>286552</xdr:rowOff>
    </xdr:from>
    <xdr:to>
      <xdr:col>28</xdr:col>
      <xdr:colOff>0</xdr:colOff>
      <xdr:row>761</xdr:row>
      <xdr:rowOff>47625</xdr:rowOff>
    </xdr:to>
    <xdr:cxnSp macro="">
      <xdr:nvCxnSpPr>
        <xdr:cNvPr id="47" name="直線コネクタ 46"/>
        <xdr:cNvCxnSpPr/>
      </xdr:nvCxnSpPr>
      <xdr:spPr>
        <a:xfrm>
          <a:off x="5597258" y="46730452"/>
          <a:ext cx="3442" cy="36377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143842</xdr:colOff>
      <xdr:row>754</xdr:row>
      <xdr:rowOff>345661</xdr:rowOff>
    </xdr:from>
    <xdr:to>
      <xdr:col>34</xdr:col>
      <xdr:colOff>180975</xdr:colOff>
      <xdr:row>755</xdr:row>
      <xdr:rowOff>0</xdr:rowOff>
    </xdr:to>
    <xdr:cxnSp macro="">
      <xdr:nvCxnSpPr>
        <xdr:cNvPr id="48" name="直線コネクタ 47"/>
        <xdr:cNvCxnSpPr/>
      </xdr:nvCxnSpPr>
      <xdr:spPr>
        <a:xfrm>
          <a:off x="4144342" y="48199261"/>
          <a:ext cx="2837483" cy="67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181666</xdr:colOff>
      <xdr:row>753</xdr:row>
      <xdr:rowOff>280090</xdr:rowOff>
    </xdr:from>
    <xdr:to>
      <xdr:col>20</xdr:col>
      <xdr:colOff>161925</xdr:colOff>
      <xdr:row>756</xdr:row>
      <xdr:rowOff>40081</xdr:rowOff>
    </xdr:to>
    <xdr:sp macro="" textlink="">
      <xdr:nvSpPr>
        <xdr:cNvPr id="49" name="正方形/長方形 48"/>
        <xdr:cNvSpPr/>
      </xdr:nvSpPr>
      <xdr:spPr>
        <a:xfrm>
          <a:off x="1981891" y="47781265"/>
          <a:ext cx="2180534"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en-US" altLang="ja-JP" sz="1100"/>
            <a:t>A.</a:t>
          </a:r>
          <a:r>
            <a:rPr kumimoji="1" lang="ja-JP" altLang="en-US" sz="1100"/>
            <a:t>（株）ステージ</a:t>
          </a:r>
          <a:endParaRPr kumimoji="1" lang="en-US" altLang="ja-JP" sz="1100"/>
        </a:p>
        <a:p>
          <a:pPr algn="ctr">
            <a:lnSpc>
              <a:spcPts val="1300"/>
            </a:lnSpc>
          </a:pPr>
          <a:r>
            <a:rPr kumimoji="1" lang="en-US" altLang="ja-JP" sz="1100"/>
            <a:t>2.3</a:t>
          </a:r>
          <a:r>
            <a:rPr kumimoji="1" lang="ja-JP" altLang="en-US" sz="1100"/>
            <a:t>百万円</a:t>
          </a:r>
        </a:p>
      </xdr:txBody>
    </xdr:sp>
    <xdr:clientData/>
  </xdr:twoCellAnchor>
  <xdr:twoCellAnchor>
    <xdr:from>
      <xdr:col>6</xdr:col>
      <xdr:colOff>159993</xdr:colOff>
      <xdr:row>752</xdr:row>
      <xdr:rowOff>301763</xdr:rowOff>
    </xdr:from>
    <xdr:to>
      <xdr:col>18</xdr:col>
      <xdr:colOff>191467</xdr:colOff>
      <xdr:row>753</xdr:row>
      <xdr:rowOff>280090</xdr:rowOff>
    </xdr:to>
    <xdr:sp macro="" textlink="">
      <xdr:nvSpPr>
        <xdr:cNvPr id="50" name="正方形/長方形 49"/>
        <xdr:cNvSpPr/>
      </xdr:nvSpPr>
      <xdr:spPr>
        <a:xfrm>
          <a:off x="1360143" y="47450513"/>
          <a:ext cx="2431774" cy="33075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7</xdr:col>
      <xdr:colOff>104775</xdr:colOff>
      <xdr:row>756</xdr:row>
      <xdr:rowOff>123825</xdr:rowOff>
    </xdr:from>
    <xdr:to>
      <xdr:col>23</xdr:col>
      <xdr:colOff>56651</xdr:colOff>
      <xdr:row>758</xdr:row>
      <xdr:rowOff>29127</xdr:rowOff>
    </xdr:to>
    <xdr:sp macro="" textlink="">
      <xdr:nvSpPr>
        <xdr:cNvPr id="51" name="大かっこ 50"/>
        <xdr:cNvSpPr/>
      </xdr:nvSpPr>
      <xdr:spPr>
        <a:xfrm>
          <a:off x="1504950" y="48682275"/>
          <a:ext cx="3152276" cy="6101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がん疼痛緩和ための～サテライト会場設置の企画・運営等一式</a:t>
          </a:r>
          <a:endParaRPr lang="ja-JP" altLang="ja-JP">
            <a:effectLst/>
          </a:endParaRPr>
        </a:p>
      </xdr:txBody>
    </xdr:sp>
    <xdr:clientData/>
  </xdr:twoCellAnchor>
  <xdr:twoCellAnchor>
    <xdr:from>
      <xdr:col>34</xdr:col>
      <xdr:colOff>191191</xdr:colOff>
      <xdr:row>753</xdr:row>
      <xdr:rowOff>299140</xdr:rowOff>
    </xdr:from>
    <xdr:to>
      <xdr:col>45</xdr:col>
      <xdr:colOff>171450</xdr:colOff>
      <xdr:row>756</xdr:row>
      <xdr:rowOff>59131</xdr:rowOff>
    </xdr:to>
    <xdr:sp macro="" textlink="">
      <xdr:nvSpPr>
        <xdr:cNvPr id="52" name="正方形/長方形 51"/>
        <xdr:cNvSpPr/>
      </xdr:nvSpPr>
      <xdr:spPr>
        <a:xfrm>
          <a:off x="6992041" y="47800315"/>
          <a:ext cx="2180534"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en-US" altLang="ja-JP" sz="1100"/>
            <a:t>B.</a:t>
          </a:r>
          <a:r>
            <a:rPr kumimoji="1" lang="ja-JP" altLang="en-US" sz="1100"/>
            <a:t>（株）オーエムシー</a:t>
          </a:r>
          <a:endParaRPr kumimoji="1" lang="en-US" altLang="ja-JP" sz="1100"/>
        </a:p>
        <a:p>
          <a:pPr algn="ctr">
            <a:lnSpc>
              <a:spcPts val="1300"/>
            </a:lnSpc>
          </a:pPr>
          <a:r>
            <a:rPr kumimoji="1" lang="en-US" altLang="ja-JP" sz="1100"/>
            <a:t>3.1</a:t>
          </a:r>
          <a:r>
            <a:rPr kumimoji="1" lang="ja-JP" altLang="en-US" sz="1100"/>
            <a:t>百万円</a:t>
          </a:r>
        </a:p>
      </xdr:txBody>
    </xdr:sp>
    <xdr:clientData/>
  </xdr:twoCellAnchor>
  <xdr:twoCellAnchor>
    <xdr:from>
      <xdr:col>31</xdr:col>
      <xdr:colOff>188568</xdr:colOff>
      <xdr:row>752</xdr:row>
      <xdr:rowOff>320813</xdr:rowOff>
    </xdr:from>
    <xdr:to>
      <xdr:col>44</xdr:col>
      <xdr:colOff>20017</xdr:colOff>
      <xdr:row>753</xdr:row>
      <xdr:rowOff>299140</xdr:rowOff>
    </xdr:to>
    <xdr:sp macro="" textlink="">
      <xdr:nvSpPr>
        <xdr:cNvPr id="53" name="正方形/長方形 52"/>
        <xdr:cNvSpPr/>
      </xdr:nvSpPr>
      <xdr:spPr>
        <a:xfrm>
          <a:off x="6389343" y="47469563"/>
          <a:ext cx="2431774" cy="33075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32</xdr:col>
      <xdr:colOff>133350</xdr:colOff>
      <xdr:row>756</xdr:row>
      <xdr:rowOff>142875</xdr:rowOff>
    </xdr:from>
    <xdr:to>
      <xdr:col>48</xdr:col>
      <xdr:colOff>85226</xdr:colOff>
      <xdr:row>758</xdr:row>
      <xdr:rowOff>48177</xdr:rowOff>
    </xdr:to>
    <xdr:sp macro="" textlink="">
      <xdr:nvSpPr>
        <xdr:cNvPr id="54" name="大かっこ 53"/>
        <xdr:cNvSpPr/>
      </xdr:nvSpPr>
      <xdr:spPr>
        <a:xfrm>
          <a:off x="6534150" y="48701325"/>
          <a:ext cx="3152276" cy="6101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慢性疼痛緩和のための医療用麻薬適正使用推進講習会の開催支援業務一式</a:t>
          </a:r>
          <a:endParaRPr lang="ja-JP" altLang="ja-JP">
            <a:effectLst/>
          </a:endParaRPr>
        </a:p>
      </xdr:txBody>
    </xdr:sp>
    <xdr:clientData/>
  </xdr:twoCellAnchor>
  <xdr:twoCellAnchor>
    <xdr:from>
      <xdr:col>22</xdr:col>
      <xdr:colOff>165791</xdr:colOff>
      <xdr:row>761</xdr:row>
      <xdr:rowOff>29265</xdr:rowOff>
    </xdr:from>
    <xdr:to>
      <xdr:col>33</xdr:col>
      <xdr:colOff>142875</xdr:colOff>
      <xdr:row>763</xdr:row>
      <xdr:rowOff>144856</xdr:rowOff>
    </xdr:to>
    <xdr:sp macro="" textlink="">
      <xdr:nvSpPr>
        <xdr:cNvPr id="55" name="正方形/長方形 54"/>
        <xdr:cNvSpPr/>
      </xdr:nvSpPr>
      <xdr:spPr>
        <a:xfrm>
          <a:off x="4566341" y="50349840"/>
          <a:ext cx="2177359" cy="8204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en-US" altLang="ja-JP" sz="1100"/>
            <a:t>C.</a:t>
          </a:r>
          <a:r>
            <a:rPr kumimoji="1" lang="ja-JP" altLang="en-US" sz="1100"/>
            <a:t>トライアドジャパン（株）　他</a:t>
          </a:r>
          <a:endParaRPr kumimoji="1" lang="en-US" altLang="ja-JP" sz="1100"/>
        </a:p>
        <a:p>
          <a:pPr algn="ctr">
            <a:lnSpc>
              <a:spcPts val="1300"/>
            </a:lnSpc>
          </a:pPr>
          <a:r>
            <a:rPr kumimoji="1" lang="en-US" altLang="ja-JP" sz="1100"/>
            <a:t>1.3</a:t>
          </a:r>
          <a:r>
            <a:rPr kumimoji="1" lang="ja-JP" altLang="en-US" sz="1100"/>
            <a:t>百万円</a:t>
          </a:r>
        </a:p>
      </xdr:txBody>
    </xdr:sp>
    <xdr:clientData/>
  </xdr:twoCellAnchor>
  <xdr:twoCellAnchor>
    <xdr:from>
      <xdr:col>18</xdr:col>
      <xdr:colOff>140943</xdr:colOff>
      <xdr:row>759</xdr:row>
      <xdr:rowOff>333513</xdr:rowOff>
    </xdr:from>
    <xdr:to>
      <xdr:col>26</xdr:col>
      <xdr:colOff>101601</xdr:colOff>
      <xdr:row>760</xdr:row>
      <xdr:rowOff>308665</xdr:rowOff>
    </xdr:to>
    <xdr:sp macro="" textlink="">
      <xdr:nvSpPr>
        <xdr:cNvPr id="56" name="正方形/長方形 55"/>
        <xdr:cNvSpPr/>
      </xdr:nvSpPr>
      <xdr:spPr>
        <a:xfrm>
          <a:off x="3741393" y="49949238"/>
          <a:ext cx="1560858" cy="32757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23</xdr:col>
      <xdr:colOff>25401</xdr:colOff>
      <xdr:row>763</xdr:row>
      <xdr:rowOff>234950</xdr:rowOff>
    </xdr:from>
    <xdr:to>
      <xdr:col>33</xdr:col>
      <xdr:colOff>127001</xdr:colOff>
      <xdr:row>764</xdr:row>
      <xdr:rowOff>495852</xdr:rowOff>
    </xdr:to>
    <xdr:sp macro="" textlink="">
      <xdr:nvSpPr>
        <xdr:cNvPr id="57" name="大かっこ 56"/>
        <xdr:cNvSpPr/>
      </xdr:nvSpPr>
      <xdr:spPr>
        <a:xfrm>
          <a:off x="4625976" y="51260375"/>
          <a:ext cx="2101850" cy="6133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会場借料、役務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J86" sqref="BJ8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684</v>
      </c>
      <c r="AK2" s="191"/>
      <c r="AL2" s="191"/>
      <c r="AM2" s="191"/>
      <c r="AN2" s="83" t="s">
        <v>323</v>
      </c>
      <c r="AO2" s="191">
        <v>20</v>
      </c>
      <c r="AP2" s="191"/>
      <c r="AQ2" s="191"/>
      <c r="AR2" s="84" t="s">
        <v>626</v>
      </c>
      <c r="AS2" s="192">
        <v>442</v>
      </c>
      <c r="AT2" s="192"/>
      <c r="AU2" s="192"/>
      <c r="AV2" s="83" t="str">
        <f>IF(AW2="","","-")</f>
        <v/>
      </c>
      <c r="AW2" s="379"/>
      <c r="AX2" s="379"/>
    </row>
    <row r="3" spans="1:50" ht="21" customHeight="1" thickBot="1">
      <c r="A3" s="505" t="s">
        <v>619</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627</v>
      </c>
      <c r="AK3" s="507"/>
      <c r="AL3" s="507"/>
      <c r="AM3" s="507"/>
      <c r="AN3" s="507"/>
      <c r="AO3" s="507"/>
      <c r="AP3" s="507"/>
      <c r="AQ3" s="507"/>
      <c r="AR3" s="507"/>
      <c r="AS3" s="507"/>
      <c r="AT3" s="507"/>
      <c r="AU3" s="507"/>
      <c r="AV3" s="507"/>
      <c r="AW3" s="507"/>
      <c r="AX3" s="24" t="s">
        <v>64</v>
      </c>
    </row>
    <row r="4" spans="1:50" ht="24.75" customHeight="1">
      <c r="A4" s="707" t="s">
        <v>25</v>
      </c>
      <c r="B4" s="708"/>
      <c r="C4" s="708"/>
      <c r="D4" s="708"/>
      <c r="E4" s="708"/>
      <c r="F4" s="708"/>
      <c r="G4" s="683" t="s">
        <v>628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66</v>
      </c>
      <c r="B5" s="694"/>
      <c r="C5" s="694"/>
      <c r="D5" s="694"/>
      <c r="E5" s="694"/>
      <c r="F5" s="695"/>
      <c r="G5" s="540" t="s">
        <v>631</v>
      </c>
      <c r="H5" s="541"/>
      <c r="I5" s="541"/>
      <c r="J5" s="541"/>
      <c r="K5" s="541"/>
      <c r="L5" s="541"/>
      <c r="M5" s="542" t="s">
        <v>65</v>
      </c>
      <c r="N5" s="543"/>
      <c r="O5" s="543"/>
      <c r="P5" s="543"/>
      <c r="Q5" s="543"/>
      <c r="R5" s="544"/>
      <c r="S5" s="545" t="s">
        <v>632</v>
      </c>
      <c r="T5" s="541"/>
      <c r="U5" s="541"/>
      <c r="V5" s="541"/>
      <c r="W5" s="541"/>
      <c r="X5" s="546"/>
      <c r="Y5" s="699" t="s">
        <v>3</v>
      </c>
      <c r="Z5" s="700"/>
      <c r="AA5" s="700"/>
      <c r="AB5" s="700"/>
      <c r="AC5" s="700"/>
      <c r="AD5" s="701"/>
      <c r="AE5" s="702" t="s">
        <v>633</v>
      </c>
      <c r="AF5" s="702"/>
      <c r="AG5" s="702"/>
      <c r="AH5" s="702"/>
      <c r="AI5" s="702"/>
      <c r="AJ5" s="702"/>
      <c r="AK5" s="702"/>
      <c r="AL5" s="702"/>
      <c r="AM5" s="702"/>
      <c r="AN5" s="702"/>
      <c r="AO5" s="702"/>
      <c r="AP5" s="703"/>
      <c r="AQ5" s="704" t="s">
        <v>630</v>
      </c>
      <c r="AR5" s="705"/>
      <c r="AS5" s="705"/>
      <c r="AT5" s="705"/>
      <c r="AU5" s="705"/>
      <c r="AV5" s="705"/>
      <c r="AW5" s="705"/>
      <c r="AX5" s="706"/>
    </row>
    <row r="6" spans="1:50" ht="39" customHeight="1">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c r="A7" s="806" t="s">
        <v>22</v>
      </c>
      <c r="B7" s="807"/>
      <c r="C7" s="807"/>
      <c r="D7" s="807"/>
      <c r="E7" s="807"/>
      <c r="F7" s="808"/>
      <c r="G7" s="809" t="s">
        <v>634</v>
      </c>
      <c r="H7" s="810"/>
      <c r="I7" s="810"/>
      <c r="J7" s="810"/>
      <c r="K7" s="810"/>
      <c r="L7" s="810"/>
      <c r="M7" s="810"/>
      <c r="N7" s="810"/>
      <c r="O7" s="810"/>
      <c r="P7" s="810"/>
      <c r="Q7" s="810"/>
      <c r="R7" s="810"/>
      <c r="S7" s="810"/>
      <c r="T7" s="810"/>
      <c r="U7" s="810"/>
      <c r="V7" s="810"/>
      <c r="W7" s="810"/>
      <c r="X7" s="811"/>
      <c r="Y7" s="377" t="s">
        <v>306</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5" customHeight="1">
      <c r="A9" s="108" t="s">
        <v>23</v>
      </c>
      <c r="B9" s="109"/>
      <c r="C9" s="109"/>
      <c r="D9" s="109"/>
      <c r="E9" s="109"/>
      <c r="F9" s="109"/>
      <c r="G9" s="554" t="s">
        <v>636</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c r="A10" s="724" t="s">
        <v>29</v>
      </c>
      <c r="B10" s="725"/>
      <c r="C10" s="725"/>
      <c r="D10" s="725"/>
      <c r="E10" s="725"/>
      <c r="F10" s="725"/>
      <c r="G10" s="657" t="s">
        <v>637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23.1" customHeight="1">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102" t="s">
        <v>24</v>
      </c>
      <c r="B12" s="103"/>
      <c r="C12" s="103"/>
      <c r="D12" s="103"/>
      <c r="E12" s="103"/>
      <c r="F12" s="104"/>
      <c r="G12" s="663"/>
      <c r="H12" s="664"/>
      <c r="I12" s="664"/>
      <c r="J12" s="664"/>
      <c r="K12" s="664"/>
      <c r="L12" s="664"/>
      <c r="M12" s="664"/>
      <c r="N12" s="664"/>
      <c r="O12" s="664"/>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6"/>
    </row>
    <row r="13" spans="1:50" ht="21" customHeight="1">
      <c r="A13" s="105"/>
      <c r="B13" s="106"/>
      <c r="C13" s="106"/>
      <c r="D13" s="106"/>
      <c r="E13" s="106"/>
      <c r="F13" s="107"/>
      <c r="G13" s="727" t="s">
        <v>6</v>
      </c>
      <c r="H13" s="728"/>
      <c r="I13" s="620" t="s">
        <v>7</v>
      </c>
      <c r="J13" s="621"/>
      <c r="K13" s="621"/>
      <c r="L13" s="621"/>
      <c r="M13" s="621"/>
      <c r="N13" s="621"/>
      <c r="O13" s="622"/>
      <c r="P13" s="148">
        <v>18</v>
      </c>
      <c r="Q13" s="149"/>
      <c r="R13" s="149"/>
      <c r="S13" s="149"/>
      <c r="T13" s="149"/>
      <c r="U13" s="149"/>
      <c r="V13" s="150"/>
      <c r="W13" s="148">
        <v>33</v>
      </c>
      <c r="X13" s="149"/>
      <c r="Y13" s="149"/>
      <c r="Z13" s="149"/>
      <c r="AA13" s="149"/>
      <c r="AB13" s="149"/>
      <c r="AC13" s="150"/>
      <c r="AD13" s="148">
        <v>33</v>
      </c>
      <c r="AE13" s="149"/>
      <c r="AF13" s="149"/>
      <c r="AG13" s="149"/>
      <c r="AH13" s="149"/>
      <c r="AI13" s="149"/>
      <c r="AJ13" s="150"/>
      <c r="AK13" s="148">
        <v>33</v>
      </c>
      <c r="AL13" s="149"/>
      <c r="AM13" s="149"/>
      <c r="AN13" s="149"/>
      <c r="AO13" s="149"/>
      <c r="AP13" s="149"/>
      <c r="AQ13" s="150"/>
      <c r="AR13" s="145"/>
      <c r="AS13" s="146"/>
      <c r="AT13" s="146"/>
      <c r="AU13" s="146"/>
      <c r="AV13" s="146"/>
      <c r="AW13" s="146"/>
      <c r="AX13" s="376"/>
    </row>
    <row r="14" spans="1:50" ht="21" customHeight="1">
      <c r="A14" s="105"/>
      <c r="B14" s="106"/>
      <c r="C14" s="106"/>
      <c r="D14" s="106"/>
      <c r="E14" s="106"/>
      <c r="F14" s="107"/>
      <c r="G14" s="729"/>
      <c r="H14" s="730"/>
      <c r="I14" s="557" t="s">
        <v>8</v>
      </c>
      <c r="J14" s="611"/>
      <c r="K14" s="611"/>
      <c r="L14" s="611"/>
      <c r="M14" s="611"/>
      <c r="N14" s="611"/>
      <c r="O14" s="612"/>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671</v>
      </c>
      <c r="AL14" s="149"/>
      <c r="AM14" s="149"/>
      <c r="AN14" s="149"/>
      <c r="AO14" s="149"/>
      <c r="AP14" s="149"/>
      <c r="AQ14" s="150"/>
      <c r="AR14" s="647"/>
      <c r="AS14" s="647"/>
      <c r="AT14" s="647"/>
      <c r="AU14" s="647"/>
      <c r="AV14" s="647"/>
      <c r="AW14" s="647"/>
      <c r="AX14" s="648"/>
    </row>
    <row r="15" spans="1:50" ht="21" customHeight="1">
      <c r="A15" s="105"/>
      <c r="B15" s="106"/>
      <c r="C15" s="106"/>
      <c r="D15" s="106"/>
      <c r="E15" s="106"/>
      <c r="F15" s="107"/>
      <c r="G15" s="729"/>
      <c r="H15" s="730"/>
      <c r="I15" s="557" t="s">
        <v>50</v>
      </c>
      <c r="J15" s="558"/>
      <c r="K15" s="558"/>
      <c r="L15" s="558"/>
      <c r="M15" s="558"/>
      <c r="N15" s="558"/>
      <c r="O15" s="559"/>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671</v>
      </c>
      <c r="AL15" s="149"/>
      <c r="AM15" s="149"/>
      <c r="AN15" s="149"/>
      <c r="AO15" s="149"/>
      <c r="AP15" s="149"/>
      <c r="AQ15" s="150"/>
      <c r="AR15" s="148"/>
      <c r="AS15" s="149"/>
      <c r="AT15" s="149"/>
      <c r="AU15" s="149"/>
      <c r="AV15" s="149"/>
      <c r="AW15" s="149"/>
      <c r="AX15" s="610"/>
    </row>
    <row r="16" spans="1:50" ht="21" customHeight="1">
      <c r="A16" s="105"/>
      <c r="B16" s="106"/>
      <c r="C16" s="106"/>
      <c r="D16" s="106"/>
      <c r="E16" s="106"/>
      <c r="F16" s="107"/>
      <c r="G16" s="729"/>
      <c r="H16" s="730"/>
      <c r="I16" s="557" t="s">
        <v>51</v>
      </c>
      <c r="J16" s="558"/>
      <c r="K16" s="558"/>
      <c r="L16" s="558"/>
      <c r="M16" s="558"/>
      <c r="N16" s="558"/>
      <c r="O16" s="559"/>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671</v>
      </c>
      <c r="AL16" s="149"/>
      <c r="AM16" s="149"/>
      <c r="AN16" s="149"/>
      <c r="AO16" s="149"/>
      <c r="AP16" s="149"/>
      <c r="AQ16" s="150"/>
      <c r="AR16" s="660"/>
      <c r="AS16" s="661"/>
      <c r="AT16" s="661"/>
      <c r="AU16" s="661"/>
      <c r="AV16" s="661"/>
      <c r="AW16" s="661"/>
      <c r="AX16" s="662"/>
    </row>
    <row r="17" spans="1:50" ht="24.75" customHeight="1">
      <c r="A17" s="105"/>
      <c r="B17" s="106"/>
      <c r="C17" s="106"/>
      <c r="D17" s="106"/>
      <c r="E17" s="106"/>
      <c r="F17" s="107"/>
      <c r="G17" s="729"/>
      <c r="H17" s="730"/>
      <c r="I17" s="557" t="s">
        <v>49</v>
      </c>
      <c r="J17" s="611"/>
      <c r="K17" s="611"/>
      <c r="L17" s="611"/>
      <c r="M17" s="611"/>
      <c r="N17" s="611"/>
      <c r="O17" s="612"/>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671</v>
      </c>
      <c r="AL17" s="149"/>
      <c r="AM17" s="149"/>
      <c r="AN17" s="149"/>
      <c r="AO17" s="149"/>
      <c r="AP17" s="149"/>
      <c r="AQ17" s="150"/>
      <c r="AR17" s="374"/>
      <c r="AS17" s="374"/>
      <c r="AT17" s="374"/>
      <c r="AU17" s="374"/>
      <c r="AV17" s="374"/>
      <c r="AW17" s="374"/>
      <c r="AX17" s="375"/>
    </row>
    <row r="18" spans="1:50" ht="24.75" customHeight="1">
      <c r="A18" s="105"/>
      <c r="B18" s="106"/>
      <c r="C18" s="106"/>
      <c r="D18" s="106"/>
      <c r="E18" s="106"/>
      <c r="F18" s="107"/>
      <c r="G18" s="731"/>
      <c r="H18" s="732"/>
      <c r="I18" s="719" t="s">
        <v>20</v>
      </c>
      <c r="J18" s="720"/>
      <c r="K18" s="720"/>
      <c r="L18" s="720"/>
      <c r="M18" s="720"/>
      <c r="N18" s="720"/>
      <c r="O18" s="721"/>
      <c r="P18" s="154">
        <f>SUM(P13:V17)</f>
        <v>18</v>
      </c>
      <c r="Q18" s="155"/>
      <c r="R18" s="155"/>
      <c r="S18" s="155"/>
      <c r="T18" s="155"/>
      <c r="U18" s="155"/>
      <c r="V18" s="156"/>
      <c r="W18" s="154">
        <f>SUM(W13:AC17)</f>
        <v>33</v>
      </c>
      <c r="X18" s="155"/>
      <c r="Y18" s="155"/>
      <c r="Z18" s="155"/>
      <c r="AA18" s="155"/>
      <c r="AB18" s="155"/>
      <c r="AC18" s="156"/>
      <c r="AD18" s="154">
        <f>SUM(AD13:AJ17)</f>
        <v>33</v>
      </c>
      <c r="AE18" s="155"/>
      <c r="AF18" s="155"/>
      <c r="AG18" s="155"/>
      <c r="AH18" s="155"/>
      <c r="AI18" s="155"/>
      <c r="AJ18" s="156"/>
      <c r="AK18" s="154">
        <f>SUM(AK13:AQ17)</f>
        <v>33</v>
      </c>
      <c r="AL18" s="155"/>
      <c r="AM18" s="155"/>
      <c r="AN18" s="155"/>
      <c r="AO18" s="155"/>
      <c r="AP18" s="155"/>
      <c r="AQ18" s="156"/>
      <c r="AR18" s="154">
        <f>SUM(AR13:AX17)</f>
        <v>0</v>
      </c>
      <c r="AS18" s="155"/>
      <c r="AT18" s="155"/>
      <c r="AU18" s="155"/>
      <c r="AV18" s="155"/>
      <c r="AW18" s="155"/>
      <c r="AX18" s="519"/>
    </row>
    <row r="19" spans="1:50" ht="24.75" customHeight="1">
      <c r="A19" s="105"/>
      <c r="B19" s="106"/>
      <c r="C19" s="106"/>
      <c r="D19" s="106"/>
      <c r="E19" s="106"/>
      <c r="F19" s="107"/>
      <c r="G19" s="517" t="s">
        <v>9</v>
      </c>
      <c r="H19" s="518"/>
      <c r="I19" s="518"/>
      <c r="J19" s="518"/>
      <c r="K19" s="518"/>
      <c r="L19" s="518"/>
      <c r="M19" s="518"/>
      <c r="N19" s="518"/>
      <c r="O19" s="518"/>
      <c r="P19" s="148">
        <v>13</v>
      </c>
      <c r="Q19" s="149"/>
      <c r="R19" s="149"/>
      <c r="S19" s="149"/>
      <c r="T19" s="149"/>
      <c r="U19" s="149"/>
      <c r="V19" s="150"/>
      <c r="W19" s="148">
        <v>22</v>
      </c>
      <c r="X19" s="149"/>
      <c r="Y19" s="149"/>
      <c r="Z19" s="149"/>
      <c r="AA19" s="149"/>
      <c r="AB19" s="149"/>
      <c r="AC19" s="150"/>
      <c r="AD19" s="148">
        <v>7</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c r="A20" s="105"/>
      <c r="B20" s="106"/>
      <c r="C20" s="106"/>
      <c r="D20" s="106"/>
      <c r="E20" s="106"/>
      <c r="F20" s="107"/>
      <c r="G20" s="517" t="s">
        <v>10</v>
      </c>
      <c r="H20" s="518"/>
      <c r="I20" s="518"/>
      <c r="J20" s="518"/>
      <c r="K20" s="518"/>
      <c r="L20" s="518"/>
      <c r="M20" s="518"/>
      <c r="N20" s="518"/>
      <c r="O20" s="518"/>
      <c r="P20" s="521">
        <f>IF(P18=0, "-", SUM(P19)/P18)</f>
        <v>0.72222222222222221</v>
      </c>
      <c r="Q20" s="521"/>
      <c r="R20" s="521"/>
      <c r="S20" s="521"/>
      <c r="T20" s="521"/>
      <c r="U20" s="521"/>
      <c r="V20" s="521"/>
      <c r="W20" s="521">
        <f t="shared" ref="W20" si="0">IF(W18=0, "-", SUM(W19)/W18)</f>
        <v>0.66666666666666663</v>
      </c>
      <c r="X20" s="521"/>
      <c r="Y20" s="521"/>
      <c r="Z20" s="521"/>
      <c r="AA20" s="521"/>
      <c r="AB20" s="521"/>
      <c r="AC20" s="521"/>
      <c r="AD20" s="521">
        <f t="shared" ref="AD20" si="1">IF(AD18=0, "-", SUM(AD19)/AD18)</f>
        <v>0.21212121212121213</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c r="A21" s="108"/>
      <c r="B21" s="109"/>
      <c r="C21" s="109"/>
      <c r="D21" s="109"/>
      <c r="E21" s="109"/>
      <c r="F21" s="110"/>
      <c r="G21" s="904" t="s">
        <v>274</v>
      </c>
      <c r="H21" s="905"/>
      <c r="I21" s="905"/>
      <c r="J21" s="905"/>
      <c r="K21" s="905"/>
      <c r="L21" s="905"/>
      <c r="M21" s="905"/>
      <c r="N21" s="905"/>
      <c r="O21" s="905"/>
      <c r="P21" s="521">
        <f>IF(P19=0, "-", SUM(P19)/SUM(P13,P14))</f>
        <v>0.72222222222222221</v>
      </c>
      <c r="Q21" s="521"/>
      <c r="R21" s="521"/>
      <c r="S21" s="521"/>
      <c r="T21" s="521"/>
      <c r="U21" s="521"/>
      <c r="V21" s="521"/>
      <c r="W21" s="521">
        <f t="shared" ref="W21" si="2">IF(W19=0, "-", SUM(W19)/SUM(W13,W14))</f>
        <v>0.66666666666666663</v>
      </c>
      <c r="X21" s="521"/>
      <c r="Y21" s="521"/>
      <c r="Z21" s="521"/>
      <c r="AA21" s="521"/>
      <c r="AB21" s="521"/>
      <c r="AC21" s="521"/>
      <c r="AD21" s="521">
        <f t="shared" ref="AD21" si="3">IF(AD19=0, "-", SUM(AD19)/SUM(AD13,AD14))</f>
        <v>0.21212121212121213</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2.1" customHeight="1">
      <c r="A23" s="126"/>
      <c r="B23" s="127"/>
      <c r="C23" s="127"/>
      <c r="D23" s="127"/>
      <c r="E23" s="127"/>
      <c r="F23" s="128"/>
      <c r="G23" s="117" t="s">
        <v>639</v>
      </c>
      <c r="H23" s="118"/>
      <c r="I23" s="118"/>
      <c r="J23" s="118"/>
      <c r="K23" s="118"/>
      <c r="L23" s="118"/>
      <c r="M23" s="118"/>
      <c r="N23" s="118"/>
      <c r="O23" s="119"/>
      <c r="P23" s="145">
        <v>32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c r="A24" s="126"/>
      <c r="B24" s="127"/>
      <c r="C24" s="127"/>
      <c r="D24" s="127"/>
      <c r="E24" s="127"/>
      <c r="F24" s="128"/>
      <c r="G24" s="120" t="s">
        <v>640</v>
      </c>
      <c r="H24" s="121"/>
      <c r="I24" s="121"/>
      <c r="J24" s="121"/>
      <c r="K24" s="121"/>
      <c r="L24" s="121"/>
      <c r="M24" s="121"/>
      <c r="N24" s="121"/>
      <c r="O24" s="122"/>
      <c r="P24" s="148">
        <v>0.8</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c r="A25" s="126"/>
      <c r="B25" s="127"/>
      <c r="C25" s="127"/>
      <c r="D25" s="127"/>
      <c r="E25" s="127"/>
      <c r="F25" s="128"/>
      <c r="G25" s="120" t="s">
        <v>641</v>
      </c>
      <c r="H25" s="121"/>
      <c r="I25" s="121"/>
      <c r="J25" s="121"/>
      <c r="K25" s="121"/>
      <c r="L25" s="121"/>
      <c r="M25" s="121"/>
      <c r="N25" s="121"/>
      <c r="O25" s="122"/>
      <c r="P25" s="148">
        <v>0.7</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c r="A26" s="126"/>
      <c r="B26" s="127"/>
      <c r="C26" s="127"/>
      <c r="D26" s="127"/>
      <c r="E26" s="127"/>
      <c r="F26" s="128"/>
      <c r="G26" s="120" t="s">
        <v>642</v>
      </c>
      <c r="H26" s="121"/>
      <c r="I26" s="121"/>
      <c r="J26" s="121"/>
      <c r="K26" s="121"/>
      <c r="L26" s="121"/>
      <c r="M26" s="121"/>
      <c r="N26" s="121"/>
      <c r="O26" s="122"/>
      <c r="P26" s="148">
        <v>0.4</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c r="A28" s="126"/>
      <c r="B28" s="127"/>
      <c r="C28" s="127"/>
      <c r="D28" s="127"/>
      <c r="E28" s="127"/>
      <c r="F28" s="128"/>
      <c r="G28" s="210" t="s">
        <v>258</v>
      </c>
      <c r="H28" s="211"/>
      <c r="I28" s="211"/>
      <c r="J28" s="211"/>
      <c r="K28" s="211"/>
      <c r="L28" s="211"/>
      <c r="M28" s="211"/>
      <c r="N28" s="211"/>
      <c r="O28" s="212"/>
      <c r="P28" s="154">
        <f>P29-SUM(P23:P27)</f>
        <v>-0.89999999999999858</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c r="A29" s="129"/>
      <c r="B29" s="130"/>
      <c r="C29" s="130"/>
      <c r="D29" s="130"/>
      <c r="E29" s="130"/>
      <c r="F29" s="131"/>
      <c r="G29" s="213" t="s">
        <v>255</v>
      </c>
      <c r="H29" s="214"/>
      <c r="I29" s="214"/>
      <c r="J29" s="214"/>
      <c r="K29" s="214"/>
      <c r="L29" s="214"/>
      <c r="M29" s="214"/>
      <c r="N29" s="214"/>
      <c r="O29" s="215"/>
      <c r="P29" s="148">
        <f>AK13</f>
        <v>33</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307</v>
      </c>
      <c r="AF30" s="368"/>
      <c r="AG30" s="368"/>
      <c r="AH30" s="369"/>
      <c r="AI30" s="370" t="s">
        <v>329</v>
      </c>
      <c r="AJ30" s="370"/>
      <c r="AK30" s="370"/>
      <c r="AL30" s="367"/>
      <c r="AM30" s="370" t="s">
        <v>426</v>
      </c>
      <c r="AN30" s="370"/>
      <c r="AO30" s="370"/>
      <c r="AP30" s="367"/>
      <c r="AQ30" s="623" t="s">
        <v>184</v>
      </c>
      <c r="AR30" s="624"/>
      <c r="AS30" s="624"/>
      <c r="AT30" s="625"/>
      <c r="AU30" s="372" t="s">
        <v>133</v>
      </c>
      <c r="AV30" s="372"/>
      <c r="AW30" s="372"/>
      <c r="AX30" s="373"/>
    </row>
    <row r="31" spans="1:50" ht="18.75" customHeight="1">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t="s">
        <v>671</v>
      </c>
      <c r="AV31" s="256"/>
      <c r="AW31" s="360" t="s">
        <v>175</v>
      </c>
      <c r="AX31" s="361"/>
    </row>
    <row r="32" spans="1:50" ht="23.25" customHeight="1">
      <c r="A32" s="497"/>
      <c r="B32" s="495"/>
      <c r="C32" s="495"/>
      <c r="D32" s="495"/>
      <c r="E32" s="495"/>
      <c r="F32" s="496"/>
      <c r="G32" s="522" t="s">
        <v>638</v>
      </c>
      <c r="H32" s="523"/>
      <c r="I32" s="523"/>
      <c r="J32" s="523"/>
      <c r="K32" s="523"/>
      <c r="L32" s="523"/>
      <c r="M32" s="523"/>
      <c r="N32" s="523"/>
      <c r="O32" s="524"/>
      <c r="P32" s="176" t="s">
        <v>638</v>
      </c>
      <c r="Q32" s="176"/>
      <c r="R32" s="176"/>
      <c r="S32" s="176"/>
      <c r="T32" s="176"/>
      <c r="U32" s="176"/>
      <c r="V32" s="176"/>
      <c r="W32" s="176"/>
      <c r="X32" s="218"/>
      <c r="Y32" s="324" t="s">
        <v>12</v>
      </c>
      <c r="Z32" s="531"/>
      <c r="AA32" s="532"/>
      <c r="AB32" s="533" t="s">
        <v>638</v>
      </c>
      <c r="AC32" s="533"/>
      <c r="AD32" s="533"/>
      <c r="AE32" s="348" t="s">
        <v>638</v>
      </c>
      <c r="AF32" s="349"/>
      <c r="AG32" s="349"/>
      <c r="AH32" s="349"/>
      <c r="AI32" s="348" t="s">
        <v>638</v>
      </c>
      <c r="AJ32" s="349"/>
      <c r="AK32" s="349"/>
      <c r="AL32" s="349"/>
      <c r="AM32" s="348" t="s">
        <v>671</v>
      </c>
      <c r="AN32" s="349"/>
      <c r="AO32" s="349"/>
      <c r="AP32" s="349"/>
      <c r="AQ32" s="151" t="s">
        <v>638</v>
      </c>
      <c r="AR32" s="152"/>
      <c r="AS32" s="152"/>
      <c r="AT32" s="153"/>
      <c r="AU32" s="349" t="s">
        <v>638</v>
      </c>
      <c r="AV32" s="349"/>
      <c r="AW32" s="349"/>
      <c r="AX32" s="350"/>
    </row>
    <row r="33" spans="1:51" ht="23.25" customHeight="1">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638</v>
      </c>
      <c r="AC33" s="504"/>
      <c r="AD33" s="504"/>
      <c r="AE33" s="348" t="s">
        <v>638</v>
      </c>
      <c r="AF33" s="349"/>
      <c r="AG33" s="349"/>
      <c r="AH33" s="349"/>
      <c r="AI33" s="348" t="s">
        <v>638</v>
      </c>
      <c r="AJ33" s="349"/>
      <c r="AK33" s="349"/>
      <c r="AL33" s="349"/>
      <c r="AM33" s="348" t="s">
        <v>671</v>
      </c>
      <c r="AN33" s="349"/>
      <c r="AO33" s="349"/>
      <c r="AP33" s="349"/>
      <c r="AQ33" s="151" t="s">
        <v>638</v>
      </c>
      <c r="AR33" s="152"/>
      <c r="AS33" s="152"/>
      <c r="AT33" s="153"/>
      <c r="AU33" s="349" t="s">
        <v>638</v>
      </c>
      <c r="AV33" s="349"/>
      <c r="AW33" s="349"/>
      <c r="AX33" s="350"/>
    </row>
    <row r="34" spans="1:51" ht="23.25" customHeight="1">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t="s">
        <v>638</v>
      </c>
      <c r="AF34" s="349"/>
      <c r="AG34" s="349"/>
      <c r="AH34" s="349"/>
      <c r="AI34" s="348" t="s">
        <v>638</v>
      </c>
      <c r="AJ34" s="349"/>
      <c r="AK34" s="349"/>
      <c r="AL34" s="349"/>
      <c r="AM34" s="348" t="s">
        <v>671</v>
      </c>
      <c r="AN34" s="349"/>
      <c r="AO34" s="349"/>
      <c r="AP34" s="349"/>
      <c r="AQ34" s="151" t="s">
        <v>638</v>
      </c>
      <c r="AR34" s="152"/>
      <c r="AS34" s="152"/>
      <c r="AT34" s="153"/>
      <c r="AU34" s="349" t="s">
        <v>638</v>
      </c>
      <c r="AV34" s="349"/>
      <c r="AW34" s="349"/>
      <c r="AX34" s="350"/>
    </row>
    <row r="35" spans="1:51" ht="21.95" customHeight="1">
      <c r="A35" s="877" t="s">
        <v>297</v>
      </c>
      <c r="B35" s="878"/>
      <c r="C35" s="878"/>
      <c r="D35" s="878"/>
      <c r="E35" s="878"/>
      <c r="F35" s="879"/>
      <c r="G35" s="883" t="s">
        <v>671</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1.95" customHeight="1">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c r="A42" s="877" t="s">
        <v>297</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c r="A49" s="877" t="s">
        <v>297</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c r="A56" s="877" t="s">
        <v>297</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c r="A63" s="877" t="s">
        <v>297</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307</v>
      </c>
      <c r="AF65" s="320"/>
      <c r="AG65" s="320"/>
      <c r="AH65" s="320"/>
      <c r="AI65" s="320" t="s">
        <v>329</v>
      </c>
      <c r="AJ65" s="320"/>
      <c r="AK65" s="320"/>
      <c r="AL65" s="320"/>
      <c r="AM65" s="320" t="s">
        <v>426</v>
      </c>
      <c r="AN65" s="320"/>
      <c r="AO65" s="320"/>
      <c r="AP65" s="320"/>
      <c r="AQ65" s="200" t="s">
        <v>184</v>
      </c>
      <c r="AR65" s="184"/>
      <c r="AS65" s="184"/>
      <c r="AT65" s="185"/>
      <c r="AU65" s="956" t="s">
        <v>133</v>
      </c>
      <c r="AV65" s="956"/>
      <c r="AW65" s="956"/>
      <c r="AX65" s="957"/>
      <c r="AY65">
        <f>COUNTA($H$67)</f>
        <v>0</v>
      </c>
    </row>
    <row r="66" spans="1:51" ht="18.75" hidden="1" customHeight="1">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8"/>
      <c r="AY66">
        <f>$AY$65</f>
        <v>0</v>
      </c>
    </row>
    <row r="67" spans="1:51" ht="23.25" hidden="1" customHeight="1">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287</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287</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288</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286</v>
      </c>
      <c r="X70" s="924"/>
      <c r="Y70" s="929" t="s">
        <v>12</v>
      </c>
      <c r="Z70" s="929"/>
      <c r="AA70" s="930"/>
      <c r="AB70" s="931" t="s">
        <v>287</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287</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288</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c r="A78" s="892" t="s">
        <v>300</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t="s">
        <v>263</v>
      </c>
      <c r="AS79" s="111"/>
      <c r="AT79" s="112"/>
      <c r="AU79" s="112"/>
      <c r="AV79" s="112"/>
      <c r="AW79" s="112"/>
      <c r="AX79" s="113"/>
      <c r="AY79">
        <f>COUNTIF($AR$79,"☑")</f>
        <v>0</v>
      </c>
    </row>
    <row r="80" spans="1:51" ht="18.75" customHeight="1">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617</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1</v>
      </c>
    </row>
    <row r="81" spans="1:60" ht="22.5" customHeight="1">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6.45" customHeight="1">
      <c r="A82" s="502"/>
      <c r="B82" s="829"/>
      <c r="C82" s="534"/>
      <c r="D82" s="534"/>
      <c r="E82" s="534"/>
      <c r="F82" s="535"/>
      <c r="G82" s="483" t="s">
        <v>643</v>
      </c>
      <c r="H82" s="483"/>
      <c r="I82" s="483"/>
      <c r="J82" s="483"/>
      <c r="K82" s="483"/>
      <c r="L82" s="483"/>
      <c r="M82" s="483"/>
      <c r="N82" s="483"/>
      <c r="O82" s="483"/>
      <c r="P82" s="483"/>
      <c r="Q82" s="483"/>
      <c r="R82" s="483"/>
      <c r="S82" s="483"/>
      <c r="T82" s="483"/>
      <c r="U82" s="483"/>
      <c r="V82" s="483"/>
      <c r="W82" s="483"/>
      <c r="X82" s="483"/>
      <c r="Y82" s="483"/>
      <c r="Z82" s="483"/>
      <c r="AA82" s="734"/>
      <c r="AB82" s="482" t="s">
        <v>713</v>
      </c>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1</v>
      </c>
    </row>
    <row r="83" spans="1:60" ht="26.45" customHeight="1">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1</v>
      </c>
    </row>
    <row r="84" spans="1:60" ht="26.45" customHeight="1">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1</v>
      </c>
    </row>
    <row r="85" spans="1:60" ht="18.75" customHeight="1">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t="s">
        <v>638</v>
      </c>
      <c r="AR86" s="256"/>
      <c r="AS86" s="164" t="s">
        <v>185</v>
      </c>
      <c r="AT86" s="187"/>
      <c r="AU86" s="256" t="s">
        <v>638</v>
      </c>
      <c r="AV86" s="256"/>
      <c r="AW86" s="360" t="s">
        <v>175</v>
      </c>
      <c r="AX86" s="361"/>
      <c r="AY86">
        <f t="shared" si="10"/>
        <v>1</v>
      </c>
      <c r="AZ86" s="10"/>
      <c r="BA86" s="10"/>
      <c r="BB86" s="10"/>
      <c r="BC86" s="10"/>
      <c r="BD86" s="10"/>
      <c r="BE86" s="10"/>
      <c r="BF86" s="10"/>
      <c r="BG86" s="10"/>
      <c r="BH86" s="10"/>
    </row>
    <row r="87" spans="1:60" ht="60" customHeight="1">
      <c r="A87" s="502"/>
      <c r="B87" s="534"/>
      <c r="C87" s="534"/>
      <c r="D87" s="534"/>
      <c r="E87" s="534"/>
      <c r="F87" s="535"/>
      <c r="G87" s="217" t="s">
        <v>701</v>
      </c>
      <c r="H87" s="176"/>
      <c r="I87" s="176"/>
      <c r="J87" s="176"/>
      <c r="K87" s="176"/>
      <c r="L87" s="176"/>
      <c r="M87" s="176"/>
      <c r="N87" s="176"/>
      <c r="O87" s="218"/>
      <c r="P87" s="176" t="s">
        <v>644</v>
      </c>
      <c r="Q87" s="781"/>
      <c r="R87" s="781"/>
      <c r="S87" s="781"/>
      <c r="T87" s="781"/>
      <c r="U87" s="781"/>
      <c r="V87" s="781"/>
      <c r="W87" s="781"/>
      <c r="X87" s="782"/>
      <c r="Y87" s="737" t="s">
        <v>61</v>
      </c>
      <c r="Z87" s="738"/>
      <c r="AA87" s="739"/>
      <c r="AB87" s="533" t="s">
        <v>644</v>
      </c>
      <c r="AC87" s="533"/>
      <c r="AD87" s="533"/>
      <c r="AE87" s="348">
        <v>1352</v>
      </c>
      <c r="AF87" s="349"/>
      <c r="AG87" s="349"/>
      <c r="AH87" s="349"/>
      <c r="AI87" s="348">
        <v>1184</v>
      </c>
      <c r="AJ87" s="349"/>
      <c r="AK87" s="349"/>
      <c r="AL87" s="349"/>
      <c r="AM87" s="348">
        <v>1100</v>
      </c>
      <c r="AN87" s="349"/>
      <c r="AO87" s="349"/>
      <c r="AP87" s="349"/>
      <c r="AQ87" s="151" t="s">
        <v>638</v>
      </c>
      <c r="AR87" s="152"/>
      <c r="AS87" s="152"/>
      <c r="AT87" s="153"/>
      <c r="AU87" s="349" t="s">
        <v>638</v>
      </c>
      <c r="AV87" s="349"/>
      <c r="AW87" s="349"/>
      <c r="AX87" s="350"/>
      <c r="AY87">
        <f t="shared" si="10"/>
        <v>1</v>
      </c>
    </row>
    <row r="88" spans="1:60" ht="23.25" customHeight="1">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t="s">
        <v>638</v>
      </c>
      <c r="AC88" s="504"/>
      <c r="AD88" s="504"/>
      <c r="AE88" s="348" t="s">
        <v>638</v>
      </c>
      <c r="AF88" s="349"/>
      <c r="AG88" s="349"/>
      <c r="AH88" s="349"/>
      <c r="AI88" s="348" t="s">
        <v>638</v>
      </c>
      <c r="AJ88" s="349"/>
      <c r="AK88" s="349"/>
      <c r="AL88" s="349"/>
      <c r="AM88" s="348" t="s">
        <v>671</v>
      </c>
      <c r="AN88" s="349"/>
      <c r="AO88" s="349"/>
      <c r="AP88" s="349"/>
      <c r="AQ88" s="151" t="s">
        <v>638</v>
      </c>
      <c r="AR88" s="152"/>
      <c r="AS88" s="152"/>
      <c r="AT88" s="153"/>
      <c r="AU88" s="349" t="s">
        <v>638</v>
      </c>
      <c r="AV88" s="349"/>
      <c r="AW88" s="349"/>
      <c r="AX88" s="350"/>
      <c r="AY88">
        <f t="shared" si="10"/>
        <v>1</v>
      </c>
      <c r="AZ88" s="10"/>
      <c r="BA88" s="10"/>
      <c r="BB88" s="10"/>
      <c r="BC88" s="10"/>
    </row>
    <row r="89" spans="1:60" ht="23.25" customHeight="1" thickBot="1">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t="s">
        <v>638</v>
      </c>
      <c r="AF89" s="357"/>
      <c r="AG89" s="357"/>
      <c r="AH89" s="357"/>
      <c r="AI89" s="356" t="s">
        <v>638</v>
      </c>
      <c r="AJ89" s="357"/>
      <c r="AK89" s="357"/>
      <c r="AL89" s="357"/>
      <c r="AM89" s="356" t="s">
        <v>671</v>
      </c>
      <c r="AN89" s="357"/>
      <c r="AO89" s="357"/>
      <c r="AP89" s="357"/>
      <c r="AQ89" s="151" t="s">
        <v>638</v>
      </c>
      <c r="AR89" s="152"/>
      <c r="AS89" s="152"/>
      <c r="AT89" s="153"/>
      <c r="AU89" s="349" t="s">
        <v>638</v>
      </c>
      <c r="AV89" s="349"/>
      <c r="AW89" s="349"/>
      <c r="AX89" s="350"/>
      <c r="AY89">
        <f t="shared" si="10"/>
        <v>1</v>
      </c>
      <c r="AZ89" s="10"/>
      <c r="BA89" s="10"/>
      <c r="BB89" s="10"/>
      <c r="BC89" s="10"/>
      <c r="BD89" s="10"/>
      <c r="BE89" s="10"/>
      <c r="BF89" s="10"/>
      <c r="BG89" s="10"/>
      <c r="BH89" s="10"/>
    </row>
    <row r="90" spans="1:60" ht="18.75" hidden="1" customHeight="1">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9"/>
      <c r="AC97" s="390"/>
      <c r="AD97" s="391"/>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307</v>
      </c>
      <c r="AF100" s="804"/>
      <c r="AG100" s="804"/>
      <c r="AH100" s="805"/>
      <c r="AI100" s="803" t="s">
        <v>329</v>
      </c>
      <c r="AJ100" s="804"/>
      <c r="AK100" s="804"/>
      <c r="AL100" s="805"/>
      <c r="AM100" s="803" t="s">
        <v>426</v>
      </c>
      <c r="AN100" s="804"/>
      <c r="AO100" s="804"/>
      <c r="AP100" s="805"/>
      <c r="AQ100" s="906" t="s">
        <v>334</v>
      </c>
      <c r="AR100" s="907"/>
      <c r="AS100" s="907"/>
      <c r="AT100" s="908"/>
      <c r="AU100" s="906" t="s">
        <v>458</v>
      </c>
      <c r="AV100" s="907"/>
      <c r="AW100" s="907"/>
      <c r="AX100" s="909"/>
    </row>
    <row r="101" spans="1:60" ht="23.25" customHeight="1">
      <c r="A101" s="473"/>
      <c r="B101" s="474"/>
      <c r="C101" s="474"/>
      <c r="D101" s="474"/>
      <c r="E101" s="474"/>
      <c r="F101" s="475"/>
      <c r="G101" s="176" t="s">
        <v>645</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646</v>
      </c>
      <c r="AC101" s="533"/>
      <c r="AD101" s="533"/>
      <c r="AE101" s="343">
        <v>20</v>
      </c>
      <c r="AF101" s="343"/>
      <c r="AG101" s="343"/>
      <c r="AH101" s="343"/>
      <c r="AI101" s="343">
        <v>26</v>
      </c>
      <c r="AJ101" s="343"/>
      <c r="AK101" s="343"/>
      <c r="AL101" s="343"/>
      <c r="AM101" s="343">
        <v>6</v>
      </c>
      <c r="AN101" s="343"/>
      <c r="AO101" s="343"/>
      <c r="AP101" s="343"/>
      <c r="AQ101" s="343" t="s">
        <v>671</v>
      </c>
      <c r="AR101" s="343"/>
      <c r="AS101" s="343"/>
      <c r="AT101" s="343"/>
      <c r="AU101" s="348" t="s">
        <v>711</v>
      </c>
      <c r="AV101" s="349"/>
      <c r="AW101" s="349"/>
      <c r="AX101" s="350"/>
    </row>
    <row r="102" spans="1:60" ht="23.25" customHeight="1">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646</v>
      </c>
      <c r="AC102" s="533"/>
      <c r="AD102" s="533"/>
      <c r="AE102" s="343">
        <v>18</v>
      </c>
      <c r="AF102" s="343"/>
      <c r="AG102" s="343"/>
      <c r="AH102" s="343"/>
      <c r="AI102" s="343">
        <v>30</v>
      </c>
      <c r="AJ102" s="343"/>
      <c r="AK102" s="343"/>
      <c r="AL102" s="343"/>
      <c r="AM102" s="343">
        <v>30</v>
      </c>
      <c r="AN102" s="343"/>
      <c r="AO102" s="343"/>
      <c r="AP102" s="343"/>
      <c r="AQ102" s="343">
        <v>30</v>
      </c>
      <c r="AR102" s="343"/>
      <c r="AS102" s="343"/>
      <c r="AT102" s="343"/>
      <c r="AU102" s="356" t="s">
        <v>711</v>
      </c>
      <c r="AV102" s="357"/>
      <c r="AW102" s="357"/>
      <c r="AX102" s="910"/>
    </row>
    <row r="103" spans="1:60" ht="31.5" customHeight="1">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1</v>
      </c>
    </row>
    <row r="104" spans="1:60" ht="23.25" customHeight="1">
      <c r="A104" s="473"/>
      <c r="B104" s="474"/>
      <c r="C104" s="474"/>
      <c r="D104" s="474"/>
      <c r="E104" s="474"/>
      <c r="F104" s="475"/>
      <c r="G104" s="176" t="s">
        <v>647</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648</v>
      </c>
      <c r="AC104" s="454"/>
      <c r="AD104" s="455"/>
      <c r="AE104" s="343">
        <v>2742</v>
      </c>
      <c r="AF104" s="343"/>
      <c r="AG104" s="343"/>
      <c r="AH104" s="343"/>
      <c r="AI104" s="343">
        <v>2217</v>
      </c>
      <c r="AJ104" s="343"/>
      <c r="AK104" s="343"/>
      <c r="AL104" s="343"/>
      <c r="AM104" s="343">
        <v>1523</v>
      </c>
      <c r="AN104" s="343"/>
      <c r="AO104" s="343"/>
      <c r="AP104" s="343"/>
      <c r="AQ104" s="343" t="s">
        <v>671</v>
      </c>
      <c r="AR104" s="343"/>
      <c r="AS104" s="343"/>
      <c r="AT104" s="343"/>
      <c r="AU104" s="343" t="s">
        <v>711</v>
      </c>
      <c r="AV104" s="343"/>
      <c r="AW104" s="343"/>
      <c r="AX104" s="344"/>
      <c r="AY104">
        <f>$AY$103</f>
        <v>1</v>
      </c>
    </row>
    <row r="105" spans="1:60" ht="23.25" customHeight="1">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9" t="s">
        <v>648</v>
      </c>
      <c r="AC105" s="390"/>
      <c r="AD105" s="391"/>
      <c r="AE105" s="343">
        <v>2900</v>
      </c>
      <c r="AF105" s="343"/>
      <c r="AG105" s="343"/>
      <c r="AH105" s="343"/>
      <c r="AI105" s="343">
        <v>3900</v>
      </c>
      <c r="AJ105" s="343"/>
      <c r="AK105" s="343"/>
      <c r="AL105" s="343"/>
      <c r="AM105" s="343">
        <v>3900</v>
      </c>
      <c r="AN105" s="343"/>
      <c r="AO105" s="343"/>
      <c r="AP105" s="343"/>
      <c r="AQ105" s="343">
        <v>3900</v>
      </c>
      <c r="AR105" s="343"/>
      <c r="AS105" s="343"/>
      <c r="AT105" s="343"/>
      <c r="AU105" s="343" t="s">
        <v>711</v>
      </c>
      <c r="AV105" s="343"/>
      <c r="AW105" s="343"/>
      <c r="AX105" s="344"/>
      <c r="AY105">
        <f>$AY$103</f>
        <v>1</v>
      </c>
    </row>
    <row r="106" spans="1:60" ht="31.5" hidden="1" customHeight="1">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1</v>
      </c>
    </row>
    <row r="107" spans="1:60" ht="23.25" hidden="1" customHeight="1">
      <c r="A107" s="473"/>
      <c r="B107" s="474"/>
      <c r="C107" s="474"/>
      <c r="D107" s="474"/>
      <c r="E107" s="474"/>
      <c r="F107" s="475"/>
      <c r="G107" s="176" t="s">
        <v>649</v>
      </c>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t="s">
        <v>648</v>
      </c>
      <c r="AC107" s="454"/>
      <c r="AD107" s="455"/>
      <c r="AE107" s="343" t="s">
        <v>638</v>
      </c>
      <c r="AF107" s="343"/>
      <c r="AG107" s="343"/>
      <c r="AH107" s="343"/>
      <c r="AI107" s="343" t="s">
        <v>638</v>
      </c>
      <c r="AJ107" s="343"/>
      <c r="AK107" s="343"/>
      <c r="AL107" s="343"/>
      <c r="AM107" s="343" t="s">
        <v>702</v>
      </c>
      <c r="AN107" s="343"/>
      <c r="AO107" s="343"/>
      <c r="AP107" s="343"/>
      <c r="AQ107" s="343" t="s">
        <v>671</v>
      </c>
      <c r="AR107" s="343"/>
      <c r="AS107" s="343"/>
      <c r="AT107" s="343"/>
      <c r="AU107" s="343"/>
      <c r="AV107" s="343"/>
      <c r="AW107" s="343"/>
      <c r="AX107" s="344"/>
      <c r="AY107">
        <f>$AY$106</f>
        <v>1</v>
      </c>
    </row>
    <row r="108" spans="1:60" ht="23.25" hidden="1" customHeight="1">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9" t="s">
        <v>648</v>
      </c>
      <c r="AC108" s="390"/>
      <c r="AD108" s="391"/>
      <c r="AE108" s="343" t="s">
        <v>638</v>
      </c>
      <c r="AF108" s="343"/>
      <c r="AG108" s="343"/>
      <c r="AH108" s="343"/>
      <c r="AI108" s="343" t="s">
        <v>638</v>
      </c>
      <c r="AJ108" s="343"/>
      <c r="AK108" s="343"/>
      <c r="AL108" s="343"/>
      <c r="AM108" s="343" t="s">
        <v>671</v>
      </c>
      <c r="AN108" s="343"/>
      <c r="AO108" s="343"/>
      <c r="AP108" s="343"/>
      <c r="AQ108" s="343"/>
      <c r="AR108" s="343"/>
      <c r="AS108" s="343"/>
      <c r="AT108" s="343"/>
      <c r="AU108" s="343"/>
      <c r="AV108" s="343"/>
      <c r="AW108" s="343"/>
      <c r="AX108" s="344"/>
      <c r="AY108">
        <f>$AY$106</f>
        <v>1</v>
      </c>
    </row>
    <row r="109" spans="1:60" ht="31.5" hidden="1" customHeight="1">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9"/>
      <c r="AC114" s="390"/>
      <c r="AD114" s="391"/>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c r="A116" s="277"/>
      <c r="B116" s="278"/>
      <c r="C116" s="278"/>
      <c r="D116" s="278"/>
      <c r="E116" s="278"/>
      <c r="F116" s="279"/>
      <c r="G116" s="336" t="s">
        <v>650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651</v>
      </c>
      <c r="AC116" s="286"/>
      <c r="AD116" s="287"/>
      <c r="AE116" s="343">
        <v>669152</v>
      </c>
      <c r="AF116" s="343"/>
      <c r="AG116" s="343"/>
      <c r="AH116" s="343"/>
      <c r="AI116" s="343">
        <v>849175</v>
      </c>
      <c r="AJ116" s="343"/>
      <c r="AK116" s="343"/>
      <c r="AL116" s="343"/>
      <c r="AM116" s="343">
        <v>1117856</v>
      </c>
      <c r="AN116" s="343"/>
      <c r="AO116" s="343"/>
      <c r="AP116" s="343"/>
      <c r="AQ116" s="348">
        <v>1090067</v>
      </c>
      <c r="AR116" s="349"/>
      <c r="AS116" s="349"/>
      <c r="AT116" s="349"/>
      <c r="AU116" s="349"/>
      <c r="AV116" s="349"/>
      <c r="AW116" s="349"/>
      <c r="AX116" s="350"/>
    </row>
    <row r="117" spans="1:51" ht="46.5" customHeight="1">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652</v>
      </c>
      <c r="AC117" s="328"/>
      <c r="AD117" s="329"/>
      <c r="AE117" s="291" t="s">
        <v>653</v>
      </c>
      <c r="AF117" s="291"/>
      <c r="AG117" s="291"/>
      <c r="AH117" s="291"/>
      <c r="AI117" s="291" t="s">
        <v>654</v>
      </c>
      <c r="AJ117" s="291"/>
      <c r="AK117" s="291"/>
      <c r="AL117" s="291"/>
      <c r="AM117" s="291" t="s">
        <v>705</v>
      </c>
      <c r="AN117" s="291"/>
      <c r="AO117" s="291"/>
      <c r="AP117" s="291"/>
      <c r="AQ117" s="291" t="s">
        <v>707</v>
      </c>
      <c r="AR117" s="291"/>
      <c r="AS117" s="291"/>
      <c r="AT117" s="291"/>
      <c r="AU117" s="291"/>
      <c r="AV117" s="291"/>
      <c r="AW117" s="291"/>
      <c r="AX117" s="292"/>
    </row>
    <row r="118" spans="1:51" ht="23.25" customHeight="1">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1</v>
      </c>
    </row>
    <row r="119" spans="1:51" ht="23.25" customHeight="1">
      <c r="A119" s="277"/>
      <c r="B119" s="278"/>
      <c r="C119" s="278"/>
      <c r="D119" s="278"/>
      <c r="E119" s="278"/>
      <c r="F119" s="279"/>
      <c r="G119" s="336" t="s">
        <v>655</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651</v>
      </c>
      <c r="AC119" s="286"/>
      <c r="AD119" s="287"/>
      <c r="AE119" s="343">
        <v>4881</v>
      </c>
      <c r="AF119" s="343"/>
      <c r="AG119" s="343"/>
      <c r="AH119" s="343"/>
      <c r="AI119" s="343">
        <v>9959</v>
      </c>
      <c r="AJ119" s="343"/>
      <c r="AK119" s="343"/>
      <c r="AL119" s="343"/>
      <c r="AM119" s="343">
        <v>4404</v>
      </c>
      <c r="AN119" s="343"/>
      <c r="AO119" s="343"/>
      <c r="AP119" s="343"/>
      <c r="AQ119" s="343">
        <v>8385</v>
      </c>
      <c r="AR119" s="343"/>
      <c r="AS119" s="343"/>
      <c r="AT119" s="343"/>
      <c r="AU119" s="343"/>
      <c r="AV119" s="343"/>
      <c r="AW119" s="343"/>
      <c r="AX119" s="344"/>
      <c r="AY119">
        <f>$AY$118</f>
        <v>1</v>
      </c>
    </row>
    <row r="120" spans="1:51" ht="46.5" customHeight="1" thickBot="1">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652</v>
      </c>
      <c r="AC120" s="328"/>
      <c r="AD120" s="329"/>
      <c r="AE120" s="386" t="s">
        <v>656</v>
      </c>
      <c r="AF120" s="291"/>
      <c r="AG120" s="291"/>
      <c r="AH120" s="291"/>
      <c r="AI120" s="386" t="s">
        <v>657</v>
      </c>
      <c r="AJ120" s="291"/>
      <c r="AK120" s="291"/>
      <c r="AL120" s="291"/>
      <c r="AM120" s="386" t="s">
        <v>706</v>
      </c>
      <c r="AN120" s="291"/>
      <c r="AO120" s="291"/>
      <c r="AP120" s="291"/>
      <c r="AQ120" s="291" t="s">
        <v>708</v>
      </c>
      <c r="AR120" s="291"/>
      <c r="AS120" s="291"/>
      <c r="AT120" s="291"/>
      <c r="AU120" s="291"/>
      <c r="AV120" s="291"/>
      <c r="AW120" s="291"/>
      <c r="AX120" s="292"/>
      <c r="AY120">
        <f>$AY$118</f>
        <v>1</v>
      </c>
    </row>
    <row r="121" spans="1:51" ht="23.25" hidden="1" customHeight="1">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1</v>
      </c>
    </row>
    <row r="122" spans="1:51" ht="23.25" hidden="1" customHeight="1">
      <c r="A122" s="277"/>
      <c r="B122" s="278"/>
      <c r="C122" s="278"/>
      <c r="D122" s="278"/>
      <c r="E122" s="278"/>
      <c r="F122" s="279"/>
      <c r="G122" s="336" t="s">
        <v>658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651</v>
      </c>
      <c r="AC122" s="286"/>
      <c r="AD122" s="287"/>
      <c r="AE122" s="343" t="s">
        <v>638</v>
      </c>
      <c r="AF122" s="343"/>
      <c r="AG122" s="343"/>
      <c r="AH122" s="343"/>
      <c r="AI122" s="343" t="s">
        <v>638</v>
      </c>
      <c r="AJ122" s="343"/>
      <c r="AK122" s="343"/>
      <c r="AL122" s="343"/>
      <c r="AM122" s="343"/>
      <c r="AN122" s="343"/>
      <c r="AO122" s="343"/>
      <c r="AP122" s="343"/>
      <c r="AQ122" s="343"/>
      <c r="AR122" s="343"/>
      <c r="AS122" s="343"/>
      <c r="AT122" s="343"/>
      <c r="AU122" s="343"/>
      <c r="AV122" s="343"/>
      <c r="AW122" s="343"/>
      <c r="AX122" s="344"/>
      <c r="AY122">
        <f>$AY$121</f>
        <v>1</v>
      </c>
    </row>
    <row r="123" spans="1:51" ht="46.5" hidden="1" customHeight="1" thickBot="1">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652</v>
      </c>
      <c r="AC123" s="328"/>
      <c r="AD123" s="329"/>
      <c r="AE123" s="291" t="s">
        <v>638</v>
      </c>
      <c r="AF123" s="291"/>
      <c r="AG123" s="291"/>
      <c r="AH123" s="291"/>
      <c r="AI123" s="291" t="s">
        <v>638</v>
      </c>
      <c r="AJ123" s="291"/>
      <c r="AK123" s="291"/>
      <c r="AL123" s="291"/>
      <c r="AM123" s="291"/>
      <c r="AN123" s="291"/>
      <c r="AO123" s="291"/>
      <c r="AP123" s="291"/>
      <c r="AQ123" s="291"/>
      <c r="AR123" s="291"/>
      <c r="AS123" s="291"/>
      <c r="AT123" s="291"/>
      <c r="AU123" s="291"/>
      <c r="AV123" s="291"/>
      <c r="AW123" s="291"/>
      <c r="AX123" s="292"/>
      <c r="AY123">
        <f>$AY$121</f>
        <v>1</v>
      </c>
    </row>
    <row r="124" spans="1:51" ht="23.25" hidden="1" customHeight="1">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c r="A130" s="973" t="s">
        <v>322</v>
      </c>
      <c r="B130" s="971"/>
      <c r="C130" s="970" t="s">
        <v>188</v>
      </c>
      <c r="D130" s="971"/>
      <c r="E130" s="293" t="s">
        <v>217</v>
      </c>
      <c r="F130" s="294"/>
      <c r="G130" s="295" t="s">
        <v>659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c r="A131" s="974"/>
      <c r="B131" s="238"/>
      <c r="C131" s="237"/>
      <c r="D131" s="238"/>
      <c r="E131" s="224" t="s">
        <v>216</v>
      </c>
      <c r="F131" s="225"/>
      <c r="G131" s="222" t="s">
        <v>660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t="s">
        <v>638</v>
      </c>
      <c r="AV133" s="163"/>
      <c r="AW133" s="164" t="s">
        <v>175</v>
      </c>
      <c r="AX133" s="165"/>
      <c r="AY133">
        <f>$AY$132</f>
        <v>1</v>
      </c>
    </row>
    <row r="134" spans="1:51" ht="39.75" customHeight="1">
      <c r="A134" s="974"/>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638</v>
      </c>
      <c r="AC134" s="209"/>
      <c r="AD134" s="209"/>
      <c r="AE134" s="251" t="s">
        <v>638</v>
      </c>
      <c r="AF134" s="152"/>
      <c r="AG134" s="152"/>
      <c r="AH134" s="152"/>
      <c r="AI134" s="251" t="s">
        <v>638</v>
      </c>
      <c r="AJ134" s="152"/>
      <c r="AK134" s="152"/>
      <c r="AL134" s="152"/>
      <c r="AM134" s="251" t="s">
        <v>671</v>
      </c>
      <c r="AN134" s="152"/>
      <c r="AO134" s="152"/>
      <c r="AP134" s="152"/>
      <c r="AQ134" s="251" t="s">
        <v>638</v>
      </c>
      <c r="AR134" s="152"/>
      <c r="AS134" s="152"/>
      <c r="AT134" s="152"/>
      <c r="AU134" s="251" t="s">
        <v>638</v>
      </c>
      <c r="AV134" s="152"/>
      <c r="AW134" s="152"/>
      <c r="AX134" s="193"/>
      <c r="AY134">
        <f t="shared" ref="AY134:AY135" si="13">$AY$132</f>
        <v>1</v>
      </c>
    </row>
    <row r="135" spans="1:51" ht="39.75" customHeight="1">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638</v>
      </c>
      <c r="AF135" s="152"/>
      <c r="AG135" s="152"/>
      <c r="AH135" s="152"/>
      <c r="AI135" s="251" t="s">
        <v>638</v>
      </c>
      <c r="AJ135" s="152"/>
      <c r="AK135" s="152"/>
      <c r="AL135" s="152"/>
      <c r="AM135" s="251" t="s">
        <v>671</v>
      </c>
      <c r="AN135" s="152"/>
      <c r="AO135" s="152"/>
      <c r="AP135" s="152"/>
      <c r="AQ135" s="251" t="s">
        <v>638</v>
      </c>
      <c r="AR135" s="152"/>
      <c r="AS135" s="152"/>
      <c r="AT135" s="152"/>
      <c r="AU135" s="251" t="s">
        <v>638</v>
      </c>
      <c r="AV135" s="152"/>
      <c r="AW135" s="152"/>
      <c r="AX135" s="193"/>
      <c r="AY135">
        <f t="shared" si="13"/>
        <v>1</v>
      </c>
    </row>
    <row r="136" spans="1:51" ht="18.75" hidden="1" customHeight="1">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1</v>
      </c>
    </row>
    <row r="153" spans="1:51" ht="22.5" customHeight="1">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c r="A154" s="974"/>
      <c r="B154" s="238"/>
      <c r="C154" s="237"/>
      <c r="D154" s="238"/>
      <c r="E154" s="237"/>
      <c r="F154" s="299"/>
      <c r="G154" s="217" t="s">
        <v>638</v>
      </c>
      <c r="H154" s="176"/>
      <c r="I154" s="176"/>
      <c r="J154" s="176"/>
      <c r="K154" s="176"/>
      <c r="L154" s="176"/>
      <c r="M154" s="176"/>
      <c r="N154" s="176"/>
      <c r="O154" s="176"/>
      <c r="P154" s="218"/>
      <c r="Q154" s="175" t="s">
        <v>638</v>
      </c>
      <c r="R154" s="176"/>
      <c r="S154" s="176"/>
      <c r="T154" s="176"/>
      <c r="U154" s="176"/>
      <c r="V154" s="176"/>
      <c r="W154" s="176"/>
      <c r="X154" s="176"/>
      <c r="Y154" s="176"/>
      <c r="Z154" s="176"/>
      <c r="AA154" s="901"/>
      <c r="AB154" s="241" t="s">
        <v>638</v>
      </c>
      <c r="AC154" s="242"/>
      <c r="AD154" s="242"/>
      <c r="AE154" s="247" t="s">
        <v>638</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c r="A155" s="974"/>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c r="A156" s="974"/>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c r="A157" s="974"/>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2"/>
      <c r="AB157" s="243"/>
      <c r="AC157" s="244"/>
      <c r="AD157" s="244"/>
      <c r="AE157" s="175" t="s">
        <v>671</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c r="A162" s="974"/>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c r="A163" s="974"/>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c r="A164" s="974"/>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c r="A169" s="974"/>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c r="A170" s="974"/>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c r="A171" s="974"/>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c r="A176" s="974"/>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c r="A177" s="974"/>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c r="A178" s="974"/>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c r="A183" s="974"/>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c r="A184" s="974"/>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c r="A185" s="974"/>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c r="A188" s="974"/>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c r="A189" s="974"/>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0</v>
      </c>
    </row>
    <row r="190" spans="1:51" ht="45" hidden="1" customHeight="1">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c r="A249" s="974"/>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c r="A369" s="974"/>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c r="A428" s="974"/>
      <c r="B428" s="238"/>
      <c r="C428" s="237"/>
      <c r="D428" s="238"/>
      <c r="E428" s="175" t="s">
        <v>703</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c r="A430" s="974"/>
      <c r="B430" s="238"/>
      <c r="C430" s="235" t="s">
        <v>588</v>
      </c>
      <c r="D430" s="236"/>
      <c r="E430" s="224" t="s">
        <v>316</v>
      </c>
      <c r="F430" s="430"/>
      <c r="G430" s="226" t="s">
        <v>204</v>
      </c>
      <c r="H430" s="173"/>
      <c r="I430" s="173"/>
      <c r="J430" s="227" t="s">
        <v>638</v>
      </c>
      <c r="K430" s="228"/>
      <c r="L430" s="228"/>
      <c r="M430" s="228"/>
      <c r="N430" s="228"/>
      <c r="O430" s="228"/>
      <c r="P430" s="228"/>
      <c r="Q430" s="228"/>
      <c r="R430" s="228"/>
      <c r="S430" s="228"/>
      <c r="T430" s="229"/>
      <c r="U430" s="230" t="s">
        <v>671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c r="A433" s="974"/>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671</v>
      </c>
      <c r="AN433" s="152"/>
      <c r="AO433" s="152"/>
      <c r="AP433" s="153"/>
      <c r="AQ433" s="151" t="s">
        <v>638</v>
      </c>
      <c r="AR433" s="152"/>
      <c r="AS433" s="152"/>
      <c r="AT433" s="153"/>
      <c r="AU433" s="152" t="s">
        <v>638</v>
      </c>
      <c r="AV433" s="152"/>
      <c r="AW433" s="152"/>
      <c r="AX433" s="193"/>
      <c r="AY433">
        <f t="shared" ref="AY433:AY435" si="63">$AY$431</f>
        <v>1</v>
      </c>
    </row>
    <row r="434" spans="1:51" ht="23.25" customHeight="1">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671</v>
      </c>
      <c r="AN434" s="152"/>
      <c r="AO434" s="152"/>
      <c r="AP434" s="153"/>
      <c r="AQ434" s="151" t="s">
        <v>638</v>
      </c>
      <c r="AR434" s="152"/>
      <c r="AS434" s="152"/>
      <c r="AT434" s="153"/>
      <c r="AU434" s="152" t="s">
        <v>638</v>
      </c>
      <c r="AV434" s="152"/>
      <c r="AW434" s="152"/>
      <c r="AX434" s="193"/>
      <c r="AY434">
        <f t="shared" si="63"/>
        <v>1</v>
      </c>
    </row>
    <row r="435" spans="1:51" ht="23.25" customHeight="1">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671</v>
      </c>
      <c r="AN435" s="152"/>
      <c r="AO435" s="152"/>
      <c r="AP435" s="153"/>
      <c r="AQ435" s="151" t="s">
        <v>638</v>
      </c>
      <c r="AR435" s="152"/>
      <c r="AS435" s="152"/>
      <c r="AT435" s="153"/>
      <c r="AU435" s="152" t="s">
        <v>638</v>
      </c>
      <c r="AV435" s="152"/>
      <c r="AW435" s="152"/>
      <c r="AX435" s="193"/>
      <c r="AY435">
        <f t="shared" si="63"/>
        <v>1</v>
      </c>
    </row>
    <row r="436" spans="1:51" ht="18.75" hidden="1" customHeight="1">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c r="A458" s="974"/>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671</v>
      </c>
      <c r="AN458" s="152"/>
      <c r="AO458" s="152"/>
      <c r="AP458" s="153"/>
      <c r="AQ458" s="151" t="s">
        <v>638</v>
      </c>
      <c r="AR458" s="152"/>
      <c r="AS458" s="152"/>
      <c r="AT458" s="153"/>
      <c r="AU458" s="152" t="s">
        <v>638</v>
      </c>
      <c r="AV458" s="152"/>
      <c r="AW458" s="152"/>
      <c r="AX458" s="193"/>
      <c r="AY458">
        <f t="shared" ref="AY458:AY460" si="68">$AY$456</f>
        <v>1</v>
      </c>
    </row>
    <row r="459" spans="1:51" ht="23.25" customHeight="1">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671</v>
      </c>
      <c r="AN459" s="152"/>
      <c r="AO459" s="152"/>
      <c r="AP459" s="153"/>
      <c r="AQ459" s="151" t="s">
        <v>638</v>
      </c>
      <c r="AR459" s="152"/>
      <c r="AS459" s="152"/>
      <c r="AT459" s="153"/>
      <c r="AU459" s="152" t="s">
        <v>638</v>
      </c>
      <c r="AV459" s="152"/>
      <c r="AW459" s="152"/>
      <c r="AX459" s="193"/>
      <c r="AY459">
        <f t="shared" si="68"/>
        <v>1</v>
      </c>
    </row>
    <row r="460" spans="1:51" ht="23.25" customHeight="1">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671</v>
      </c>
      <c r="AN460" s="152"/>
      <c r="AO460" s="152"/>
      <c r="AP460" s="153"/>
      <c r="AQ460" s="151" t="s">
        <v>638</v>
      </c>
      <c r="AR460" s="152"/>
      <c r="AS460" s="152"/>
      <c r="AT460" s="153"/>
      <c r="AU460" s="152" t="s">
        <v>638</v>
      </c>
      <c r="AV460" s="152"/>
      <c r="AW460" s="152"/>
      <c r="AX460" s="193"/>
      <c r="AY460">
        <f t="shared" si="68"/>
        <v>1</v>
      </c>
    </row>
    <row r="461" spans="1:51" ht="18.75" hidden="1" customHeight="1">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c r="A481" s="974"/>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c r="A482" s="974"/>
      <c r="B482" s="238"/>
      <c r="C482" s="237"/>
      <c r="D482" s="238"/>
      <c r="E482" s="175" t="s">
        <v>671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c r="A484" s="974"/>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c r="A535" s="974"/>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c r="A538" s="974"/>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c r="A589" s="974"/>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c r="A592" s="974"/>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c r="A643" s="974"/>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c r="A646" s="974"/>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c r="A697" s="974"/>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33" customHeight="1">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670</v>
      </c>
      <c r="AE702" s="876"/>
      <c r="AF702" s="876"/>
      <c r="AG702" s="865" t="s">
        <v>673</v>
      </c>
      <c r="AH702" s="866"/>
      <c r="AI702" s="866"/>
      <c r="AJ702" s="866"/>
      <c r="AK702" s="866"/>
      <c r="AL702" s="866"/>
      <c r="AM702" s="866"/>
      <c r="AN702" s="866"/>
      <c r="AO702" s="866"/>
      <c r="AP702" s="866"/>
      <c r="AQ702" s="866"/>
      <c r="AR702" s="866"/>
      <c r="AS702" s="866"/>
      <c r="AT702" s="866"/>
      <c r="AU702" s="866"/>
      <c r="AV702" s="866"/>
      <c r="AW702" s="866"/>
      <c r="AX702" s="867"/>
    </row>
    <row r="703" spans="1:51" ht="33" customHeight="1">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670</v>
      </c>
      <c r="AE703" s="170"/>
      <c r="AF703" s="170"/>
      <c r="AG703" s="649" t="s">
        <v>674</v>
      </c>
      <c r="AH703" s="650"/>
      <c r="AI703" s="650"/>
      <c r="AJ703" s="650"/>
      <c r="AK703" s="650"/>
      <c r="AL703" s="650"/>
      <c r="AM703" s="650"/>
      <c r="AN703" s="650"/>
      <c r="AO703" s="650"/>
      <c r="AP703" s="650"/>
      <c r="AQ703" s="650"/>
      <c r="AR703" s="650"/>
      <c r="AS703" s="650"/>
      <c r="AT703" s="650"/>
      <c r="AU703" s="650"/>
      <c r="AV703" s="650"/>
      <c r="AW703" s="650"/>
      <c r="AX703" s="651"/>
    </row>
    <row r="704" spans="1:51" ht="33" customHeight="1">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670</v>
      </c>
      <c r="AE704" s="568"/>
      <c r="AF704" s="568"/>
      <c r="AG704" s="410" t="s">
        <v>675</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670</v>
      </c>
      <c r="AE705" s="718"/>
      <c r="AF705" s="718"/>
      <c r="AG705" s="175" t="s">
        <v>700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c r="A706" s="640"/>
      <c r="B706" s="752"/>
      <c r="C706" s="596"/>
      <c r="D706" s="597"/>
      <c r="E706" s="668" t="s">
        <v>298</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672</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672</v>
      </c>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676</v>
      </c>
      <c r="AE708" s="653"/>
      <c r="AF708" s="653"/>
      <c r="AG708" s="508" t="s">
        <v>671</v>
      </c>
      <c r="AH708" s="509"/>
      <c r="AI708" s="509"/>
      <c r="AJ708" s="509"/>
      <c r="AK708" s="509"/>
      <c r="AL708" s="509"/>
      <c r="AM708" s="509"/>
      <c r="AN708" s="509"/>
      <c r="AO708" s="509"/>
      <c r="AP708" s="509"/>
      <c r="AQ708" s="509"/>
      <c r="AR708" s="509"/>
      <c r="AS708" s="509"/>
      <c r="AT708" s="509"/>
      <c r="AU708" s="509"/>
      <c r="AV708" s="509"/>
      <c r="AW708" s="509"/>
      <c r="AX708" s="510"/>
    </row>
    <row r="709" spans="1:50" ht="66" customHeight="1">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670</v>
      </c>
      <c r="AE709" s="170"/>
      <c r="AF709" s="170"/>
      <c r="AG709" s="649" t="s">
        <v>677</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676</v>
      </c>
      <c r="AE710" s="170"/>
      <c r="AF710" s="170"/>
      <c r="AG710" s="649" t="s">
        <v>671</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670</v>
      </c>
      <c r="AE711" s="170"/>
      <c r="AF711" s="170"/>
      <c r="AG711" s="649" t="s">
        <v>678</v>
      </c>
      <c r="AH711" s="650"/>
      <c r="AI711" s="650"/>
      <c r="AJ711" s="650"/>
      <c r="AK711" s="650"/>
      <c r="AL711" s="650"/>
      <c r="AM711" s="650"/>
      <c r="AN711" s="650"/>
      <c r="AO711" s="650"/>
      <c r="AP711" s="650"/>
      <c r="AQ711" s="650"/>
      <c r="AR711" s="650"/>
      <c r="AS711" s="650"/>
      <c r="AT711" s="650"/>
      <c r="AU711" s="650"/>
      <c r="AV711" s="650"/>
      <c r="AW711" s="650"/>
      <c r="AX711" s="651"/>
    </row>
    <row r="712" spans="1:50" ht="33" customHeight="1">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709</v>
      </c>
      <c r="AE712" s="568"/>
      <c r="AF712" s="568"/>
      <c r="AG712" s="576" t="s">
        <v>710</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676</v>
      </c>
      <c r="AE713" s="170"/>
      <c r="AF713" s="171"/>
      <c r="AG713" s="649" t="s">
        <v>671</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676</v>
      </c>
      <c r="AE714" s="574"/>
      <c r="AF714" s="575"/>
      <c r="AG714" s="674" t="s">
        <v>679</v>
      </c>
      <c r="AH714" s="675"/>
      <c r="AI714" s="675"/>
      <c r="AJ714" s="675"/>
      <c r="AK714" s="675"/>
      <c r="AL714" s="675"/>
      <c r="AM714" s="675"/>
      <c r="AN714" s="675"/>
      <c r="AO714" s="675"/>
      <c r="AP714" s="675"/>
      <c r="AQ714" s="675"/>
      <c r="AR714" s="675"/>
      <c r="AS714" s="675"/>
      <c r="AT714" s="675"/>
      <c r="AU714" s="675"/>
      <c r="AV714" s="675"/>
      <c r="AW714" s="675"/>
      <c r="AX714" s="676"/>
    </row>
    <row r="715" spans="1:50" ht="83.1" customHeight="1">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670</v>
      </c>
      <c r="AE715" s="653"/>
      <c r="AF715" s="759"/>
      <c r="AG715" s="508" t="s">
        <v>680</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670</v>
      </c>
      <c r="AE716" s="741"/>
      <c r="AF716" s="741"/>
      <c r="AG716" s="649" t="s">
        <v>681</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670</v>
      </c>
      <c r="AE717" s="170"/>
      <c r="AF717" s="170"/>
      <c r="AG717" s="649" t="s">
        <v>682</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676</v>
      </c>
      <c r="AE718" s="170"/>
      <c r="AF718" s="170"/>
      <c r="AG718" s="178" t="s">
        <v>671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c r="AE719" s="653"/>
      <c r="AF719" s="653"/>
      <c r="AG719" s="175" t="s">
        <v>671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c r="A721" s="635"/>
      <c r="B721" s="636"/>
      <c r="C721" s="898"/>
      <c r="D721" s="899"/>
      <c r="E721" s="899"/>
      <c r="F721" s="900"/>
      <c r="G721" s="916"/>
      <c r="H721" s="917"/>
      <c r="I721" s="63" t="str">
        <f>IF(OR(G721="　", G721=""), "", "-")</f>
        <v/>
      </c>
      <c r="J721" s="897"/>
      <c r="K721" s="897"/>
      <c r="L721" s="63" t="str">
        <f>IF(M721="","","-")</f>
        <v/>
      </c>
      <c r="M721" s="64"/>
      <c r="N721" s="894" t="s">
        <v>638</v>
      </c>
      <c r="O721" s="895"/>
      <c r="P721" s="895"/>
      <c r="Q721" s="895"/>
      <c r="R721" s="895"/>
      <c r="S721" s="895"/>
      <c r="T721" s="895"/>
      <c r="U721" s="895"/>
      <c r="V721" s="895"/>
      <c r="W721" s="895"/>
      <c r="X721" s="895"/>
      <c r="Y721" s="895"/>
      <c r="Z721" s="895"/>
      <c r="AA721" s="895"/>
      <c r="AB721" s="895"/>
      <c r="AC721" s="895"/>
      <c r="AD721" s="895"/>
      <c r="AE721" s="895"/>
      <c r="AF721" s="896"/>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c r="A726" s="603" t="s">
        <v>47</v>
      </c>
      <c r="B726" s="604"/>
      <c r="C726" s="425" t="s">
        <v>52</v>
      </c>
      <c r="D726" s="563"/>
      <c r="E726" s="563"/>
      <c r="F726" s="564"/>
      <c r="G726" s="779" t="s">
        <v>683</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c r="A727" s="605"/>
      <c r="B727" s="606"/>
      <c r="C727" s="680" t="s">
        <v>56</v>
      </c>
      <c r="D727" s="681"/>
      <c r="E727" s="681"/>
      <c r="F727" s="682"/>
      <c r="G727" s="777" t="s">
        <v>704</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33" customHeight="1" thickBot="1">
      <c r="A729" s="747" t="s">
        <v>712</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c r="A733" s="600"/>
      <c r="B733" s="601"/>
      <c r="C733" s="601"/>
      <c r="D733" s="601"/>
      <c r="E733" s="602"/>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c r="A737" s="142" t="s">
        <v>589</v>
      </c>
      <c r="B737" s="143"/>
      <c r="C737" s="143"/>
      <c r="D737" s="144"/>
      <c r="E737" s="90" t="s">
        <v>661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c r="A738" s="94" t="s">
        <v>314</v>
      </c>
      <c r="B738" s="94"/>
      <c r="C738" s="94"/>
      <c r="D738" s="94"/>
      <c r="E738" s="90" t="s">
        <v>662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c r="A739" s="94" t="s">
        <v>313</v>
      </c>
      <c r="B739" s="94"/>
      <c r="C739" s="94"/>
      <c r="D739" s="94"/>
      <c r="E739" s="90" t="s">
        <v>663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c r="A740" s="94" t="s">
        <v>312</v>
      </c>
      <c r="B740" s="94"/>
      <c r="C740" s="94"/>
      <c r="D740" s="94"/>
      <c r="E740" s="90" t="s">
        <v>664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c r="A741" s="94" t="s">
        <v>311</v>
      </c>
      <c r="B741" s="94"/>
      <c r="C741" s="94"/>
      <c r="D741" s="94"/>
      <c r="E741" s="90" t="s">
        <v>665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c r="A742" s="94" t="s">
        <v>310</v>
      </c>
      <c r="B742" s="94"/>
      <c r="C742" s="94"/>
      <c r="D742" s="94"/>
      <c r="E742" s="90" t="s">
        <v>666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c r="A743" s="94" t="s">
        <v>309</v>
      </c>
      <c r="B743" s="94"/>
      <c r="C743" s="94"/>
      <c r="D743" s="94"/>
      <c r="E743" s="90" t="s">
        <v>667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c r="A744" s="94" t="s">
        <v>308</v>
      </c>
      <c r="B744" s="94"/>
      <c r="C744" s="94"/>
      <c r="D744" s="94"/>
      <c r="E744" s="90" t="s">
        <v>668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c r="A745" s="94" t="s">
        <v>307</v>
      </c>
      <c r="B745" s="94"/>
      <c r="C745" s="94"/>
      <c r="D745" s="94"/>
      <c r="E745" s="99" t="s">
        <v>669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c r="A746" s="94" t="s">
        <v>462</v>
      </c>
      <c r="B746" s="94"/>
      <c r="C746" s="94"/>
      <c r="D746" s="94"/>
      <c r="E746" s="97" t="s">
        <v>627</v>
      </c>
      <c r="F746" s="98"/>
      <c r="G746" s="98"/>
      <c r="H746" s="85" t="str">
        <f>IF(E746="","","-")</f>
        <v>-</v>
      </c>
      <c r="I746" s="98"/>
      <c r="J746" s="98"/>
      <c r="K746" s="85" t="str">
        <f>IF(I746="","","-")</f>
        <v/>
      </c>
      <c r="L746" s="89">
        <v>377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c r="A747" s="94" t="s">
        <v>426</v>
      </c>
      <c r="B747" s="94"/>
      <c r="C747" s="94"/>
      <c r="D747" s="94"/>
      <c r="E747" s="97" t="s">
        <v>627</v>
      </c>
      <c r="F747" s="98"/>
      <c r="G747" s="98"/>
      <c r="H747" s="85" t="str">
        <f>IF(E747="","","-")</f>
        <v>-</v>
      </c>
      <c r="I747" s="98"/>
      <c r="J747" s="98"/>
      <c r="K747" s="85" t="str">
        <f>IF(I747="","","-")</f>
        <v/>
      </c>
      <c r="L747" s="89">
        <v>383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3" customHeight="1">
      <c r="A787" s="742" t="s">
        <v>303</v>
      </c>
      <c r="B787" s="743"/>
      <c r="C787" s="743"/>
      <c r="D787" s="743"/>
      <c r="E787" s="743"/>
      <c r="F787" s="744"/>
      <c r="G787" s="421" t="s">
        <v>685</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686</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30" customHeight="1">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30" customHeight="1">
      <c r="A789" s="538"/>
      <c r="B789" s="745"/>
      <c r="C789" s="745"/>
      <c r="D789" s="745"/>
      <c r="E789" s="745"/>
      <c r="F789" s="746"/>
      <c r="G789" s="431" t="s">
        <v>687</v>
      </c>
      <c r="H789" s="432"/>
      <c r="I789" s="432"/>
      <c r="J789" s="432"/>
      <c r="K789" s="433"/>
      <c r="L789" s="434" t="s">
        <v>688</v>
      </c>
      <c r="M789" s="435"/>
      <c r="N789" s="435"/>
      <c r="O789" s="435"/>
      <c r="P789" s="435"/>
      <c r="Q789" s="435"/>
      <c r="R789" s="435"/>
      <c r="S789" s="435"/>
      <c r="T789" s="435"/>
      <c r="U789" s="435"/>
      <c r="V789" s="435"/>
      <c r="W789" s="435"/>
      <c r="X789" s="436"/>
      <c r="Y789" s="437">
        <v>2.2999999999999998</v>
      </c>
      <c r="Z789" s="438"/>
      <c r="AA789" s="438"/>
      <c r="AB789" s="539"/>
      <c r="AC789" s="431" t="s">
        <v>687</v>
      </c>
      <c r="AD789" s="432"/>
      <c r="AE789" s="432"/>
      <c r="AF789" s="432"/>
      <c r="AG789" s="433"/>
      <c r="AH789" s="434" t="s">
        <v>689</v>
      </c>
      <c r="AI789" s="435"/>
      <c r="AJ789" s="435"/>
      <c r="AK789" s="435"/>
      <c r="AL789" s="435"/>
      <c r="AM789" s="435"/>
      <c r="AN789" s="435"/>
      <c r="AO789" s="435"/>
      <c r="AP789" s="435"/>
      <c r="AQ789" s="435"/>
      <c r="AR789" s="435"/>
      <c r="AS789" s="435"/>
      <c r="AT789" s="436"/>
      <c r="AU789" s="437">
        <v>3.1</v>
      </c>
      <c r="AV789" s="438"/>
      <c r="AW789" s="438"/>
      <c r="AX789" s="439"/>
    </row>
    <row r="790" spans="1:51" ht="30" hidden="1" customHeight="1">
      <c r="A790" s="538"/>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8"/>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30" hidden="1" customHeight="1">
      <c r="A791" s="538"/>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8"/>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30" hidden="1" customHeight="1">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30" hidden="1" customHeight="1">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30" hidden="1" customHeight="1">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30" hidden="1" customHeight="1">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30" hidden="1" customHeight="1">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30" hidden="1" customHeight="1">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30" hidden="1" customHeight="1">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0" customHeight="1">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2.2999999999999998</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3.1</v>
      </c>
      <c r="AV799" s="398"/>
      <c r="AW799" s="398"/>
      <c r="AX799" s="400"/>
    </row>
    <row r="800" spans="1:51" ht="24.75" hidden="1" customHeight="1">
      <c r="A800" s="538"/>
      <c r="B800" s="745"/>
      <c r="C800" s="745"/>
      <c r="D800" s="745"/>
      <c r="E800" s="745"/>
      <c r="F800" s="746"/>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c r="A802" s="538"/>
      <c r="B802" s="745"/>
      <c r="C802" s="745"/>
      <c r="D802" s="745"/>
      <c r="E802" s="745"/>
      <c r="F802" s="746"/>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c r="A813" s="538"/>
      <c r="B813" s="745"/>
      <c r="C813" s="745"/>
      <c r="D813" s="745"/>
      <c r="E813" s="745"/>
      <c r="F813" s="746"/>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265</v>
      </c>
      <c r="AM839" s="936"/>
      <c r="AN839" s="936"/>
      <c r="AO839" s="87" t="s">
        <v>263</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8"/>
      <c r="AP844" s="409" t="s">
        <v>222</v>
      </c>
      <c r="AQ844" s="409"/>
      <c r="AR844" s="409"/>
      <c r="AS844" s="409"/>
      <c r="AT844" s="409"/>
      <c r="AU844" s="409"/>
      <c r="AV844" s="409"/>
      <c r="AW844" s="409"/>
      <c r="AX844" s="409"/>
    </row>
    <row r="845" spans="1:51" ht="30" customHeight="1">
      <c r="A845" s="387">
        <v>1</v>
      </c>
      <c r="B845" s="387">
        <v>1</v>
      </c>
      <c r="C845" s="406" t="s">
        <v>690</v>
      </c>
      <c r="D845" s="401"/>
      <c r="E845" s="401"/>
      <c r="F845" s="401"/>
      <c r="G845" s="401"/>
      <c r="H845" s="401"/>
      <c r="I845" s="401"/>
      <c r="J845" s="402">
        <v>3013301015869</v>
      </c>
      <c r="K845" s="403"/>
      <c r="L845" s="403"/>
      <c r="M845" s="403"/>
      <c r="N845" s="403"/>
      <c r="O845" s="403"/>
      <c r="P845" s="407" t="s">
        <v>688</v>
      </c>
      <c r="Q845" s="302"/>
      <c r="R845" s="302"/>
      <c r="S845" s="302"/>
      <c r="T845" s="302"/>
      <c r="U845" s="302"/>
      <c r="V845" s="302"/>
      <c r="W845" s="302"/>
      <c r="X845" s="302"/>
      <c r="Y845" s="303">
        <v>2.2999999999999998</v>
      </c>
      <c r="Z845" s="304"/>
      <c r="AA845" s="304"/>
      <c r="AB845" s="305"/>
      <c r="AC845" s="307" t="s">
        <v>289</v>
      </c>
      <c r="AD845" s="308"/>
      <c r="AE845" s="308"/>
      <c r="AF845" s="308"/>
      <c r="AG845" s="308"/>
      <c r="AH845" s="404">
        <v>7</v>
      </c>
      <c r="AI845" s="405"/>
      <c r="AJ845" s="405"/>
      <c r="AK845" s="405"/>
      <c r="AL845" s="311">
        <v>44</v>
      </c>
      <c r="AM845" s="312"/>
      <c r="AN845" s="312"/>
      <c r="AO845" s="313"/>
      <c r="AP845" s="306" t="s">
        <v>671</v>
      </c>
      <c r="AQ845" s="306"/>
      <c r="AR845" s="306"/>
      <c r="AS845" s="306"/>
      <c r="AT845" s="306"/>
      <c r="AU845" s="306"/>
      <c r="AV845" s="306"/>
      <c r="AW845" s="306"/>
      <c r="AX845" s="306"/>
    </row>
    <row r="846" spans="1:51" ht="30" hidden="1" customHeight="1">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30" customHeight="1">
      <c r="A878" s="387">
        <v>1</v>
      </c>
      <c r="B878" s="387">
        <v>1</v>
      </c>
      <c r="C878" s="406" t="s">
        <v>691</v>
      </c>
      <c r="D878" s="401"/>
      <c r="E878" s="401"/>
      <c r="F878" s="401"/>
      <c r="G878" s="401"/>
      <c r="H878" s="401"/>
      <c r="I878" s="401"/>
      <c r="J878" s="402">
        <v>9011101039249</v>
      </c>
      <c r="K878" s="403"/>
      <c r="L878" s="403"/>
      <c r="M878" s="403"/>
      <c r="N878" s="403"/>
      <c r="O878" s="403"/>
      <c r="P878" s="407" t="s">
        <v>692</v>
      </c>
      <c r="Q878" s="302"/>
      <c r="R878" s="302"/>
      <c r="S878" s="302"/>
      <c r="T878" s="302"/>
      <c r="U878" s="302"/>
      <c r="V878" s="302"/>
      <c r="W878" s="302"/>
      <c r="X878" s="302"/>
      <c r="Y878" s="303">
        <v>3.1</v>
      </c>
      <c r="Z878" s="304"/>
      <c r="AA878" s="304"/>
      <c r="AB878" s="305"/>
      <c r="AC878" s="307" t="s">
        <v>289</v>
      </c>
      <c r="AD878" s="308"/>
      <c r="AE878" s="308"/>
      <c r="AF878" s="308"/>
      <c r="AG878" s="308"/>
      <c r="AH878" s="404">
        <v>7</v>
      </c>
      <c r="AI878" s="405"/>
      <c r="AJ878" s="405"/>
      <c r="AK878" s="405"/>
      <c r="AL878" s="311">
        <v>77</v>
      </c>
      <c r="AM878" s="312"/>
      <c r="AN878" s="312"/>
      <c r="AO878" s="313"/>
      <c r="AP878" s="306" t="s">
        <v>671</v>
      </c>
      <c r="AQ878" s="306"/>
      <c r="AR878" s="306"/>
      <c r="AS878" s="306"/>
      <c r="AT878" s="306"/>
      <c r="AU878" s="306"/>
      <c r="AV878" s="306"/>
      <c r="AW878" s="306"/>
      <c r="AX878" s="306"/>
      <c r="AY878">
        <f t="shared" si="118"/>
        <v>1</v>
      </c>
    </row>
    <row r="879" spans="1:51" ht="30" hidden="1" customHeight="1">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1</v>
      </c>
    </row>
    <row r="911" spans="1:51" ht="30" customHeight="1">
      <c r="A911" s="387">
        <v>1</v>
      </c>
      <c r="B911" s="387">
        <v>1</v>
      </c>
      <c r="C911" s="406" t="s">
        <v>693</v>
      </c>
      <c r="D911" s="401"/>
      <c r="E911" s="401"/>
      <c r="F911" s="401"/>
      <c r="G911" s="401"/>
      <c r="H911" s="401"/>
      <c r="I911" s="401"/>
      <c r="J911" s="402">
        <v>6021001013371</v>
      </c>
      <c r="K911" s="403"/>
      <c r="L911" s="403"/>
      <c r="M911" s="403"/>
      <c r="N911" s="403"/>
      <c r="O911" s="403"/>
      <c r="P911" s="407" t="s">
        <v>694</v>
      </c>
      <c r="Q911" s="302"/>
      <c r="R911" s="302"/>
      <c r="S911" s="302"/>
      <c r="T911" s="302"/>
      <c r="U911" s="302"/>
      <c r="V911" s="302"/>
      <c r="W911" s="302"/>
      <c r="X911" s="302"/>
      <c r="Y911" s="303">
        <v>0.6</v>
      </c>
      <c r="Z911" s="304"/>
      <c r="AA911" s="304"/>
      <c r="AB911" s="305"/>
      <c r="AC911" s="307" t="s">
        <v>295</v>
      </c>
      <c r="AD911" s="308"/>
      <c r="AE911" s="308"/>
      <c r="AF911" s="308"/>
      <c r="AG911" s="308"/>
      <c r="AH911" s="404" t="s">
        <v>671</v>
      </c>
      <c r="AI911" s="405"/>
      <c r="AJ911" s="405"/>
      <c r="AK911" s="405"/>
      <c r="AL911" s="311" t="s">
        <v>671</v>
      </c>
      <c r="AM911" s="312"/>
      <c r="AN911" s="312"/>
      <c r="AO911" s="313"/>
      <c r="AP911" s="306" t="s">
        <v>671</v>
      </c>
      <c r="AQ911" s="306"/>
      <c r="AR911" s="306"/>
      <c r="AS911" s="306"/>
      <c r="AT911" s="306"/>
      <c r="AU911" s="306"/>
      <c r="AV911" s="306"/>
      <c r="AW911" s="306"/>
      <c r="AX911" s="306"/>
      <c r="AY911">
        <f t="shared" si="119"/>
        <v>1</v>
      </c>
    </row>
    <row r="912" spans="1:51" ht="30" customHeight="1">
      <c r="A912" s="387">
        <v>2</v>
      </c>
      <c r="B912" s="387">
        <v>1</v>
      </c>
      <c r="C912" s="406" t="s">
        <v>695</v>
      </c>
      <c r="D912" s="401"/>
      <c r="E912" s="401"/>
      <c r="F912" s="401"/>
      <c r="G912" s="401"/>
      <c r="H912" s="401"/>
      <c r="I912" s="401"/>
      <c r="J912" s="402">
        <v>8010001079224</v>
      </c>
      <c r="K912" s="403"/>
      <c r="L912" s="403"/>
      <c r="M912" s="403"/>
      <c r="N912" s="403"/>
      <c r="O912" s="403"/>
      <c r="P912" s="407" t="s">
        <v>696</v>
      </c>
      <c r="Q912" s="302"/>
      <c r="R912" s="302"/>
      <c r="S912" s="302"/>
      <c r="T912" s="302"/>
      <c r="U912" s="302"/>
      <c r="V912" s="302"/>
      <c r="W912" s="302"/>
      <c r="X912" s="302"/>
      <c r="Y912" s="303">
        <v>0.4</v>
      </c>
      <c r="Z912" s="304"/>
      <c r="AA912" s="304"/>
      <c r="AB912" s="305"/>
      <c r="AC912" s="307" t="s">
        <v>295</v>
      </c>
      <c r="AD912" s="308"/>
      <c r="AE912" s="308"/>
      <c r="AF912" s="308"/>
      <c r="AG912" s="308"/>
      <c r="AH912" s="404" t="s">
        <v>671</v>
      </c>
      <c r="AI912" s="405"/>
      <c r="AJ912" s="405"/>
      <c r="AK912" s="405"/>
      <c r="AL912" s="311" t="s">
        <v>671</v>
      </c>
      <c r="AM912" s="312"/>
      <c r="AN912" s="312"/>
      <c r="AO912" s="313"/>
      <c r="AP912" s="306" t="s">
        <v>671</v>
      </c>
      <c r="AQ912" s="306"/>
      <c r="AR912" s="306"/>
      <c r="AS912" s="306"/>
      <c r="AT912" s="306"/>
      <c r="AU912" s="306"/>
      <c r="AV912" s="306"/>
      <c r="AW912" s="306"/>
      <c r="AX912" s="306"/>
      <c r="AY912">
        <f>COUNTA($C$912)</f>
        <v>1</v>
      </c>
    </row>
    <row r="913" spans="1:51" ht="30" customHeight="1">
      <c r="A913" s="387">
        <v>3</v>
      </c>
      <c r="B913" s="387">
        <v>1</v>
      </c>
      <c r="C913" s="406" t="s">
        <v>697</v>
      </c>
      <c r="D913" s="401"/>
      <c r="E913" s="401"/>
      <c r="F913" s="401"/>
      <c r="G913" s="401"/>
      <c r="H913" s="401"/>
      <c r="I913" s="401"/>
      <c r="J913" s="402">
        <v>7230005000049</v>
      </c>
      <c r="K913" s="403"/>
      <c r="L913" s="403"/>
      <c r="M913" s="403"/>
      <c r="N913" s="403"/>
      <c r="O913" s="403"/>
      <c r="P913" s="407" t="s">
        <v>696</v>
      </c>
      <c r="Q913" s="302"/>
      <c r="R913" s="302"/>
      <c r="S913" s="302"/>
      <c r="T913" s="302"/>
      <c r="U913" s="302"/>
      <c r="V913" s="302"/>
      <c r="W913" s="302"/>
      <c r="X913" s="302"/>
      <c r="Y913" s="303">
        <v>0.1</v>
      </c>
      <c r="Z913" s="304"/>
      <c r="AA913" s="304"/>
      <c r="AB913" s="305"/>
      <c r="AC913" s="307" t="s">
        <v>295</v>
      </c>
      <c r="AD913" s="308"/>
      <c r="AE913" s="308"/>
      <c r="AF913" s="308"/>
      <c r="AG913" s="308"/>
      <c r="AH913" s="404" t="s">
        <v>671</v>
      </c>
      <c r="AI913" s="405"/>
      <c r="AJ913" s="405"/>
      <c r="AK913" s="405"/>
      <c r="AL913" s="311" t="s">
        <v>671</v>
      </c>
      <c r="AM913" s="312"/>
      <c r="AN913" s="312"/>
      <c r="AO913" s="313"/>
      <c r="AP913" s="306" t="s">
        <v>671</v>
      </c>
      <c r="AQ913" s="306"/>
      <c r="AR913" s="306"/>
      <c r="AS913" s="306"/>
      <c r="AT913" s="306"/>
      <c r="AU913" s="306"/>
      <c r="AV913" s="306"/>
      <c r="AW913" s="306"/>
      <c r="AX913" s="306"/>
      <c r="AY913">
        <f>COUNTA($C$913)</f>
        <v>1</v>
      </c>
    </row>
    <row r="914" spans="1:51" ht="30" customHeight="1">
      <c r="A914" s="387">
        <v>4</v>
      </c>
      <c r="B914" s="387">
        <v>1</v>
      </c>
      <c r="C914" s="406" t="s">
        <v>698</v>
      </c>
      <c r="D914" s="401"/>
      <c r="E914" s="401"/>
      <c r="F914" s="401"/>
      <c r="G914" s="401"/>
      <c r="H914" s="401"/>
      <c r="I914" s="401"/>
      <c r="J914" s="402">
        <v>7010005010714</v>
      </c>
      <c r="K914" s="403"/>
      <c r="L914" s="403"/>
      <c r="M914" s="403"/>
      <c r="N914" s="403"/>
      <c r="O914" s="403"/>
      <c r="P914" s="407" t="s">
        <v>699</v>
      </c>
      <c r="Q914" s="302"/>
      <c r="R914" s="302"/>
      <c r="S914" s="302"/>
      <c r="T914" s="302"/>
      <c r="U914" s="302"/>
      <c r="V914" s="302"/>
      <c r="W914" s="302"/>
      <c r="X914" s="302"/>
      <c r="Y914" s="303">
        <v>0.1</v>
      </c>
      <c r="Z914" s="304"/>
      <c r="AA914" s="304"/>
      <c r="AB914" s="305"/>
      <c r="AC914" s="307" t="s">
        <v>295</v>
      </c>
      <c r="AD914" s="308"/>
      <c r="AE914" s="308"/>
      <c r="AF914" s="308"/>
      <c r="AG914" s="308"/>
      <c r="AH914" s="404" t="s">
        <v>671</v>
      </c>
      <c r="AI914" s="405"/>
      <c r="AJ914" s="405"/>
      <c r="AK914" s="405"/>
      <c r="AL914" s="311" t="s">
        <v>671</v>
      </c>
      <c r="AM914" s="312"/>
      <c r="AN914" s="312"/>
      <c r="AO914" s="313"/>
      <c r="AP914" s="306" t="s">
        <v>671</v>
      </c>
      <c r="AQ914" s="306"/>
      <c r="AR914" s="306"/>
      <c r="AS914" s="306"/>
      <c r="AT914" s="306"/>
      <c r="AU914" s="306"/>
      <c r="AV914" s="306"/>
      <c r="AW914" s="306"/>
      <c r="AX914" s="306"/>
      <c r="AY914">
        <f>COUNTA($C$914)</f>
        <v>1</v>
      </c>
    </row>
    <row r="915" spans="1:51" ht="30" hidden="1" customHeight="1">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c r="A1109" s="387"/>
      <c r="B1109" s="387"/>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9" t="s">
        <v>251</v>
      </c>
      <c r="AQ1109" s="409"/>
      <c r="AR1109" s="409"/>
      <c r="AS1109" s="409"/>
      <c r="AT1109" s="409"/>
      <c r="AU1109" s="409"/>
      <c r="AV1109" s="409"/>
      <c r="AW1109" s="409"/>
      <c r="AX1109" s="409"/>
    </row>
    <row r="1110" spans="1:51" ht="30" customHeight="1">
      <c r="A1110" s="387">
        <v>1</v>
      </c>
      <c r="B1110" s="387">
        <v>1</v>
      </c>
      <c r="C1110" s="873"/>
      <c r="D1110" s="873"/>
      <c r="E1110" s="247" t="s">
        <v>671</v>
      </c>
      <c r="F1110" s="872"/>
      <c r="G1110" s="872"/>
      <c r="H1110" s="872"/>
      <c r="I1110" s="872"/>
      <c r="J1110" s="402" t="s">
        <v>671</v>
      </c>
      <c r="K1110" s="403"/>
      <c r="L1110" s="403"/>
      <c r="M1110" s="403"/>
      <c r="N1110" s="403"/>
      <c r="O1110" s="403"/>
      <c r="P1110" s="407" t="s">
        <v>671</v>
      </c>
      <c r="Q1110" s="302"/>
      <c r="R1110" s="302"/>
      <c r="S1110" s="302"/>
      <c r="T1110" s="302"/>
      <c r="U1110" s="302"/>
      <c r="V1110" s="302"/>
      <c r="W1110" s="302"/>
      <c r="X1110" s="302"/>
      <c r="Y1110" s="303" t="s">
        <v>671</v>
      </c>
      <c r="Z1110" s="304"/>
      <c r="AA1110" s="304"/>
      <c r="AB1110" s="305"/>
      <c r="AC1110" s="307"/>
      <c r="AD1110" s="308"/>
      <c r="AE1110" s="308"/>
      <c r="AF1110" s="308"/>
      <c r="AG1110" s="308"/>
      <c r="AH1110" s="309" t="s">
        <v>671</v>
      </c>
      <c r="AI1110" s="310"/>
      <c r="AJ1110" s="310"/>
      <c r="AK1110" s="310"/>
      <c r="AL1110" s="311" t="s">
        <v>671</v>
      </c>
      <c r="AM1110" s="312"/>
      <c r="AN1110" s="312"/>
      <c r="AO1110" s="313"/>
      <c r="AP1110" s="306" t="s">
        <v>671</v>
      </c>
      <c r="AQ1110" s="306"/>
      <c r="AR1110" s="306"/>
      <c r="AS1110" s="306"/>
      <c r="AT1110" s="306"/>
      <c r="AU1110" s="306"/>
      <c r="AV1110" s="306"/>
      <c r="AW1110" s="306"/>
      <c r="AX1110" s="306"/>
    </row>
    <row r="1111" spans="1:51" ht="30" hidden="1" customHeight="1">
      <c r="A1111" s="387">
        <v>2</v>
      </c>
      <c r="B1111" s="387">
        <v>1</v>
      </c>
      <c r="C1111" s="873"/>
      <c r="D1111" s="873"/>
      <c r="E1111" s="872"/>
      <c r="F1111" s="872"/>
      <c r="G1111" s="872"/>
      <c r="H1111" s="872"/>
      <c r="I1111" s="872"/>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c r="A1112" s="387">
        <v>3</v>
      </c>
      <c r="B1112" s="387">
        <v>1</v>
      </c>
      <c r="C1112" s="873"/>
      <c r="D1112" s="873"/>
      <c r="E1112" s="872"/>
      <c r="F1112" s="872"/>
      <c r="G1112" s="872"/>
      <c r="H1112" s="872"/>
      <c r="I1112" s="872"/>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c r="A1113" s="387">
        <v>4</v>
      </c>
      <c r="B1113" s="387">
        <v>1</v>
      </c>
      <c r="C1113" s="873"/>
      <c r="D1113" s="873"/>
      <c r="E1113" s="872"/>
      <c r="F1113" s="872"/>
      <c r="G1113" s="872"/>
      <c r="H1113" s="872"/>
      <c r="I1113" s="872"/>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c r="A1114" s="387">
        <v>5</v>
      </c>
      <c r="B1114" s="387">
        <v>1</v>
      </c>
      <c r="C1114" s="873"/>
      <c r="D1114" s="873"/>
      <c r="E1114" s="872"/>
      <c r="F1114" s="872"/>
      <c r="G1114" s="872"/>
      <c r="H1114" s="872"/>
      <c r="I1114" s="872"/>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c r="A1115" s="387">
        <v>6</v>
      </c>
      <c r="B1115" s="387">
        <v>1</v>
      </c>
      <c r="C1115" s="873"/>
      <c r="D1115" s="873"/>
      <c r="E1115" s="872"/>
      <c r="F1115" s="872"/>
      <c r="G1115" s="872"/>
      <c r="H1115" s="872"/>
      <c r="I1115" s="872"/>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c r="A1116" s="387">
        <v>7</v>
      </c>
      <c r="B1116" s="387">
        <v>1</v>
      </c>
      <c r="C1116" s="873"/>
      <c r="D1116" s="873"/>
      <c r="E1116" s="872"/>
      <c r="F1116" s="872"/>
      <c r="G1116" s="872"/>
      <c r="H1116" s="872"/>
      <c r="I1116" s="872"/>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c r="A1117" s="387">
        <v>8</v>
      </c>
      <c r="B1117" s="387">
        <v>1</v>
      </c>
      <c r="C1117" s="873"/>
      <c r="D1117" s="873"/>
      <c r="E1117" s="872"/>
      <c r="F1117" s="872"/>
      <c r="G1117" s="872"/>
      <c r="H1117" s="872"/>
      <c r="I1117" s="872"/>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c r="A1118" s="387">
        <v>9</v>
      </c>
      <c r="B1118" s="387">
        <v>1</v>
      </c>
      <c r="C1118" s="873"/>
      <c r="D1118" s="873"/>
      <c r="E1118" s="872"/>
      <c r="F1118" s="872"/>
      <c r="G1118" s="872"/>
      <c r="H1118" s="872"/>
      <c r="I1118" s="872"/>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c r="A1119" s="387">
        <v>10</v>
      </c>
      <c r="B1119" s="387">
        <v>1</v>
      </c>
      <c r="C1119" s="873"/>
      <c r="D1119" s="873"/>
      <c r="E1119" s="872"/>
      <c r="F1119" s="872"/>
      <c r="G1119" s="872"/>
      <c r="H1119" s="872"/>
      <c r="I1119" s="872"/>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c r="A1120" s="387">
        <v>11</v>
      </c>
      <c r="B1120" s="387">
        <v>1</v>
      </c>
      <c r="C1120" s="873"/>
      <c r="D1120" s="873"/>
      <c r="E1120" s="872"/>
      <c r="F1120" s="872"/>
      <c r="G1120" s="872"/>
      <c r="H1120" s="872"/>
      <c r="I1120" s="872"/>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c r="A1121" s="387">
        <v>12</v>
      </c>
      <c r="B1121" s="387">
        <v>1</v>
      </c>
      <c r="C1121" s="873"/>
      <c r="D1121" s="873"/>
      <c r="E1121" s="872"/>
      <c r="F1121" s="872"/>
      <c r="G1121" s="872"/>
      <c r="H1121" s="872"/>
      <c r="I1121" s="872"/>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c r="A1122" s="387">
        <v>13</v>
      </c>
      <c r="B1122" s="387">
        <v>1</v>
      </c>
      <c r="C1122" s="873"/>
      <c r="D1122" s="873"/>
      <c r="E1122" s="872"/>
      <c r="F1122" s="872"/>
      <c r="G1122" s="872"/>
      <c r="H1122" s="872"/>
      <c r="I1122" s="872"/>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c r="A1123" s="387">
        <v>14</v>
      </c>
      <c r="B1123" s="387">
        <v>1</v>
      </c>
      <c r="C1123" s="873"/>
      <c r="D1123" s="873"/>
      <c r="E1123" s="872"/>
      <c r="F1123" s="872"/>
      <c r="G1123" s="872"/>
      <c r="H1123" s="872"/>
      <c r="I1123" s="872"/>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c r="A1124" s="387">
        <v>15</v>
      </c>
      <c r="B1124" s="387">
        <v>1</v>
      </c>
      <c r="C1124" s="873"/>
      <c r="D1124" s="873"/>
      <c r="E1124" s="872"/>
      <c r="F1124" s="872"/>
      <c r="G1124" s="872"/>
      <c r="H1124" s="872"/>
      <c r="I1124" s="872"/>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c r="A1125" s="387">
        <v>16</v>
      </c>
      <c r="B1125" s="387">
        <v>1</v>
      </c>
      <c r="C1125" s="873"/>
      <c r="D1125" s="873"/>
      <c r="E1125" s="872"/>
      <c r="F1125" s="872"/>
      <c r="G1125" s="872"/>
      <c r="H1125" s="872"/>
      <c r="I1125" s="872"/>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c r="A1126" s="387">
        <v>17</v>
      </c>
      <c r="B1126" s="387">
        <v>1</v>
      </c>
      <c r="C1126" s="873"/>
      <c r="D1126" s="873"/>
      <c r="E1126" s="872"/>
      <c r="F1126" s="872"/>
      <c r="G1126" s="872"/>
      <c r="H1126" s="872"/>
      <c r="I1126" s="872"/>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c r="A1127" s="387">
        <v>18</v>
      </c>
      <c r="B1127" s="387">
        <v>1</v>
      </c>
      <c r="C1127" s="873"/>
      <c r="D1127" s="873"/>
      <c r="E1127" s="247"/>
      <c r="F1127" s="872"/>
      <c r="G1127" s="872"/>
      <c r="H1127" s="872"/>
      <c r="I1127" s="872"/>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c r="A1128" s="387">
        <v>19</v>
      </c>
      <c r="B1128" s="387">
        <v>1</v>
      </c>
      <c r="C1128" s="873"/>
      <c r="D1128" s="873"/>
      <c r="E1128" s="872"/>
      <c r="F1128" s="872"/>
      <c r="G1128" s="872"/>
      <c r="H1128" s="872"/>
      <c r="I1128" s="872"/>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c r="A1129" s="387">
        <v>20</v>
      </c>
      <c r="B1129" s="387">
        <v>1</v>
      </c>
      <c r="C1129" s="873"/>
      <c r="D1129" s="873"/>
      <c r="E1129" s="872"/>
      <c r="F1129" s="872"/>
      <c r="G1129" s="872"/>
      <c r="H1129" s="872"/>
      <c r="I1129" s="872"/>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c r="A1130" s="387">
        <v>21</v>
      </c>
      <c r="B1130" s="387">
        <v>1</v>
      </c>
      <c r="C1130" s="873"/>
      <c r="D1130" s="873"/>
      <c r="E1130" s="872"/>
      <c r="F1130" s="872"/>
      <c r="G1130" s="872"/>
      <c r="H1130" s="872"/>
      <c r="I1130" s="872"/>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c r="A1131" s="387">
        <v>22</v>
      </c>
      <c r="B1131" s="387">
        <v>1</v>
      </c>
      <c r="C1131" s="873"/>
      <c r="D1131" s="873"/>
      <c r="E1131" s="872"/>
      <c r="F1131" s="872"/>
      <c r="G1131" s="872"/>
      <c r="H1131" s="872"/>
      <c r="I1131" s="872"/>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c r="A1132" s="387">
        <v>23</v>
      </c>
      <c r="B1132" s="387">
        <v>1</v>
      </c>
      <c r="C1132" s="873"/>
      <c r="D1132" s="873"/>
      <c r="E1132" s="872"/>
      <c r="F1132" s="872"/>
      <c r="G1132" s="872"/>
      <c r="H1132" s="872"/>
      <c r="I1132" s="872"/>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c r="A1133" s="387">
        <v>24</v>
      </c>
      <c r="B1133" s="387">
        <v>1</v>
      </c>
      <c r="C1133" s="873"/>
      <c r="D1133" s="873"/>
      <c r="E1133" s="872"/>
      <c r="F1133" s="872"/>
      <c r="G1133" s="872"/>
      <c r="H1133" s="872"/>
      <c r="I1133" s="872"/>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c r="A1134" s="387">
        <v>25</v>
      </c>
      <c r="B1134" s="387">
        <v>1</v>
      </c>
      <c r="C1134" s="873"/>
      <c r="D1134" s="873"/>
      <c r="E1134" s="872"/>
      <c r="F1134" s="872"/>
      <c r="G1134" s="872"/>
      <c r="H1134" s="872"/>
      <c r="I1134" s="872"/>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c r="A1135" s="387">
        <v>26</v>
      </c>
      <c r="B1135" s="387">
        <v>1</v>
      </c>
      <c r="C1135" s="873"/>
      <c r="D1135" s="873"/>
      <c r="E1135" s="872"/>
      <c r="F1135" s="872"/>
      <c r="G1135" s="872"/>
      <c r="H1135" s="872"/>
      <c r="I1135" s="872"/>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c r="A1136" s="387">
        <v>27</v>
      </c>
      <c r="B1136" s="387">
        <v>1</v>
      </c>
      <c r="C1136" s="873"/>
      <c r="D1136" s="873"/>
      <c r="E1136" s="872"/>
      <c r="F1136" s="872"/>
      <c r="G1136" s="872"/>
      <c r="H1136" s="872"/>
      <c r="I1136" s="872"/>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c r="A1137" s="387">
        <v>28</v>
      </c>
      <c r="B1137" s="387">
        <v>1</v>
      </c>
      <c r="C1137" s="873"/>
      <c r="D1137" s="873"/>
      <c r="E1137" s="872"/>
      <c r="F1137" s="872"/>
      <c r="G1137" s="872"/>
      <c r="H1137" s="872"/>
      <c r="I1137" s="872"/>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c r="A1138" s="387">
        <v>29</v>
      </c>
      <c r="B1138" s="387">
        <v>1</v>
      </c>
      <c r="C1138" s="873"/>
      <c r="D1138" s="873"/>
      <c r="E1138" s="872"/>
      <c r="F1138" s="872"/>
      <c r="G1138" s="872"/>
      <c r="H1138" s="872"/>
      <c r="I1138" s="872"/>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c r="A1139" s="387">
        <v>30</v>
      </c>
      <c r="B1139" s="387">
        <v>1</v>
      </c>
      <c r="C1139" s="873"/>
      <c r="D1139" s="873"/>
      <c r="E1139" s="872"/>
      <c r="F1139" s="872"/>
      <c r="G1139" s="872"/>
      <c r="H1139" s="872"/>
      <c r="I1139" s="872"/>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5:AO940">
    <cfRule type="expression" dxfId="1251" priority="2059">
      <formula>IF(AND(AL915&gt;=0, RIGHT(TEXT(AL915,"0.#"),1)&lt;&gt;"."),TRUE,FALSE)</formula>
    </cfRule>
    <cfRule type="expression" dxfId="1250" priority="2060">
      <formula>IF(AND(AL915&gt;=0, RIGHT(TEXT(AL915,"0.#"),1)="."),TRUE,FALSE)</formula>
    </cfRule>
    <cfRule type="expression" dxfId="1249" priority="2061">
      <formula>IF(AND(AL915&lt;0, RIGHT(TEXT(AL915,"0.#"),1)&lt;&gt;"."),TRUE,FALSE)</formula>
    </cfRule>
    <cfRule type="expression" dxfId="1248" priority="2062">
      <formula>IF(AND(AL915&lt;0, RIGHT(TEXT(AL915,"0.#"),1)="."),TRUE,FALSE)</formula>
    </cfRule>
  </conditionalFormatting>
  <conditionalFormatting sqref="AL911:AO914">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5" max="49" man="1"/>
    <brk id="874"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c r="A2" s="14" t="s">
        <v>84</v>
      </c>
      <c r="B2" s="15"/>
      <c r="C2" s="13" t="str">
        <f>IF(B2="","",A2)</f>
        <v/>
      </c>
      <c r="D2" s="13" t="str">
        <f>IF(C2="","",IF(D1&lt;&gt;"",CONCATENATE(D1,"、",C2),C2))</f>
        <v/>
      </c>
      <c r="F2" s="12" t="s">
        <v>71</v>
      </c>
      <c r="G2" s="17" t="s">
        <v>670</v>
      </c>
      <c r="H2" s="13" t="str">
        <f>IF(G2="","",F2)</f>
        <v>一般会計</v>
      </c>
      <c r="I2" s="13" t="str">
        <f>IF(H2="","",IF(I1&lt;&gt;"",CONCATENATE(I1,"、",H2),H2))</f>
        <v>一般会計</v>
      </c>
      <c r="K2" s="14" t="s">
        <v>102</v>
      </c>
      <c r="L2" s="15"/>
      <c r="M2" s="13" t="str">
        <f>IF(L2="","",K2)</f>
        <v/>
      </c>
      <c r="N2" s="13" t="str">
        <f>IF(M2="","",IF(N1&lt;&gt;"",CONCATENATE(N1,"、",M2),M2))</f>
        <v/>
      </c>
      <c r="O2" s="13"/>
      <c r="P2" s="12" t="s">
        <v>73</v>
      </c>
      <c r="Q2" s="17" t="s">
        <v>670</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670</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670</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c r="A38" s="13"/>
      <c r="B38" s="13"/>
      <c r="F38" s="13"/>
      <c r="G38" s="19"/>
      <c r="K38" s="13"/>
      <c r="L38" s="13"/>
      <c r="O38" s="13"/>
      <c r="P38" s="13"/>
      <c r="Q38" s="19"/>
      <c r="T38" s="13"/>
      <c r="U38" s="32" t="s">
        <v>305</v>
      </c>
      <c r="Y38" s="32" t="s">
        <v>369</v>
      </c>
      <c r="Z38" s="32" t="s">
        <v>500</v>
      </c>
      <c r="AF38" s="30"/>
      <c r="AK38" s="42" t="str">
        <f t="shared" si="7"/>
        <v>k</v>
      </c>
    </row>
    <row r="39" spans="1:37">
      <c r="A39" s="13"/>
      <c r="B39" s="13"/>
      <c r="F39" s="13" t="str">
        <f>I37</f>
        <v>一般会計</v>
      </c>
      <c r="G39" s="19"/>
      <c r="K39" s="13"/>
      <c r="L39" s="13"/>
      <c r="O39" s="13"/>
      <c r="P39" s="13"/>
      <c r="Q39" s="19"/>
      <c r="T39" s="13"/>
      <c r="U39" s="32" t="s">
        <v>315</v>
      </c>
      <c r="Y39" s="32" t="s">
        <v>370</v>
      </c>
      <c r="Z39" s="32" t="s">
        <v>501</v>
      </c>
      <c r="AF39" s="30"/>
      <c r="AK39" s="42" t="str">
        <f t="shared" si="7"/>
        <v>l</v>
      </c>
    </row>
    <row r="40" spans="1:37">
      <c r="A40" s="13"/>
      <c r="B40" s="13"/>
      <c r="F40" s="13"/>
      <c r="G40" s="19"/>
      <c r="K40" s="13"/>
      <c r="L40" s="13"/>
      <c r="O40" s="13"/>
      <c r="P40" s="13"/>
      <c r="Q40" s="19"/>
      <c r="T40" s="13"/>
      <c r="Y40" s="32" t="s">
        <v>371</v>
      </c>
      <c r="Z40" s="32" t="s">
        <v>502</v>
      </c>
      <c r="AF40" s="30"/>
      <c r="AK40" s="42" t="str">
        <f t="shared" si="7"/>
        <v>m</v>
      </c>
    </row>
    <row r="41" spans="1:37">
      <c r="A41" s="13"/>
      <c r="B41" s="13"/>
      <c r="F41" s="13"/>
      <c r="G41" s="19"/>
      <c r="K41" s="13"/>
      <c r="L41" s="13"/>
      <c r="O41" s="13"/>
      <c r="P41" s="13"/>
      <c r="Q41" s="19"/>
      <c r="T41" s="13"/>
      <c r="Y41" s="32" t="s">
        <v>372</v>
      </c>
      <c r="Z41" s="32" t="s">
        <v>503</v>
      </c>
      <c r="AF41" s="30"/>
      <c r="AK41" s="42" t="str">
        <f t="shared" si="7"/>
        <v>n</v>
      </c>
    </row>
    <row r="42" spans="1:37">
      <c r="A42" s="13"/>
      <c r="B42" s="13"/>
      <c r="F42" s="13"/>
      <c r="G42" s="19"/>
      <c r="K42" s="13"/>
      <c r="L42" s="13"/>
      <c r="O42" s="13"/>
      <c r="P42" s="13"/>
      <c r="Q42" s="19"/>
      <c r="T42" s="13"/>
      <c r="Y42" s="32" t="s">
        <v>373</v>
      </c>
      <c r="Z42" s="32" t="s">
        <v>504</v>
      </c>
      <c r="AF42" s="30"/>
      <c r="AK42" s="42" t="str">
        <f t="shared" si="7"/>
        <v>o</v>
      </c>
    </row>
    <row r="43" spans="1:37">
      <c r="A43" s="13"/>
      <c r="B43" s="13"/>
      <c r="F43" s="13"/>
      <c r="G43" s="19"/>
      <c r="K43" s="13"/>
      <c r="L43" s="13"/>
      <c r="O43" s="13"/>
      <c r="P43" s="13"/>
      <c r="Q43" s="19"/>
      <c r="T43" s="13"/>
      <c r="Y43" s="32" t="s">
        <v>374</v>
      </c>
      <c r="Z43" s="32" t="s">
        <v>505</v>
      </c>
      <c r="AF43" s="30"/>
      <c r="AK43" s="42" t="str">
        <f t="shared" si="7"/>
        <v>p</v>
      </c>
    </row>
    <row r="44" spans="1:37">
      <c r="A44" s="13"/>
      <c r="B44" s="13"/>
      <c r="F44" s="13"/>
      <c r="G44" s="19"/>
      <c r="K44" s="13"/>
      <c r="L44" s="13"/>
      <c r="O44" s="13"/>
      <c r="P44" s="13"/>
      <c r="Q44" s="19"/>
      <c r="T44" s="13"/>
      <c r="Y44" s="32" t="s">
        <v>375</v>
      </c>
      <c r="Z44" s="32" t="s">
        <v>506</v>
      </c>
      <c r="AF44" s="30"/>
      <c r="AK44" s="42" t="str">
        <f t="shared" si="7"/>
        <v>q</v>
      </c>
    </row>
    <row r="45" spans="1:37">
      <c r="A45" s="13"/>
      <c r="B45" s="13"/>
      <c r="F45" s="13"/>
      <c r="G45" s="19"/>
      <c r="K45" s="13"/>
      <c r="L45" s="13"/>
      <c r="O45" s="13"/>
      <c r="P45" s="13"/>
      <c r="Q45" s="19"/>
      <c r="T45" s="13"/>
      <c r="Y45" s="32" t="s">
        <v>376</v>
      </c>
      <c r="Z45" s="32" t="s">
        <v>507</v>
      </c>
      <c r="AF45" s="30"/>
      <c r="AK45" s="42" t="str">
        <f t="shared" si="7"/>
        <v>r</v>
      </c>
    </row>
    <row r="46" spans="1:37">
      <c r="A46" s="13"/>
      <c r="B46" s="13"/>
      <c r="F46" s="13"/>
      <c r="G46" s="19"/>
      <c r="K46" s="13"/>
      <c r="L46" s="13"/>
      <c r="O46" s="13"/>
      <c r="P46" s="13"/>
      <c r="Q46" s="19"/>
      <c r="T46" s="13"/>
      <c r="Y46" s="32" t="s">
        <v>377</v>
      </c>
      <c r="Z46" s="32" t="s">
        <v>508</v>
      </c>
      <c r="AF46" s="30"/>
      <c r="AK46" s="42" t="str">
        <f t="shared" si="7"/>
        <v>s</v>
      </c>
    </row>
    <row r="47" spans="1:37">
      <c r="A47" s="13"/>
      <c r="B47" s="13"/>
      <c r="F47" s="13"/>
      <c r="G47" s="19"/>
      <c r="K47" s="13"/>
      <c r="L47" s="13"/>
      <c r="O47" s="13"/>
      <c r="P47" s="13"/>
      <c r="Q47" s="19"/>
      <c r="T47" s="13"/>
      <c r="Y47" s="32" t="s">
        <v>378</v>
      </c>
      <c r="Z47" s="32" t="s">
        <v>509</v>
      </c>
      <c r="AF47" s="30"/>
      <c r="AK47" s="42" t="str">
        <f t="shared" si="7"/>
        <v>t</v>
      </c>
    </row>
    <row r="48" spans="1:37">
      <c r="A48" s="13"/>
      <c r="B48" s="13"/>
      <c r="F48" s="13"/>
      <c r="G48" s="19"/>
      <c r="K48" s="13"/>
      <c r="L48" s="13"/>
      <c r="O48" s="13"/>
      <c r="P48" s="13"/>
      <c r="Q48" s="19"/>
      <c r="T48" s="13"/>
      <c r="Y48" s="32" t="s">
        <v>379</v>
      </c>
      <c r="Z48" s="32" t="s">
        <v>510</v>
      </c>
      <c r="AF48" s="30"/>
      <c r="AK48" s="42" t="str">
        <f t="shared" si="7"/>
        <v>u</v>
      </c>
    </row>
    <row r="49" spans="1:37">
      <c r="A49" s="13"/>
      <c r="B49" s="13"/>
      <c r="F49" s="13"/>
      <c r="G49" s="19"/>
      <c r="K49" s="13"/>
      <c r="L49" s="13"/>
      <c r="O49" s="13"/>
      <c r="P49" s="13"/>
      <c r="Q49" s="19"/>
      <c r="T49" s="13"/>
      <c r="Y49" s="32" t="s">
        <v>380</v>
      </c>
      <c r="Z49" s="32" t="s">
        <v>511</v>
      </c>
      <c r="AF49" s="30"/>
      <c r="AK49" s="42" t="str">
        <f t="shared" si="7"/>
        <v>v</v>
      </c>
    </row>
    <row r="50" spans="1:37">
      <c r="A50" s="13"/>
      <c r="B50" s="13"/>
      <c r="F50" s="13"/>
      <c r="G50" s="19"/>
      <c r="K50" s="13"/>
      <c r="L50" s="13"/>
      <c r="O50" s="13"/>
      <c r="P50" s="13"/>
      <c r="Q50" s="19"/>
      <c r="T50" s="13"/>
      <c r="Y50" s="32" t="s">
        <v>381</v>
      </c>
      <c r="Z50" s="32" t="s">
        <v>512</v>
      </c>
      <c r="AF50" s="30"/>
    </row>
    <row r="51" spans="1:37">
      <c r="A51" s="13"/>
      <c r="B51" s="13"/>
      <c r="F51" s="13"/>
      <c r="G51" s="19"/>
      <c r="K51" s="13"/>
      <c r="L51" s="13"/>
      <c r="O51" s="13"/>
      <c r="P51" s="13"/>
      <c r="Q51" s="19"/>
      <c r="T51" s="13"/>
      <c r="Y51" s="32" t="s">
        <v>382</v>
      </c>
      <c r="Z51" s="32" t="s">
        <v>513</v>
      </c>
      <c r="AF51" s="30"/>
    </row>
    <row r="52" spans="1:37">
      <c r="A52" s="13"/>
      <c r="B52" s="13"/>
      <c r="F52" s="13"/>
      <c r="G52" s="19"/>
      <c r="K52" s="13"/>
      <c r="L52" s="13"/>
      <c r="O52" s="13"/>
      <c r="P52" s="13"/>
      <c r="Q52" s="19"/>
      <c r="T52" s="13"/>
      <c r="Y52" s="32" t="s">
        <v>383</v>
      </c>
      <c r="Z52" s="32" t="s">
        <v>514</v>
      </c>
      <c r="AF52" s="30"/>
    </row>
    <row r="53" spans="1:37">
      <c r="A53" s="13"/>
      <c r="B53" s="13"/>
      <c r="F53" s="13"/>
      <c r="G53" s="19"/>
      <c r="K53" s="13"/>
      <c r="L53" s="13"/>
      <c r="O53" s="13"/>
      <c r="P53" s="13"/>
      <c r="Q53" s="19"/>
      <c r="T53" s="13"/>
      <c r="Y53" s="32" t="s">
        <v>384</v>
      </c>
      <c r="Z53" s="32" t="s">
        <v>515</v>
      </c>
      <c r="AF53" s="30"/>
    </row>
    <row r="54" spans="1:37">
      <c r="A54" s="13"/>
      <c r="B54" s="13"/>
      <c r="F54" s="13"/>
      <c r="G54" s="19"/>
      <c r="K54" s="13"/>
      <c r="L54" s="13"/>
      <c r="O54" s="13"/>
      <c r="P54" s="20"/>
      <c r="Q54" s="19"/>
      <c r="T54" s="13"/>
      <c r="Y54" s="32" t="s">
        <v>385</v>
      </c>
      <c r="Z54" s="32" t="s">
        <v>516</v>
      </c>
      <c r="AF54" s="30"/>
    </row>
    <row r="55" spans="1:37">
      <c r="A55" s="13"/>
      <c r="B55" s="13"/>
      <c r="F55" s="13"/>
      <c r="G55" s="19"/>
      <c r="K55" s="13"/>
      <c r="L55" s="13"/>
      <c r="O55" s="13"/>
      <c r="P55" s="13"/>
      <c r="Q55" s="19"/>
      <c r="T55" s="13"/>
      <c r="Y55" s="32" t="s">
        <v>386</v>
      </c>
      <c r="Z55" s="32" t="s">
        <v>517</v>
      </c>
      <c r="AF55" s="30"/>
    </row>
    <row r="56" spans="1:37">
      <c r="A56" s="13"/>
      <c r="B56" s="13"/>
      <c r="F56" s="13"/>
      <c r="G56" s="19"/>
      <c r="K56" s="13"/>
      <c r="L56" s="13"/>
      <c r="O56" s="13"/>
      <c r="P56" s="13"/>
      <c r="Q56" s="19"/>
      <c r="T56" s="13"/>
      <c r="Y56" s="32" t="s">
        <v>387</v>
      </c>
      <c r="Z56" s="32" t="s">
        <v>518</v>
      </c>
      <c r="AF56" s="30"/>
    </row>
    <row r="57" spans="1:37">
      <c r="A57" s="13"/>
      <c r="B57" s="13"/>
      <c r="F57" s="13"/>
      <c r="G57" s="19"/>
      <c r="K57" s="13"/>
      <c r="L57" s="13"/>
      <c r="O57" s="13"/>
      <c r="P57" s="13"/>
      <c r="Q57" s="19"/>
      <c r="T57" s="13"/>
      <c r="Y57" s="32" t="s">
        <v>388</v>
      </c>
      <c r="Z57" s="32" t="s">
        <v>519</v>
      </c>
      <c r="AF57" s="30"/>
    </row>
    <row r="58" spans="1:37">
      <c r="A58" s="13"/>
      <c r="B58" s="13"/>
      <c r="F58" s="13"/>
      <c r="G58" s="19"/>
      <c r="K58" s="13"/>
      <c r="L58" s="13"/>
      <c r="O58" s="13"/>
      <c r="P58" s="13"/>
      <c r="Q58" s="19"/>
      <c r="T58" s="13"/>
      <c r="Y58" s="32" t="s">
        <v>389</v>
      </c>
      <c r="Z58" s="32" t="s">
        <v>520</v>
      </c>
      <c r="AF58" s="30"/>
    </row>
    <row r="59" spans="1:37">
      <c r="A59" s="13"/>
      <c r="B59" s="13"/>
      <c r="F59" s="13"/>
      <c r="G59" s="19"/>
      <c r="K59" s="13"/>
      <c r="L59" s="13"/>
      <c r="O59" s="13"/>
      <c r="P59" s="13"/>
      <c r="Q59" s="19"/>
      <c r="T59" s="13"/>
      <c r="Y59" s="32" t="s">
        <v>390</v>
      </c>
      <c r="Z59" s="32" t="s">
        <v>521</v>
      </c>
      <c r="AF59" s="30"/>
    </row>
    <row r="60" spans="1:37">
      <c r="A60" s="13"/>
      <c r="B60" s="13"/>
      <c r="F60" s="13"/>
      <c r="G60" s="19"/>
      <c r="K60" s="13"/>
      <c r="L60" s="13"/>
      <c r="O60" s="13"/>
      <c r="P60" s="13"/>
      <c r="Q60" s="19"/>
      <c r="T60" s="13"/>
      <c r="Y60" s="32" t="s">
        <v>391</v>
      </c>
      <c r="Z60" s="32" t="s">
        <v>522</v>
      </c>
      <c r="AF60" s="30"/>
    </row>
    <row r="61" spans="1:37">
      <c r="A61" s="13"/>
      <c r="B61" s="13"/>
      <c r="F61" s="13"/>
      <c r="G61" s="19"/>
      <c r="K61" s="13"/>
      <c r="L61" s="13"/>
      <c r="O61" s="13"/>
      <c r="P61" s="13"/>
      <c r="Q61" s="19"/>
      <c r="T61" s="13"/>
      <c r="Y61" s="32" t="s">
        <v>392</v>
      </c>
      <c r="Z61" s="32" t="s">
        <v>523</v>
      </c>
      <c r="AF61" s="30"/>
    </row>
    <row r="62" spans="1:37">
      <c r="A62" s="13"/>
      <c r="B62" s="13"/>
      <c r="F62" s="13"/>
      <c r="G62" s="19"/>
      <c r="K62" s="13"/>
      <c r="L62" s="13"/>
      <c r="O62" s="13"/>
      <c r="P62" s="13"/>
      <c r="Q62" s="19"/>
      <c r="T62" s="13"/>
      <c r="Y62" s="32" t="s">
        <v>393</v>
      </c>
      <c r="Z62" s="32" t="s">
        <v>524</v>
      </c>
      <c r="AF62" s="30"/>
    </row>
    <row r="63" spans="1:37">
      <c r="A63" s="13"/>
      <c r="B63" s="13"/>
      <c r="F63" s="13"/>
      <c r="G63" s="19"/>
      <c r="K63" s="13"/>
      <c r="L63" s="13"/>
      <c r="O63" s="13"/>
      <c r="P63" s="13"/>
      <c r="Q63" s="19"/>
      <c r="T63" s="13"/>
      <c r="Y63" s="32" t="s">
        <v>394</v>
      </c>
      <c r="Z63" s="32" t="s">
        <v>525</v>
      </c>
      <c r="AF63" s="30"/>
    </row>
    <row r="64" spans="1:37">
      <c r="A64" s="13"/>
      <c r="B64" s="13"/>
      <c r="F64" s="13"/>
      <c r="G64" s="19"/>
      <c r="K64" s="13"/>
      <c r="L64" s="13"/>
      <c r="O64" s="13"/>
      <c r="P64" s="13"/>
      <c r="Q64" s="19"/>
      <c r="T64" s="13"/>
      <c r="Y64" s="32" t="s">
        <v>395</v>
      </c>
      <c r="Z64" s="32" t="s">
        <v>526</v>
      </c>
      <c r="AF64" s="30"/>
    </row>
    <row r="65" spans="1:32">
      <c r="A65" s="13"/>
      <c r="B65" s="13"/>
      <c r="F65" s="13"/>
      <c r="G65" s="19"/>
      <c r="K65" s="13"/>
      <c r="L65" s="13"/>
      <c r="O65" s="13"/>
      <c r="P65" s="13"/>
      <c r="Q65" s="19"/>
      <c r="T65" s="13"/>
      <c r="Y65" s="32" t="s">
        <v>396</v>
      </c>
      <c r="Z65" s="32" t="s">
        <v>527</v>
      </c>
      <c r="AF65" s="30"/>
    </row>
    <row r="66" spans="1:32">
      <c r="A66" s="13"/>
      <c r="B66" s="13"/>
      <c r="F66" s="13"/>
      <c r="G66" s="19"/>
      <c r="K66" s="13"/>
      <c r="L66" s="13"/>
      <c r="O66" s="13"/>
      <c r="P66" s="13"/>
      <c r="Q66" s="19"/>
      <c r="T66" s="13"/>
      <c r="Y66" s="32" t="s">
        <v>70</v>
      </c>
      <c r="Z66" s="32" t="s">
        <v>528</v>
      </c>
      <c r="AF66" s="30"/>
    </row>
    <row r="67" spans="1:32">
      <c r="A67" s="13"/>
      <c r="B67" s="13"/>
      <c r="F67" s="13"/>
      <c r="G67" s="19"/>
      <c r="K67" s="13"/>
      <c r="L67" s="13"/>
      <c r="O67" s="13"/>
      <c r="P67" s="13"/>
      <c r="Q67" s="19"/>
      <c r="T67" s="13"/>
      <c r="Y67" s="32" t="s">
        <v>397</v>
      </c>
      <c r="Z67" s="32" t="s">
        <v>529</v>
      </c>
      <c r="AF67" s="30"/>
    </row>
    <row r="68" spans="1:32">
      <c r="A68" s="13"/>
      <c r="B68" s="13"/>
      <c r="F68" s="13"/>
      <c r="G68" s="19"/>
      <c r="K68" s="13"/>
      <c r="L68" s="13"/>
      <c r="O68" s="13"/>
      <c r="P68" s="13"/>
      <c r="Q68" s="19"/>
      <c r="T68" s="13"/>
      <c r="Y68" s="32" t="s">
        <v>398</v>
      </c>
      <c r="Z68" s="32" t="s">
        <v>530</v>
      </c>
      <c r="AF68" s="30"/>
    </row>
    <row r="69" spans="1:32">
      <c r="A69" s="13"/>
      <c r="B69" s="13"/>
      <c r="F69" s="13"/>
      <c r="G69" s="19"/>
      <c r="K69" s="13"/>
      <c r="L69" s="13"/>
      <c r="O69" s="13"/>
      <c r="P69" s="13"/>
      <c r="Q69" s="19"/>
      <c r="T69" s="13"/>
      <c r="Y69" s="32" t="s">
        <v>399</v>
      </c>
      <c r="Z69" s="32" t="s">
        <v>531</v>
      </c>
      <c r="AF69" s="30"/>
    </row>
    <row r="70" spans="1:32">
      <c r="A70" s="13"/>
      <c r="B70" s="13"/>
      <c r="Y70" s="32" t="s">
        <v>400</v>
      </c>
      <c r="Z70" s="32" t="s">
        <v>532</v>
      </c>
    </row>
    <row r="71" spans="1:32">
      <c r="Y71" s="32" t="s">
        <v>401</v>
      </c>
      <c r="Z71" s="32" t="s">
        <v>533</v>
      </c>
    </row>
    <row r="72" spans="1:32">
      <c r="Y72" s="32" t="s">
        <v>402</v>
      </c>
      <c r="Z72" s="32" t="s">
        <v>534</v>
      </c>
    </row>
    <row r="73" spans="1:32">
      <c r="Y73" s="32" t="s">
        <v>403</v>
      </c>
      <c r="Z73" s="32" t="s">
        <v>535</v>
      </c>
    </row>
    <row r="74" spans="1:32">
      <c r="Y74" s="32" t="s">
        <v>404</v>
      </c>
      <c r="Z74" s="32" t="s">
        <v>536</v>
      </c>
    </row>
    <row r="75" spans="1:32">
      <c r="Y75" s="32" t="s">
        <v>405</v>
      </c>
      <c r="Z75" s="32" t="s">
        <v>537</v>
      </c>
    </row>
    <row r="76" spans="1:32">
      <c r="Y76" s="32" t="s">
        <v>406</v>
      </c>
      <c r="Z76" s="32" t="s">
        <v>538</v>
      </c>
    </row>
    <row r="77" spans="1:32">
      <c r="Y77" s="32" t="s">
        <v>407</v>
      </c>
      <c r="Z77" s="32" t="s">
        <v>539</v>
      </c>
    </row>
    <row r="78" spans="1:32">
      <c r="Y78" s="32" t="s">
        <v>408</v>
      </c>
      <c r="Z78" s="32" t="s">
        <v>540</v>
      </c>
    </row>
    <row r="79" spans="1:32">
      <c r="Y79" s="32" t="s">
        <v>409</v>
      </c>
      <c r="Z79" s="32" t="s">
        <v>541</v>
      </c>
    </row>
    <row r="80" spans="1:32">
      <c r="Y80" s="32" t="s">
        <v>410</v>
      </c>
      <c r="Z80" s="32" t="s">
        <v>542</v>
      </c>
    </row>
    <row r="81" spans="25:26">
      <c r="Y81" s="32" t="s">
        <v>411</v>
      </c>
      <c r="Z81" s="32" t="s">
        <v>543</v>
      </c>
    </row>
    <row r="82" spans="25:26">
      <c r="Y82" s="32" t="s">
        <v>412</v>
      </c>
      <c r="Z82" s="32" t="s">
        <v>544</v>
      </c>
    </row>
    <row r="83" spans="25:26">
      <c r="Y83" s="32" t="s">
        <v>413</v>
      </c>
      <c r="Z83" s="32" t="s">
        <v>545</v>
      </c>
    </row>
    <row r="84" spans="25:26">
      <c r="Y84" s="32" t="s">
        <v>414</v>
      </c>
      <c r="Z84" s="32" t="s">
        <v>546</v>
      </c>
    </row>
    <row r="85" spans="25:26">
      <c r="Y85" s="32" t="s">
        <v>415</v>
      </c>
      <c r="Z85" s="32" t="s">
        <v>547</v>
      </c>
    </row>
    <row r="86" spans="25:26">
      <c r="Y86" s="32" t="s">
        <v>416</v>
      </c>
      <c r="Z86" s="32" t="s">
        <v>548</v>
      </c>
    </row>
    <row r="87" spans="25:26">
      <c r="Y87" s="32" t="s">
        <v>417</v>
      </c>
      <c r="Z87" s="32" t="s">
        <v>549</v>
      </c>
    </row>
    <row r="88" spans="25:26">
      <c r="Y88" s="32" t="s">
        <v>418</v>
      </c>
      <c r="Z88" s="32" t="s">
        <v>550</v>
      </c>
    </row>
    <row r="89" spans="25:26">
      <c r="Y89" s="32" t="s">
        <v>419</v>
      </c>
      <c r="Z89" s="32" t="s">
        <v>551</v>
      </c>
    </row>
    <row r="90" spans="25:26">
      <c r="Y90" s="32" t="s">
        <v>420</v>
      </c>
      <c r="Z90" s="32" t="s">
        <v>552</v>
      </c>
    </row>
    <row r="91" spans="25:26">
      <c r="Y91" s="32" t="s">
        <v>421</v>
      </c>
      <c r="Z91" s="32" t="s">
        <v>553</v>
      </c>
    </row>
    <row r="92" spans="25:26">
      <c r="Y92" s="32" t="s">
        <v>422</v>
      </c>
      <c r="Z92" s="32" t="s">
        <v>554</v>
      </c>
    </row>
    <row r="93" spans="25:26">
      <c r="Y93" s="32" t="s">
        <v>423</v>
      </c>
      <c r="Z93" s="32" t="s">
        <v>555</v>
      </c>
    </row>
    <row r="94" spans="25:26">
      <c r="Y94" s="32" t="s">
        <v>424</v>
      </c>
      <c r="Z94" s="32" t="s">
        <v>556</v>
      </c>
    </row>
    <row r="95" spans="25:26">
      <c r="Y95" s="32" t="s">
        <v>425</v>
      </c>
      <c r="Z95" s="32" t="s">
        <v>557</v>
      </c>
    </row>
    <row r="96" spans="25:26">
      <c r="Y96" s="32" t="s">
        <v>327</v>
      </c>
      <c r="Z96" s="32" t="s">
        <v>558</v>
      </c>
    </row>
    <row r="97" spans="25:26">
      <c r="Y97" s="32" t="s">
        <v>426</v>
      </c>
      <c r="Z97" s="32" t="s">
        <v>559</v>
      </c>
    </row>
    <row r="98" spans="25:26">
      <c r="Y98" s="32" t="s">
        <v>427</v>
      </c>
      <c r="Z98" s="32" t="s">
        <v>560</v>
      </c>
    </row>
    <row r="99" spans="25:26">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2021-06-10T08:43:36Z</cp:lastPrinted>
  <dcterms:created xsi:type="dcterms:W3CDTF">2012-03-13T00:50:25Z</dcterms:created>
  <dcterms:modified xsi:type="dcterms:W3CDTF">2021-06-24T11:15:37Z</dcterms:modified>
</cp:coreProperties>
</file>