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HUKX\Desktop\【医薬・生食】佐藤→庄司\○R3年度（医薬・生食）\レビュー\中間公表\02　上記以外\医薬\"/>
    </mc:Choice>
  </mc:AlternateContent>
  <bookViews>
    <workbookView xWindow="0" yWindow="0" windowWidth="14370" windowHeight="1218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45" i="3" l="1"/>
  <c r="AY235" i="3"/>
  <c r="AY271" i="3"/>
  <c r="AY255" i="3"/>
  <c r="AY369"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萩原 嘉人(hagiwara-hiroto.9t3)</author>
  </authors>
  <commentList>
    <comment ref="AM106" authorId="0" shapeId="0">
      <text>
        <r>
          <rPr>
            <sz val="9"/>
            <color indexed="81"/>
            <rFont val="MS P ゴシック"/>
            <family val="3"/>
            <charset val="128"/>
          </rPr>
          <t xml:space="preserve">実績と見込みの追記をお願いします。
</t>
        </r>
      </text>
    </comment>
  </commentList>
</comments>
</file>

<file path=xl/sharedStrings.xml><?xml version="1.0" encoding="utf-8"?>
<sst xmlns="http://schemas.openxmlformats.org/spreadsheetml/2006/main" count="2416" uniqueCount="714">
  <si>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</si>
  <si>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</si>
  <si>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</si>
  <si>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</si>
  <si>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</si>
  <si>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</si>
  <si>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</si>
  <si>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</si>
  <si>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</si>
  <si>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</si>
  <si>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</si>
  <si>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</si>
  <si>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</si>
  <si>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</si>
  <si>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</si>
  <si>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</si>
  <si>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</si>
  <si>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</si>
  <si>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</si>
  <si>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</si>
  <si>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</si>
  <si>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</si>
  <si>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</si>
  <si>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</si>
  <si>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</si>
  <si>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</si>
  <si>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</si>
  <si>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</si>
  <si>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</si>
  <si>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</si>
  <si>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</si>
  <si>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</si>
  <si>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</si>
  <si>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</si>
  <si>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</si>
  <si>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</si>
  <si>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</si>
  <si>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</si>
  <si>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</si>
  <si>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</si>
  <si>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</si>
  <si>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</si>
  <si>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</si>
  <si>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</si>
  <si>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</si>
  <si>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</si>
  <si>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</si>
  <si>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</si>
  <si>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</si>
  <si>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</si>
  <si>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</si>
  <si>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</si>
  <si>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</si>
  <si>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</si>
  <si>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</si>
  <si>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</si>
  <si>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</si>
  <si>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</si>
  <si>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</si>
  <si>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</si>
  <si>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</si>
  <si>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</si>
  <si>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</si>
  <si>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</si>
  <si>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</si>
  <si>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</si>
  <si>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</si>
  <si>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</si>
  <si>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</si>
  <si>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</si>
  <si>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</si>
  <si>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</si>
  <si>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</si>
  <si>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</si>
  <si>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</si>
  <si>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</si>
  <si>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</si>
  <si>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</si>
  <si>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</si>
  <si>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</si>
  <si>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</si>
  <si>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</si>
  <si>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</si>
  <si>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</si>
  <si>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</si>
  <si>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</si>
  <si>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</si>
  <si>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</si>
  <si>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</si>
  <si>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</si>
  <si>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</si>
  <si>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</si>
  <si>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</si>
  <si>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</si>
  <si>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</si>
  <si>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</si>
  <si>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</si>
  <si>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</si>
  <si>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</si>
  <si>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</si>
  <si>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</si>
  <si>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</si>
  <si>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</si>
  <si>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</si>
  <si>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</si>
  <si>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</si>
  <si>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</si>
  <si>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</si>
  <si>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</si>
  <si>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</si>
  <si>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</si>
  <si>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</si>
  <si>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</si>
  <si>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</si>
  <si>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</si>
  <si>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</si>
  <si>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</si>
  <si>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</si>
  <si>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</si>
  <si>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</si>
  <si>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</si>
  <si>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</si>
  <si>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</si>
  <si>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</si>
  <si>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</si>
  <si>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</si>
  <si>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</si>
  <si>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</si>
  <si>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</si>
  <si>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</si>
  <si>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</si>
  <si>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</si>
  <si>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</si>
  <si>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</si>
  <si>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</si>
  <si>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</si>
  <si>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</si>
  <si>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</si>
  <si>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</si>
  <si>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</si>
  <si>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</si>
  <si>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</si>
  <si>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</si>
  <si>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</si>
  <si>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</si>
  <si>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</si>
  <si>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</si>
  <si>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</si>
  <si>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</si>
  <si>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</si>
  <si>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</si>
  <si>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</si>
  <si>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</si>
  <si>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</si>
  <si>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</si>
  <si>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</si>
  <si>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</si>
  <si>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</si>
  <si>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</si>
  <si>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</si>
  <si>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</si>
  <si>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</si>
  <si>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</si>
  <si>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</si>
  <si>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</si>
  <si>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</si>
  <si>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</si>
  <si>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</si>
  <si>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</si>
  <si>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</si>
  <si>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</si>
  <si>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</si>
  <si>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</si>
  <si>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</si>
  <si>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</si>
  <si>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</si>
  <si>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</si>
  <si>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</si>
  <si>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</si>
  <si>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</si>
  <si>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</si>
  <si>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</si>
  <si>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</si>
  <si>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</si>
  <si>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</si>
  <si>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</si>
  <si>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</si>
  <si>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</si>
  <si>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</si>
  <si>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</si>
  <si>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</si>
  <si>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</si>
  <si>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</si>
  <si>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</si>
  <si>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</si>
  <si>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</si>
  <si>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</si>
  <si>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</si>
  <si>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</si>
  <si>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</si>
  <si>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</si>
  <si>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</si>
  <si>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</si>
  <si>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</si>
  <si>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</si>
  <si>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</si>
  <si>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</si>
  <si>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</si>
  <si>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</si>
  <si>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</si>
  <si>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</si>
  <si>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</si>
  <si>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</si>
  <si>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</si>
  <si>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</si>
  <si>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</si>
  <si>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</si>
  <si>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</si>
  <si>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</si>
  <si>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</si>
  <si>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</si>
  <si>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</si>
  <si>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</si>
  <si>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</si>
  <si>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</si>
  <si>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</si>
  <si>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</si>
  <si>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</si>
  <si>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</si>
  <si>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</si>
  <si>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</si>
  <si>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</si>
  <si>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</si>
  <si>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</si>
  <si>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</si>
  <si>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</si>
  <si>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</si>
  <si>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</si>
  <si>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</si>
  <si>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</si>
  <si>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</si>
  <si>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</si>
  <si>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</si>
  <si>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</si>
  <si>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</si>
  <si>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</si>
  <si>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</si>
  <si>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</si>
  <si>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</si>
  <si>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</si>
  <si>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</si>
  <si>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</si>
  <si>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</si>
  <si>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</si>
  <si>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</si>
  <si>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</si>
  <si>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</si>
  <si>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</si>
  <si>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</si>
  <si>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</si>
  <si>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</si>
  <si>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</si>
  <si>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</si>
  <si>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</si>
  <si>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</si>
  <si>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</si>
  <si>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</si>
  <si>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</si>
  <si>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</si>
  <si>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</si>
  <si>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</si>
  <si>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</si>
  <si>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</si>
  <si>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</si>
  <si>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</si>
  <si>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</si>
  <si>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</si>
  <si>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</si>
  <si>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</si>
  <si>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</si>
  <si>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</si>
  <si>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</si>
  <si>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</si>
  <si>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</si>
  <si>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</si>
  <si>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</si>
  <si>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</si>
  <si>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</si>
  <si>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</si>
  <si>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</si>
  <si>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</si>
  <si>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</si>
  <si>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</si>
  <si>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</si>
  <si>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</si>
  <si>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</si>
  <si>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</si>
  <si>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</si>
  <si>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</si>
  <si>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</si>
  <si>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</si>
  <si>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</si>
  <si>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</si>
  <si>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</si>
  <si>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</si>
  <si>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</si>
  <si>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</si>
  <si>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</si>
  <si>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</si>
  <si>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</si>
  <si>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</si>
  <si>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</si>
  <si>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</si>
  <si>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</si>
  <si>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</si>
  <si>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</si>
  <si>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</si>
  <si>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</si>
  <si>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</si>
  <si>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</si>
  <si>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</si>
  <si>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</si>
  <si>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</si>
  <si>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</si>
  <si>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</si>
  <si>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</si>
  <si>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</si>
  <si>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</si>
  <si>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</si>
  <si>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</si>
  <si>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</si>
  <si>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</si>
  <si>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</si>
  <si>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</si>
  <si>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</si>
  <si>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</si>
  <si>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</si>
  <si>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</si>
  <si>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</si>
  <si>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</si>
  <si>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</si>
  <si>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</si>
  <si>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</si>
  <si>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</si>
  <si>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</si>
  <si>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</si>
  <si>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</si>
  <si>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</si>
  <si>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</si>
  <si>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</si>
  <si>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</si>
  <si>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</si>
  <si>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</si>
  <si>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</si>
  <si>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</si>
  <si>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</si>
  <si>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</si>
  <si>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</si>
  <si>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</si>
  <si>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</si>
  <si>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</si>
  <si>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</si>
  <si>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</si>
  <si>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</si>
  <si>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</si>
  <si>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</si>
  <si>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</si>
  <si>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</si>
  <si>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</si>
  <si>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</si>
  <si>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</si>
  <si>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</si>
  <si>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</si>
  <si>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</si>
  <si>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</si>
  <si>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</si>
  <si>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</si>
  <si>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</si>
  <si>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</si>
  <si>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</si>
  <si>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</si>
  <si>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</si>
  <si>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</si>
  <si>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</si>
  <si>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</si>
  <si>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</si>
  <si>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</si>
  <si>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</si>
  <si>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</si>
  <si>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</si>
  <si>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</si>
  <si>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</si>
  <si>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</si>
  <si>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</si>
  <si>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</si>
  <si>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</si>
  <si>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</si>
  <si>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</si>
  <si>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</si>
  <si>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</si>
  <si>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</si>
  <si>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</si>
  <si>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</si>
  <si>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</si>
  <si>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</si>
  <si>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</si>
  <si>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</si>
  <si>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</si>
  <si>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</si>
  <si>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</si>
  <si>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</si>
  <si>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</si>
  <si>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</si>
  <si>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</si>
  <si>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</si>
  <si>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</si>
  <si>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</si>
  <si>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</si>
  <si>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</si>
  <si>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</si>
  <si>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</si>
  <si>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</si>
  <si>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</si>
  <si>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</si>
  <si>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</si>
  <si>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</si>
  <si>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</si>
  <si>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</si>
  <si>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</si>
  <si>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</si>
  <si>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</si>
  <si>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</si>
  <si>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</si>
  <si>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</si>
  <si>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</si>
  <si>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</si>
  <si>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</si>
  <si>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</si>
  <si>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</si>
  <si>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</si>
  <si>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</si>
  <si>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</si>
  <si>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</si>
  <si>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</si>
  <si>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</si>
  <si>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</si>
  <si>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</si>
  <si>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</si>
  <si>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</si>
  <si>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</si>
  <si>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</si>
  <si>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</si>
  <si>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</si>
  <si>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</si>
  <si>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</si>
  <si>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</si>
  <si>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</si>
  <si>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</si>
  <si>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</si>
  <si>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</si>
  <si>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</si>
  <si>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</si>
  <si>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</si>
  <si>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</si>
  <si>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</si>
  <si>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</si>
  <si>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</si>
  <si>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</si>
  <si>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</si>
  <si>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</si>
  <si>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</si>
  <si>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</si>
  <si>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</si>
  <si>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</si>
  <si>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</si>
  <si>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</si>
  <si>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</si>
  <si>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</si>
  <si>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</si>
  <si>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</si>
  <si>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</si>
  <si>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</si>
  <si>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</si>
  <si>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</si>
  <si>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</si>
  <si>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</si>
  <si>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</si>
  <si>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</si>
  <si>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</si>
  <si>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</si>
  <si>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</si>
  <si>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</si>
  <si>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</si>
  <si>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</si>
  <si>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</si>
  <si>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</si>
  <si>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</si>
  <si>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</si>
  <si>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</si>
  <si>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</si>
  <si>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</si>
  <si>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</si>
  <si>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</si>
  <si>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</si>
  <si>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</si>
  <si>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</si>
  <si>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</si>
  <si>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</si>
  <si>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</si>
  <si>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</si>
  <si>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</si>
  <si>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</si>
  <si>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</si>
  <si>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</si>
  <si>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</si>
  <si>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</si>
  <si>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</si>
  <si>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</si>
  <si>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</si>
  <si>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</si>
  <si>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</si>
  <si>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</si>
  <si>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</si>
  <si>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</si>
  <si>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</si>
  <si>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</si>
  <si>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</si>
  <si>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</si>
  <si>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</si>
  <si>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</si>
  <si>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</si>
  <si>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</si>
  <si>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</si>
  <si>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</si>
  <si>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</si>
  <si>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</si>
  <si>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</si>
  <si>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</si>
  <si>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</si>
  <si>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</si>
  <si>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</si>
  <si>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</si>
  <si>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</si>
  <si>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</si>
  <si>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</si>
  <si>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</si>
  <si>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</si>
  <si>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</si>
  <si>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</si>
  <si>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</si>
  <si>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</si>
  <si>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</si>
  <si>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</si>
  <si>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</si>
  <si>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</si>
  <si>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</si>
  <si>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</si>
  <si>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</si>
  <si>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</si>
  <si>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</si>
  <si>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</si>
  <si>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</si>
  <si>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</si>
  <si>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</si>
  <si>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</si>
  <si>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</si>
  <si>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</si>
  <si>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</si>
  <si>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</si>
  <si>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</si>
  <si>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</si>
  <si>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</si>
  <si>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</si>
  <si>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</si>
  <si>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</si>
  <si>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</si>
  <si>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</si>
  <si>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</si>
  <si>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</si>
  <si>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</si>
  <si>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</si>
  <si>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</si>
  <si>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</si>
  <si>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</si>
  <si>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</si>
  <si>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</si>
  <si>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</si>
  <si>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</si>
  <si>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</si>
  <si>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</si>
  <si>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</si>
  <si>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</si>
  <si>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</si>
  <si>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</si>
  <si>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</si>
  <si>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</si>
  <si>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</si>
  <si>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</si>
  <si>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</si>
  <si>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</si>
  <si>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</si>
  <si>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</si>
  <si>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</si>
  <si>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</si>
  <si>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</si>
  <si>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</si>
  <si>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</si>
  <si>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</si>
  <si>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</si>
  <si>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</si>
  <si>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</si>
  <si>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</si>
  <si>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</si>
  <si>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</si>
  <si>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</si>
  <si>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</si>
  <si>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</si>
  <si>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</si>
  <si>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</si>
  <si>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</si>
  <si>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</si>
  <si>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</si>
  <si>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</si>
  <si>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</si>
  <si>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</si>
  <si>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</si>
  <si>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</si>
  <si>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</si>
  <si>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医療用麻薬適正使用推進事業</t>
  </si>
  <si>
    <t>医薬・生活衛生局</t>
  </si>
  <si>
    <t>課長　田中　徹</t>
  </si>
  <si>
    <t>平成19年度</t>
  </si>
  <si>
    <t>終了予定なし</t>
  </si>
  <si>
    <t>監視指導・麻薬対策課</t>
  </si>
  <si>
    <t>がん対策基本法第9条第1項</t>
  </si>
  <si>
    <t>がん対策推進基本計画</t>
  </si>
  <si>
    <t>医療用麻薬の適正管理と適正使用の推進を図る。</t>
  </si>
  <si>
    <t>・公益財団法人麻薬・覚せい剤乱用防止センターと共催で、医療関係者等向けに、医療用麻薬の適正使用推進のための講習会を開催し、ＷＨＯ方式がん疼痛治療法の全国への均てん化と慢性疼痛治療の更なる向上を目指す。
・一般社団法人日本緩和医療薬学会と共催で、一般向けに、医療用麻薬の適正使用推進のための講習会を開催し、医療用麻薬に対する正しい知識の普及を目指す。
・厚生労働省主催で、医療関係者等向けに、医療用麻薬の乱用による公衆衛生上の危険が生じることがないよう、医療用麻薬の適正使用推進のための講習会を開催し、適正使用のための周知徹底を図る。</t>
  </si>
  <si>
    <t>-</t>
  </si>
  <si>
    <t>麻薬等乱用防止対策業務庁費</t>
  </si>
  <si>
    <t>麻薬等乱用防止対策旅費</t>
  </si>
  <si>
    <t>委員等旅費</t>
  </si>
  <si>
    <t>諸謝金</t>
  </si>
  <si>
    <t>本事業は医療用麻薬について、適正な使用・管理・指導が行われることを目的としており、成果について直接的な指標は示すことは困難である。</t>
  </si>
  <si>
    <t>S-DDD</t>
  </si>
  <si>
    <t>①講習会実施箇所数</t>
  </si>
  <si>
    <t>箇所</t>
  </si>
  <si>
    <t>②講習参加者数</t>
  </si>
  <si>
    <t>人</t>
  </si>
  <si>
    <t>③研修参加者数</t>
  </si>
  <si>
    <t>①Ｘ：「当該年度の講習会実施に係る執行額」／
Ｙ：「当該年度の講習会実施箇所数」　　　　　　　　　　　　　　　</t>
    <phoneticPr fontId="5"/>
  </si>
  <si>
    <t>円</t>
  </si>
  <si>
    <t>　　X/Y</t>
    <phoneticPr fontId="5"/>
  </si>
  <si>
    <t>13,383,041/20</t>
  </si>
  <si>
    <t>22,078,547/26</t>
  </si>
  <si>
    <t>②Ｘ：「当該年度の講習会実施に係る執行額」／
　Ｙ：「当該年度の講習会参加者数」　　</t>
    <phoneticPr fontId="5"/>
  </si>
  <si>
    <t>13,383,041
/2,742</t>
  </si>
  <si>
    <t>22,078,547
/2,217</t>
  </si>
  <si>
    <t>③Ｘ：「当該年度の研修に係る執行額」／
Ｙ：「当該年度の研修参加者数」　　　　　　　　　　　　　　　　　　　　　　　　　　　　</t>
    <phoneticPr fontId="5"/>
  </si>
  <si>
    <t>麻薬・覚醒剤等の乱用を防止すること（Ⅱ－３）</t>
  </si>
  <si>
    <t>規制されている乱用薬物について、不正流通の遮断及び乱用防止を推進すること（Ⅱ－３－１）</t>
  </si>
  <si>
    <t>348</t>
  </si>
  <si>
    <t>316</t>
  </si>
  <si>
    <t>275</t>
  </si>
  <si>
    <t>328</t>
  </si>
  <si>
    <t>339</t>
  </si>
  <si>
    <t>350</t>
  </si>
  <si>
    <t>247</t>
  </si>
  <si>
    <t>357</t>
  </si>
  <si>
    <t>364</t>
  </si>
  <si>
    <t>○</t>
  </si>
  <si>
    <t>-</t>
    <phoneticPr fontId="5"/>
  </si>
  <si>
    <t>無</t>
  </si>
  <si>
    <t>がん患者の生活の質の向上を図るため、医療用麻薬の適正使用を普及させることは、国民のニーズが高い。</t>
    <phoneticPr fontId="5"/>
  </si>
  <si>
    <t>医療関係者に対し、医療用麻薬適正使用のための管理・指導等を行うことは国が実施すべき事業である。</t>
    <phoneticPr fontId="5"/>
  </si>
  <si>
    <t>医療用麻薬の適正使用は、がん患者等の生活の質を向上させるものであり、優先度の高い事業である。</t>
    <phoneticPr fontId="5"/>
  </si>
  <si>
    <t>‐</t>
  </si>
  <si>
    <t>医療用麻薬の適正使用に係る事業の必要性に応じて事業内容、予算額も増えており妥当である。なお、一般競争入札により、毎年の予算額ベースの見込みよりも低いコストが実現できている。</t>
    <phoneticPr fontId="5"/>
  </si>
  <si>
    <t>事業目的に即した適正な執行を行っている。</t>
    <phoneticPr fontId="5"/>
  </si>
  <si>
    <t>講習会等の実施について広報を通した効率的な実施を検討している。</t>
    <phoneticPr fontId="5"/>
  </si>
  <si>
    <t>本事業は医療用麻薬について、適正な使用・管理・指導が行われることを目的としており、成果について直接的な指標は示すことは困難であるが、間接指標としてのS-DDDは一定の数値で推移していることから、事業の目標達成に向けて一定の効果があると認めれる。</t>
    <phoneticPr fontId="5"/>
  </si>
  <si>
    <t>講習会の開催にあっては共催の事業者と一部費用を折半して負担するなどしてコストの削減に努めている。</t>
    <phoneticPr fontId="5"/>
  </si>
  <si>
    <t>概ね見込み通りである。</t>
    <phoneticPr fontId="5"/>
  </si>
  <si>
    <t>・医療用麻薬について、全国的に統一して適正な管理・使用・指導が行われるために必要な事業である。
・がん疼痛緩和と医療用麻薬の適正使用推進のための講習会については、今後も必要な見直しを行い、適正な執行に努める。</t>
    <phoneticPr fontId="5"/>
  </si>
  <si>
    <t>厚労</t>
  </si>
  <si>
    <t>A.（株）ステージ</t>
    <phoneticPr fontId="5"/>
  </si>
  <si>
    <t>B.（株）オーエムシー</t>
    <phoneticPr fontId="5"/>
  </si>
  <si>
    <t>雑役務費</t>
    <phoneticPr fontId="5"/>
  </si>
  <si>
    <t>講習会サテライト会場の運営</t>
    <phoneticPr fontId="5"/>
  </si>
  <si>
    <t>講習会の運営、資料の印刷製本等</t>
    <phoneticPr fontId="5"/>
  </si>
  <si>
    <t>（株）ステージ</t>
    <phoneticPr fontId="5"/>
  </si>
  <si>
    <t>（株）オーエムシー</t>
    <phoneticPr fontId="5"/>
  </si>
  <si>
    <t>講習会の運営等</t>
    <phoneticPr fontId="5"/>
  </si>
  <si>
    <t>トライアドジャパン株式会社</t>
    <phoneticPr fontId="5"/>
  </si>
  <si>
    <t>パンフレットデザイン、印刷、梱包発送</t>
    <rPh sb="11" eb="13">
      <t>インサツ</t>
    </rPh>
    <rPh sb="14" eb="16">
      <t>コンポウ</t>
    </rPh>
    <rPh sb="16" eb="18">
      <t>ハッソウ</t>
    </rPh>
    <phoneticPr fontId="5"/>
  </si>
  <si>
    <t>株式会社読売新聞東京本社</t>
    <phoneticPr fontId="5"/>
  </si>
  <si>
    <t>会場借上</t>
    <phoneticPr fontId="5"/>
  </si>
  <si>
    <t>一般社団法人　富山県農協会館</t>
    <phoneticPr fontId="5"/>
  </si>
  <si>
    <t>一般社団法人日本ペインクリニック学会</t>
    <phoneticPr fontId="5"/>
  </si>
  <si>
    <t>講習会チラシの梱包発送一式</t>
    <phoneticPr fontId="5"/>
  </si>
  <si>
    <t>経費の大半が都道府県への委託費であり、適正に執行されている。</t>
    <rPh sb="0" eb="2">
      <t>ケイヒ</t>
    </rPh>
    <rPh sb="3" eb="5">
      <t>タイハン</t>
    </rPh>
    <rPh sb="6" eb="10">
      <t>トドウフケン</t>
    </rPh>
    <rPh sb="12" eb="15">
      <t>イタクヒ</t>
    </rPh>
    <rPh sb="19" eb="21">
      <t>テキセイ</t>
    </rPh>
    <rPh sb="22" eb="24">
      <t>シッコウ</t>
    </rPh>
    <phoneticPr fontId="5"/>
  </si>
  <si>
    <t>間接的な指標として医療用麻薬消費量（国際麻薬統制委員会麻薬消費量単位S-DDD）を成果実績評価に活用する。
S-DDD：100万人1日あたりの医療用麻薬消費量（過去3年の平均）</t>
    <phoneticPr fontId="5"/>
  </si>
  <si>
    <t>-</t>
    <phoneticPr fontId="5"/>
  </si>
  <si>
    <t>医療関係者と一般の方向けに、医療用麻薬の適正使用推進のため講習会を開催し、医療用麻薬について、全国的に統一した適正な使用・管理に資することにより、麻薬・覚醒剤等の乱用防止に寄与するものである。（令和２年度の講習会実施箇所数６箇所）
なお、令和２年度は、新型コロナウイルス感染症の影響により、多くの 講習会が中止となった。</t>
    <rPh sb="119" eb="121">
      <t>レイワ</t>
    </rPh>
    <rPh sb="122" eb="124">
      <t>ネンド</t>
    </rPh>
    <rPh sb="126" eb="128">
      <t>シンガタ</t>
    </rPh>
    <rPh sb="135" eb="138">
      <t>カンセンショウ</t>
    </rPh>
    <rPh sb="139" eb="141">
      <t>エイキョウ</t>
    </rPh>
    <rPh sb="145" eb="146">
      <t>オオ</t>
    </rPh>
    <rPh sb="149" eb="152">
      <t>コウシュウカイ</t>
    </rPh>
    <rPh sb="153" eb="155">
      <t>チュウシ</t>
    </rPh>
    <phoneticPr fontId="5"/>
  </si>
  <si>
    <t>・令和２年度は多くの講習会が新型コロナウイルス感染症の影響により中止となったため、今年度は全ての講習会にオンラインを導入する等、コロナ対策を考慮したうえで開催できるように対応する。</t>
    <rPh sb="1" eb="3">
      <t>レイワ</t>
    </rPh>
    <rPh sb="4" eb="6">
      <t>ネンド</t>
    </rPh>
    <rPh sb="7" eb="8">
      <t>オオ</t>
    </rPh>
    <rPh sb="10" eb="13">
      <t>コウシュウカイ</t>
    </rPh>
    <rPh sb="14" eb="16">
      <t>シンガタ</t>
    </rPh>
    <rPh sb="23" eb="26">
      <t>カンセンショウ</t>
    </rPh>
    <rPh sb="27" eb="29">
      <t>エイキョウ</t>
    </rPh>
    <rPh sb="32" eb="34">
      <t>チュウシ</t>
    </rPh>
    <rPh sb="41" eb="44">
      <t>コンネンド</t>
    </rPh>
    <rPh sb="45" eb="46">
      <t>スベ</t>
    </rPh>
    <rPh sb="48" eb="51">
      <t>コウシュウカイ</t>
    </rPh>
    <rPh sb="58" eb="60">
      <t>ドウニュウ</t>
    </rPh>
    <rPh sb="62" eb="63">
      <t>ナド</t>
    </rPh>
    <rPh sb="67" eb="69">
      <t>タイサク</t>
    </rPh>
    <rPh sb="70" eb="72">
      <t>コウリョ</t>
    </rPh>
    <rPh sb="77" eb="79">
      <t>カイサイ</t>
    </rPh>
    <rPh sb="85" eb="87">
      <t>タイオウ</t>
    </rPh>
    <phoneticPr fontId="5"/>
  </si>
  <si>
    <t>6,707,136/6</t>
    <phoneticPr fontId="5"/>
  </si>
  <si>
    <t>6,707,136
/1523</t>
    <phoneticPr fontId="5"/>
  </si>
  <si>
    <t>32,702,030/30</t>
    <phoneticPr fontId="5"/>
  </si>
  <si>
    <t>32,702,030/3,900</t>
    <phoneticPr fontId="5"/>
  </si>
  <si>
    <t>△</t>
  </si>
  <si>
    <t>新型コロナウイルス感染症の影響で、多くの講習会が開催できなかったため不要が生じたため。</t>
    <rPh sb="0" eb="2">
      <t>シンガタ</t>
    </rPh>
    <rPh sb="9" eb="12">
      <t>カンセンショウ</t>
    </rPh>
    <rPh sb="13" eb="15">
      <t>エイキョウ</t>
    </rPh>
    <rPh sb="17" eb="18">
      <t>オオ</t>
    </rPh>
    <rPh sb="20" eb="23">
      <t>コウシュウカイ</t>
    </rPh>
    <rPh sb="24" eb="26">
      <t>カイサイ</t>
    </rPh>
    <rPh sb="34" eb="36">
      <t>フヨウ</t>
    </rPh>
    <rPh sb="37" eb="38">
      <t>ショウ</t>
    </rPh>
    <phoneticPr fontId="5"/>
  </si>
  <si>
    <t>-</t>
    <phoneticPr fontId="5"/>
  </si>
  <si>
    <t>点検対象外</t>
    <rPh sb="0" eb="5">
      <t>テンケンタイショウガイ</t>
    </rPh>
    <phoneticPr fontId="5"/>
  </si>
  <si>
    <t>全国的に統一した適正な使用・管理・指導を行うにより、がん疼痛患者等の生活の質（QOL）の向上を図ることを目標とし、医療関係者向けと一般の方向けに講習会の開催を実施した。
※H30～R2年度の達成状況等については、活動指標及び活動実績を御参照ください。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</si>
</sst>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37686</xdr:colOff>
      <xdr:row>748</xdr:row>
      <xdr:rowOff>180975</xdr:rowOff>
    </xdr:from>
    <xdr:to>
      <xdr:col>35</xdr:col>
      <xdr:colOff>149104</xdr:colOff>
      <xdr:row>750</xdr:row>
      <xdr:rowOff>277027</xdr:rowOff>
    </xdr:to>
    <xdr:sp macro="" textlink="">
      <xdr:nvSpPr>
        <xdr:cNvPr id="46" name="正方形/長方形 45"/>
        <xdr:cNvSpPr/>
      </xdr:nvSpPr>
      <xdr:spPr>
        <a:xfrm>
          <a:off x="4038186" y="45920025"/>
          <a:ext cx="3111793" cy="800902"/>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300"/>
            </a:lnSpc>
          </a:pPr>
          <a:r>
            <a:rPr kumimoji="1" lang="ja-JP" altLang="en-US" sz="1100"/>
            <a:t>厚生労働省</a:t>
          </a:r>
          <a:endParaRPr kumimoji="1" lang="en-US" altLang="ja-JP" sz="1100"/>
        </a:p>
        <a:p>
          <a:pPr algn="ctr">
            <a:lnSpc>
              <a:spcPts val="1300"/>
            </a:lnSpc>
          </a:pPr>
          <a:r>
            <a:rPr kumimoji="1" lang="en-US" altLang="ja-JP" sz="1100"/>
            <a:t>6.7</a:t>
          </a:r>
          <a:r>
            <a:rPr kumimoji="1" lang="ja-JP" altLang="en-US" sz="1100"/>
            <a:t>百万円　　　</a:t>
          </a:r>
        </a:p>
      </xdr:txBody>
    </xdr:sp>
    <xdr:clientData/>
  </xdr:twoCellAnchor>
  <xdr:twoCellAnchor>
    <xdr:from>
      <xdr:col>27</xdr:col>
      <xdr:colOff>196583</xdr:colOff>
      <xdr:row>750</xdr:row>
      <xdr:rowOff>286552</xdr:rowOff>
    </xdr:from>
    <xdr:to>
      <xdr:col>28</xdr:col>
      <xdr:colOff>0</xdr:colOff>
      <xdr:row>761</xdr:row>
      <xdr:rowOff>47625</xdr:rowOff>
    </xdr:to>
    <xdr:cxnSp macro="">
      <xdr:nvCxnSpPr>
        <xdr:cNvPr id="47" name="直線コネクタ 46"/>
        <xdr:cNvCxnSpPr/>
      </xdr:nvCxnSpPr>
      <xdr:spPr>
        <a:xfrm>
          <a:off x="5597258" y="46730452"/>
          <a:ext cx="3442" cy="363774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143842</xdr:colOff>
      <xdr:row>754</xdr:row>
      <xdr:rowOff>345661</xdr:rowOff>
    </xdr:from>
    <xdr:to>
      <xdr:col>34</xdr:col>
      <xdr:colOff>180975</xdr:colOff>
      <xdr:row>755</xdr:row>
      <xdr:rowOff>0</xdr:rowOff>
    </xdr:to>
    <xdr:cxnSp macro="">
      <xdr:nvCxnSpPr>
        <xdr:cNvPr id="48" name="直線コネクタ 47"/>
        <xdr:cNvCxnSpPr/>
      </xdr:nvCxnSpPr>
      <xdr:spPr>
        <a:xfrm>
          <a:off x="4144342" y="48199261"/>
          <a:ext cx="2837483" cy="676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181666</xdr:colOff>
      <xdr:row>753</xdr:row>
      <xdr:rowOff>280090</xdr:rowOff>
    </xdr:from>
    <xdr:to>
      <xdr:col>20</xdr:col>
      <xdr:colOff>161925</xdr:colOff>
      <xdr:row>756</xdr:row>
      <xdr:rowOff>40081</xdr:rowOff>
    </xdr:to>
    <xdr:sp macro="" textlink="">
      <xdr:nvSpPr>
        <xdr:cNvPr id="49" name="正方形/長方形 48"/>
        <xdr:cNvSpPr/>
      </xdr:nvSpPr>
      <xdr:spPr>
        <a:xfrm>
          <a:off x="1981891" y="47781265"/>
          <a:ext cx="2180534" cy="81726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300"/>
            </a:lnSpc>
          </a:pPr>
          <a:r>
            <a:rPr kumimoji="1" lang="en-US" altLang="ja-JP" sz="1100"/>
            <a:t>A.</a:t>
          </a:r>
          <a:r>
            <a:rPr kumimoji="1" lang="ja-JP" altLang="en-US" sz="1100"/>
            <a:t>（株）ステージ</a:t>
          </a:r>
          <a:endParaRPr kumimoji="1" lang="en-US" altLang="ja-JP" sz="1100"/>
        </a:p>
        <a:p>
          <a:pPr algn="ctr">
            <a:lnSpc>
              <a:spcPts val="1300"/>
            </a:lnSpc>
          </a:pPr>
          <a:r>
            <a:rPr kumimoji="1" lang="en-US" altLang="ja-JP" sz="1100"/>
            <a:t>2.3</a:t>
          </a:r>
          <a:r>
            <a:rPr kumimoji="1" lang="ja-JP" altLang="en-US" sz="1100"/>
            <a:t>百万円</a:t>
          </a:r>
        </a:p>
      </xdr:txBody>
    </xdr:sp>
    <xdr:clientData/>
  </xdr:twoCellAnchor>
  <xdr:twoCellAnchor>
    <xdr:from>
      <xdr:col>6</xdr:col>
      <xdr:colOff>159993</xdr:colOff>
      <xdr:row>752</xdr:row>
      <xdr:rowOff>301763</xdr:rowOff>
    </xdr:from>
    <xdr:to>
      <xdr:col>18</xdr:col>
      <xdr:colOff>191467</xdr:colOff>
      <xdr:row>753</xdr:row>
      <xdr:rowOff>280090</xdr:rowOff>
    </xdr:to>
    <xdr:sp macro="" textlink="">
      <xdr:nvSpPr>
        <xdr:cNvPr id="50" name="正方形/長方形 49"/>
        <xdr:cNvSpPr/>
      </xdr:nvSpPr>
      <xdr:spPr>
        <a:xfrm>
          <a:off x="1360143" y="47450513"/>
          <a:ext cx="2431774" cy="330752"/>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一般競争入札（最低価格）</a:t>
          </a:r>
          <a:r>
            <a:rPr kumimoji="1" lang="en-US" altLang="ja-JP" sz="1100"/>
            <a:t>】</a:t>
          </a:r>
          <a:endParaRPr kumimoji="1" lang="ja-JP" altLang="en-US" sz="1100"/>
        </a:p>
      </xdr:txBody>
    </xdr:sp>
    <xdr:clientData/>
  </xdr:twoCellAnchor>
  <xdr:twoCellAnchor>
    <xdr:from>
      <xdr:col>7</xdr:col>
      <xdr:colOff>104775</xdr:colOff>
      <xdr:row>756</xdr:row>
      <xdr:rowOff>123825</xdr:rowOff>
    </xdr:from>
    <xdr:to>
      <xdr:col>23</xdr:col>
      <xdr:colOff>56651</xdr:colOff>
      <xdr:row>758</xdr:row>
      <xdr:rowOff>29127</xdr:rowOff>
    </xdr:to>
    <xdr:sp macro="" textlink="">
      <xdr:nvSpPr>
        <xdr:cNvPr id="51" name="大かっこ 50"/>
        <xdr:cNvSpPr/>
      </xdr:nvSpPr>
      <xdr:spPr>
        <a:xfrm>
          <a:off x="1504950" y="48682275"/>
          <a:ext cx="3152276" cy="61015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がん疼痛緩和ための～サテライト会場設置の企画・運営等一式</a:t>
          </a:r>
          <a:endParaRPr lang="ja-JP" altLang="ja-JP">
            <a:effectLst/>
          </a:endParaRPr>
        </a:p>
      </xdr:txBody>
    </xdr:sp>
    <xdr:clientData/>
  </xdr:twoCellAnchor>
  <xdr:twoCellAnchor>
    <xdr:from>
      <xdr:col>34</xdr:col>
      <xdr:colOff>191191</xdr:colOff>
      <xdr:row>753</xdr:row>
      <xdr:rowOff>299140</xdr:rowOff>
    </xdr:from>
    <xdr:to>
      <xdr:col>45</xdr:col>
      <xdr:colOff>171450</xdr:colOff>
      <xdr:row>756</xdr:row>
      <xdr:rowOff>59131</xdr:rowOff>
    </xdr:to>
    <xdr:sp macro="" textlink="">
      <xdr:nvSpPr>
        <xdr:cNvPr id="52" name="正方形/長方形 51"/>
        <xdr:cNvSpPr/>
      </xdr:nvSpPr>
      <xdr:spPr>
        <a:xfrm>
          <a:off x="6992041" y="47800315"/>
          <a:ext cx="2180534" cy="81726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300"/>
            </a:lnSpc>
          </a:pPr>
          <a:r>
            <a:rPr kumimoji="1" lang="en-US" altLang="ja-JP" sz="1100"/>
            <a:t>B.</a:t>
          </a:r>
          <a:r>
            <a:rPr kumimoji="1" lang="ja-JP" altLang="en-US" sz="1100"/>
            <a:t>（株）オーエムシー</a:t>
          </a:r>
          <a:endParaRPr kumimoji="1" lang="en-US" altLang="ja-JP" sz="1100"/>
        </a:p>
        <a:p>
          <a:pPr algn="ctr">
            <a:lnSpc>
              <a:spcPts val="1300"/>
            </a:lnSpc>
          </a:pPr>
          <a:r>
            <a:rPr kumimoji="1" lang="en-US" altLang="ja-JP" sz="1100"/>
            <a:t>3.1</a:t>
          </a:r>
          <a:r>
            <a:rPr kumimoji="1" lang="ja-JP" altLang="en-US" sz="1100"/>
            <a:t>百万円</a:t>
          </a:r>
        </a:p>
      </xdr:txBody>
    </xdr:sp>
    <xdr:clientData/>
  </xdr:twoCellAnchor>
  <xdr:twoCellAnchor>
    <xdr:from>
      <xdr:col>31</xdr:col>
      <xdr:colOff>188568</xdr:colOff>
      <xdr:row>752</xdr:row>
      <xdr:rowOff>320813</xdr:rowOff>
    </xdr:from>
    <xdr:to>
      <xdr:col>44</xdr:col>
      <xdr:colOff>20017</xdr:colOff>
      <xdr:row>753</xdr:row>
      <xdr:rowOff>299140</xdr:rowOff>
    </xdr:to>
    <xdr:sp macro="" textlink="">
      <xdr:nvSpPr>
        <xdr:cNvPr id="53" name="正方形/長方形 52"/>
        <xdr:cNvSpPr/>
      </xdr:nvSpPr>
      <xdr:spPr>
        <a:xfrm>
          <a:off x="6389343" y="47469563"/>
          <a:ext cx="2431774" cy="330752"/>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一般競争入札（最低価格）</a:t>
          </a:r>
          <a:r>
            <a:rPr kumimoji="1" lang="en-US" altLang="ja-JP" sz="1100"/>
            <a:t>】</a:t>
          </a:r>
          <a:endParaRPr kumimoji="1" lang="ja-JP" altLang="en-US" sz="1100"/>
        </a:p>
      </xdr:txBody>
    </xdr:sp>
    <xdr:clientData/>
  </xdr:twoCellAnchor>
  <xdr:twoCellAnchor>
    <xdr:from>
      <xdr:col>32</xdr:col>
      <xdr:colOff>133350</xdr:colOff>
      <xdr:row>756</xdr:row>
      <xdr:rowOff>142875</xdr:rowOff>
    </xdr:from>
    <xdr:to>
      <xdr:col>48</xdr:col>
      <xdr:colOff>85226</xdr:colOff>
      <xdr:row>758</xdr:row>
      <xdr:rowOff>48177</xdr:rowOff>
    </xdr:to>
    <xdr:sp macro="" textlink="">
      <xdr:nvSpPr>
        <xdr:cNvPr id="54" name="大かっこ 53"/>
        <xdr:cNvSpPr/>
      </xdr:nvSpPr>
      <xdr:spPr>
        <a:xfrm>
          <a:off x="6534150" y="48701325"/>
          <a:ext cx="3152276" cy="61015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慢性疼痛緩和のための医療用麻薬適正使用推進講習会の開催支援業務一式</a:t>
          </a:r>
          <a:endParaRPr lang="ja-JP" altLang="ja-JP">
            <a:effectLst/>
          </a:endParaRPr>
        </a:p>
      </xdr:txBody>
    </xdr:sp>
    <xdr:clientData/>
  </xdr:twoCellAnchor>
  <xdr:twoCellAnchor>
    <xdr:from>
      <xdr:col>22</xdr:col>
      <xdr:colOff>165791</xdr:colOff>
      <xdr:row>761</xdr:row>
      <xdr:rowOff>29265</xdr:rowOff>
    </xdr:from>
    <xdr:to>
      <xdr:col>33</xdr:col>
      <xdr:colOff>142875</xdr:colOff>
      <xdr:row>763</xdr:row>
      <xdr:rowOff>144856</xdr:rowOff>
    </xdr:to>
    <xdr:sp macro="" textlink="">
      <xdr:nvSpPr>
        <xdr:cNvPr id="55" name="正方形/長方形 54"/>
        <xdr:cNvSpPr/>
      </xdr:nvSpPr>
      <xdr:spPr>
        <a:xfrm>
          <a:off x="4566341" y="50349840"/>
          <a:ext cx="2177359" cy="82044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300"/>
            </a:lnSpc>
          </a:pPr>
          <a:r>
            <a:rPr kumimoji="1" lang="en-US" altLang="ja-JP" sz="1100"/>
            <a:t>C.</a:t>
          </a:r>
          <a:r>
            <a:rPr kumimoji="1" lang="ja-JP" altLang="en-US" sz="1100"/>
            <a:t>トライアドジャパン（株）　他</a:t>
          </a:r>
          <a:endParaRPr kumimoji="1" lang="en-US" altLang="ja-JP" sz="1100"/>
        </a:p>
        <a:p>
          <a:pPr algn="ctr">
            <a:lnSpc>
              <a:spcPts val="1300"/>
            </a:lnSpc>
          </a:pPr>
          <a:r>
            <a:rPr kumimoji="1" lang="en-US" altLang="ja-JP" sz="1100"/>
            <a:t>1.3</a:t>
          </a:r>
          <a:r>
            <a:rPr kumimoji="1" lang="ja-JP" altLang="en-US" sz="1100"/>
            <a:t>百万円</a:t>
          </a:r>
        </a:p>
      </xdr:txBody>
    </xdr:sp>
    <xdr:clientData/>
  </xdr:twoCellAnchor>
  <xdr:twoCellAnchor>
    <xdr:from>
      <xdr:col>18</xdr:col>
      <xdr:colOff>140943</xdr:colOff>
      <xdr:row>759</xdr:row>
      <xdr:rowOff>333513</xdr:rowOff>
    </xdr:from>
    <xdr:to>
      <xdr:col>26</xdr:col>
      <xdr:colOff>101601</xdr:colOff>
      <xdr:row>760</xdr:row>
      <xdr:rowOff>308665</xdr:rowOff>
    </xdr:to>
    <xdr:sp macro="" textlink="">
      <xdr:nvSpPr>
        <xdr:cNvPr id="56" name="正方形/長方形 55"/>
        <xdr:cNvSpPr/>
      </xdr:nvSpPr>
      <xdr:spPr>
        <a:xfrm>
          <a:off x="3741393" y="49949238"/>
          <a:ext cx="1560858" cy="327577"/>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随意契約（少額）等</a:t>
          </a:r>
          <a:r>
            <a:rPr kumimoji="1" lang="en-US" altLang="ja-JP" sz="1100"/>
            <a:t>】</a:t>
          </a:r>
          <a:endParaRPr kumimoji="1" lang="ja-JP" altLang="en-US" sz="1100"/>
        </a:p>
      </xdr:txBody>
    </xdr:sp>
    <xdr:clientData/>
  </xdr:twoCellAnchor>
  <xdr:twoCellAnchor>
    <xdr:from>
      <xdr:col>23</xdr:col>
      <xdr:colOff>25401</xdr:colOff>
      <xdr:row>763</xdr:row>
      <xdr:rowOff>234950</xdr:rowOff>
    </xdr:from>
    <xdr:to>
      <xdr:col>33</xdr:col>
      <xdr:colOff>127001</xdr:colOff>
      <xdr:row>764</xdr:row>
      <xdr:rowOff>495852</xdr:rowOff>
    </xdr:to>
    <xdr:sp macro="" textlink="">
      <xdr:nvSpPr>
        <xdr:cNvPr id="57" name="大かっこ 56"/>
        <xdr:cNvSpPr/>
      </xdr:nvSpPr>
      <xdr:spPr>
        <a:xfrm>
          <a:off x="4625976" y="51260375"/>
          <a:ext cx="2101850" cy="61332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a:effectLst/>
            </a:rPr>
            <a:t>会場借料、役務</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BJ86" sqref="BJ86"/>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323</v>
      </c>
      <c r="AJ2" s="191" t="s">
        <v>684</v>
      </c>
      <c r="AK2" s="191"/>
      <c r="AL2" s="191"/>
      <c r="AM2" s="191"/>
      <c r="AN2" s="83" t="s">
        <v>323</v>
      </c>
      <c r="AO2" s="191">
        <v>20</v>
      </c>
      <c r="AP2" s="191"/>
      <c r="AQ2" s="191"/>
      <c r="AR2" s="84" t="s">
        <v>626</v>
      </c>
      <c r="AS2" s="192">
        <v>442</v>
      </c>
      <c r="AT2" s="192"/>
      <c r="AU2" s="192"/>
      <c r="AV2" s="83" t="str">
        <f>IF(AW2="","","-")</f>
        <v/>
      </c>
      <c r="AW2" s="379"/>
      <c r="AX2" s="379"/>
    </row>
    <row r="3" spans="1:50" ht="21" customHeight="1" thickBot="1">
      <c r="A3" s="505" t="s">
        <v>619</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23" t="s">
        <v>63</v>
      </c>
      <c r="AJ3" s="507" t="s">
        <v>627</v>
      </c>
      <c r="AK3" s="507"/>
      <c r="AL3" s="507"/>
      <c r="AM3" s="507"/>
      <c r="AN3" s="507"/>
      <c r="AO3" s="507"/>
      <c r="AP3" s="507"/>
      <c r="AQ3" s="507"/>
      <c r="AR3" s="507"/>
      <c r="AS3" s="507"/>
      <c r="AT3" s="507"/>
      <c r="AU3" s="507"/>
      <c r="AV3" s="507"/>
      <c r="AW3" s="507"/>
      <c r="AX3" s="24" t="s">
        <v>64</v>
      </c>
    </row>
    <row r="4" spans="1:50" ht="24.75" customHeight="1">
      <c r="A4" s="707" t="s">
        <v>25</v>
      </c>
      <c r="B4" s="708"/>
      <c r="C4" s="708"/>
      <c r="D4" s="708"/>
      <c r="E4" s="708"/>
      <c r="F4" s="708"/>
      <c r="G4" s="683" t="s">
        <v>628</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629</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c r="A5" s="693" t="s">
        <v>66</v>
      </c>
      <c r="B5" s="694"/>
      <c r="C5" s="694"/>
      <c r="D5" s="694"/>
      <c r="E5" s="694"/>
      <c r="F5" s="695"/>
      <c r="G5" s="540" t="s">
        <v>631</v>
      </c>
      <c r="H5" s="541"/>
      <c r="I5" s="541"/>
      <c r="J5" s="541"/>
      <c r="K5" s="541"/>
      <c r="L5" s="541"/>
      <c r="M5" s="542" t="s">
        <v>65</v>
      </c>
      <c r="N5" s="543"/>
      <c r="O5" s="543"/>
      <c r="P5" s="543"/>
      <c r="Q5" s="543"/>
      <c r="R5" s="544"/>
      <c r="S5" s="545" t="s">
        <v>632</v>
      </c>
      <c r="T5" s="541"/>
      <c r="U5" s="541"/>
      <c r="V5" s="541"/>
      <c r="W5" s="541"/>
      <c r="X5" s="546"/>
      <c r="Y5" s="699" t="s">
        <v>3</v>
      </c>
      <c r="Z5" s="700"/>
      <c r="AA5" s="700"/>
      <c r="AB5" s="700"/>
      <c r="AC5" s="700"/>
      <c r="AD5" s="701"/>
      <c r="AE5" s="702" t="s">
        <v>633</v>
      </c>
      <c r="AF5" s="702"/>
      <c r="AG5" s="702"/>
      <c r="AH5" s="702"/>
      <c r="AI5" s="702"/>
      <c r="AJ5" s="702"/>
      <c r="AK5" s="702"/>
      <c r="AL5" s="702"/>
      <c r="AM5" s="702"/>
      <c r="AN5" s="702"/>
      <c r="AO5" s="702"/>
      <c r="AP5" s="703"/>
      <c r="AQ5" s="704" t="s">
        <v>630</v>
      </c>
      <c r="AR5" s="705"/>
      <c r="AS5" s="705"/>
      <c r="AT5" s="705"/>
      <c r="AU5" s="705"/>
      <c r="AV5" s="705"/>
      <c r="AW5" s="705"/>
      <c r="AX5" s="706"/>
    </row>
    <row r="6" spans="1:50" ht="39" customHeight="1">
      <c r="A6" s="709" t="s">
        <v>4</v>
      </c>
      <c r="B6" s="710"/>
      <c r="C6" s="710"/>
      <c r="D6" s="710"/>
      <c r="E6" s="710"/>
      <c r="F6" s="710"/>
      <c r="G6" s="857" t="str">
        <f>入力規則等!F39</f>
        <v>一般会計</v>
      </c>
      <c r="H6" s="858"/>
      <c r="I6" s="858"/>
      <c r="J6" s="858"/>
      <c r="K6" s="858"/>
      <c r="L6" s="858"/>
      <c r="M6" s="858"/>
      <c r="N6" s="858"/>
      <c r="O6" s="858"/>
      <c r="P6" s="858"/>
      <c r="Q6" s="858"/>
      <c r="R6" s="858"/>
      <c r="S6" s="858"/>
      <c r="T6" s="858"/>
      <c r="U6" s="858"/>
      <c r="V6" s="858"/>
      <c r="W6" s="858"/>
      <c r="X6" s="858"/>
      <c r="Y6" s="858"/>
      <c r="Z6" s="858"/>
      <c r="AA6" s="858"/>
      <c r="AB6" s="858"/>
      <c r="AC6" s="858"/>
      <c r="AD6" s="858"/>
      <c r="AE6" s="858"/>
      <c r="AF6" s="858"/>
      <c r="AG6" s="858"/>
      <c r="AH6" s="858"/>
      <c r="AI6" s="858"/>
      <c r="AJ6" s="858"/>
      <c r="AK6" s="858"/>
      <c r="AL6" s="858"/>
      <c r="AM6" s="858"/>
      <c r="AN6" s="858"/>
      <c r="AO6" s="858"/>
      <c r="AP6" s="858"/>
      <c r="AQ6" s="858"/>
      <c r="AR6" s="858"/>
      <c r="AS6" s="858"/>
      <c r="AT6" s="858"/>
      <c r="AU6" s="858"/>
      <c r="AV6" s="858"/>
      <c r="AW6" s="858"/>
      <c r="AX6" s="859"/>
    </row>
    <row r="7" spans="1:50" ht="49.5" customHeight="1">
      <c r="A7" s="806" t="s">
        <v>22</v>
      </c>
      <c r="B7" s="807"/>
      <c r="C7" s="807"/>
      <c r="D7" s="807"/>
      <c r="E7" s="807"/>
      <c r="F7" s="808"/>
      <c r="G7" s="809" t="s">
        <v>634</v>
      </c>
      <c r="H7" s="810"/>
      <c r="I7" s="810"/>
      <c r="J7" s="810"/>
      <c r="K7" s="810"/>
      <c r="L7" s="810"/>
      <c r="M7" s="810"/>
      <c r="N7" s="810"/>
      <c r="O7" s="810"/>
      <c r="P7" s="810"/>
      <c r="Q7" s="810"/>
      <c r="R7" s="810"/>
      <c r="S7" s="810"/>
      <c r="T7" s="810"/>
      <c r="U7" s="810"/>
      <c r="V7" s="810"/>
      <c r="W7" s="810"/>
      <c r="X7" s="811"/>
      <c r="Y7" s="377" t="s">
        <v>306</v>
      </c>
      <c r="Z7" s="281"/>
      <c r="AA7" s="281"/>
      <c r="AB7" s="281"/>
      <c r="AC7" s="281"/>
      <c r="AD7" s="378"/>
      <c r="AE7" s="364" t="s">
        <v>635</v>
      </c>
      <c r="AF7" s="365"/>
      <c r="AG7" s="365"/>
      <c r="AH7" s="365"/>
      <c r="AI7" s="365"/>
      <c r="AJ7" s="365"/>
      <c r="AK7" s="365"/>
      <c r="AL7" s="365"/>
      <c r="AM7" s="365"/>
      <c r="AN7" s="365"/>
      <c r="AO7" s="365"/>
      <c r="AP7" s="365"/>
      <c r="AQ7" s="365"/>
      <c r="AR7" s="365"/>
      <c r="AS7" s="365"/>
      <c r="AT7" s="365"/>
      <c r="AU7" s="365"/>
      <c r="AV7" s="365"/>
      <c r="AW7" s="365"/>
      <c r="AX7" s="366"/>
    </row>
    <row r="8" spans="1:50" ht="53.25" customHeight="1">
      <c r="A8" s="806" t="s">
        <v>208</v>
      </c>
      <c r="B8" s="807"/>
      <c r="C8" s="807"/>
      <c r="D8" s="807"/>
      <c r="E8" s="807"/>
      <c r="F8" s="808"/>
      <c r="G8" s="203" t="str">
        <f>入力規則等!A27</f>
        <v>-</v>
      </c>
      <c r="H8" s="204"/>
      <c r="I8" s="204"/>
      <c r="J8" s="204"/>
      <c r="K8" s="204"/>
      <c r="L8" s="204"/>
      <c r="M8" s="204"/>
      <c r="N8" s="204"/>
      <c r="O8" s="204"/>
      <c r="P8" s="204"/>
      <c r="Q8" s="204"/>
      <c r="R8" s="204"/>
      <c r="S8" s="204"/>
      <c r="T8" s="204"/>
      <c r="U8" s="204"/>
      <c r="V8" s="204"/>
      <c r="W8" s="204"/>
      <c r="X8" s="205"/>
      <c r="Y8" s="551" t="s">
        <v>209</v>
      </c>
      <c r="Z8" s="552"/>
      <c r="AA8" s="552"/>
      <c r="AB8" s="552"/>
      <c r="AC8" s="552"/>
      <c r="AD8" s="553"/>
      <c r="AE8" s="722"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23"/>
    </row>
    <row r="9" spans="1:50" ht="58.5" customHeight="1">
      <c r="A9" s="108" t="s">
        <v>23</v>
      </c>
      <c r="B9" s="109"/>
      <c r="C9" s="109"/>
      <c r="D9" s="109"/>
      <c r="E9" s="109"/>
      <c r="F9" s="109"/>
      <c r="G9" s="554" t="s">
        <v>636</v>
      </c>
      <c r="H9" s="555"/>
      <c r="I9" s="555"/>
      <c r="J9" s="555"/>
      <c r="K9" s="555"/>
      <c r="L9" s="555"/>
      <c r="M9" s="555"/>
      <c r="N9" s="555"/>
      <c r="O9" s="555"/>
      <c r="P9" s="555"/>
      <c r="Q9" s="555"/>
      <c r="R9" s="555"/>
      <c r="S9" s="555"/>
      <c r="T9" s="555"/>
      <c r="U9" s="555"/>
      <c r="V9" s="555"/>
      <c r="W9" s="555"/>
      <c r="X9" s="555"/>
      <c r="Y9" s="555"/>
      <c r="Z9" s="555"/>
      <c r="AA9" s="555"/>
      <c r="AB9" s="555"/>
      <c r="AC9" s="555"/>
      <c r="AD9" s="555"/>
      <c r="AE9" s="555"/>
      <c r="AF9" s="555"/>
      <c r="AG9" s="555"/>
      <c r="AH9" s="555"/>
      <c r="AI9" s="555"/>
      <c r="AJ9" s="555"/>
      <c r="AK9" s="555"/>
      <c r="AL9" s="555"/>
      <c r="AM9" s="555"/>
      <c r="AN9" s="555"/>
      <c r="AO9" s="555"/>
      <c r="AP9" s="555"/>
      <c r="AQ9" s="555"/>
      <c r="AR9" s="555"/>
      <c r="AS9" s="555"/>
      <c r="AT9" s="555"/>
      <c r="AU9" s="555"/>
      <c r="AV9" s="555"/>
      <c r="AW9" s="555"/>
      <c r="AX9" s="556"/>
    </row>
    <row r="10" spans="1:50" ht="80.25" customHeight="1">
      <c r="A10" s="724" t="s">
        <v>29</v>
      </c>
      <c r="B10" s="725"/>
      <c r="C10" s="725"/>
      <c r="D10" s="725"/>
      <c r="E10" s="725"/>
      <c r="F10" s="725"/>
      <c r="G10" s="657" t="s">
        <v>637</v>
      </c>
      <c r="H10" s="658"/>
      <c r="I10" s="658"/>
      <c r="J10" s="658"/>
      <c r="K10" s="658"/>
      <c r="L10" s="658"/>
      <c r="M10" s="658"/>
      <c r="N10" s="658"/>
      <c r="O10" s="658"/>
      <c r="P10" s="658"/>
      <c r="Q10" s="658"/>
      <c r="R10" s="658"/>
      <c r="S10" s="658"/>
      <c r="T10" s="658"/>
      <c r="U10" s="658"/>
      <c r="V10" s="658"/>
      <c r="W10" s="658"/>
      <c r="X10" s="658"/>
      <c r="Y10" s="658"/>
      <c r="Z10" s="658"/>
      <c r="AA10" s="658"/>
      <c r="AB10" s="658"/>
      <c r="AC10" s="658"/>
      <c r="AD10" s="658"/>
      <c r="AE10" s="658"/>
      <c r="AF10" s="658"/>
      <c r="AG10" s="658"/>
      <c r="AH10" s="658"/>
      <c r="AI10" s="658"/>
      <c r="AJ10" s="658"/>
      <c r="AK10" s="658"/>
      <c r="AL10" s="658"/>
      <c r="AM10" s="658"/>
      <c r="AN10" s="658"/>
      <c r="AO10" s="658"/>
      <c r="AP10" s="658"/>
      <c r="AQ10" s="658"/>
      <c r="AR10" s="658"/>
      <c r="AS10" s="658"/>
      <c r="AT10" s="658"/>
      <c r="AU10" s="658"/>
      <c r="AV10" s="658"/>
      <c r="AW10" s="658"/>
      <c r="AX10" s="659"/>
    </row>
    <row r="11" spans="1:50" ht="23.1" customHeight="1">
      <c r="A11" s="724" t="s">
        <v>5</v>
      </c>
      <c r="B11" s="725"/>
      <c r="C11" s="725"/>
      <c r="D11" s="725"/>
      <c r="E11" s="725"/>
      <c r="F11" s="733"/>
      <c r="G11" s="696" t="str">
        <f>入力規則等!P10</f>
        <v>直接実施、委託・請負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c r="A12" s="102" t="s">
        <v>24</v>
      </c>
      <c r="B12" s="103"/>
      <c r="C12" s="103"/>
      <c r="D12" s="103"/>
      <c r="E12" s="103"/>
      <c r="F12" s="104"/>
      <c r="G12" s="663"/>
      <c r="H12" s="664"/>
      <c r="I12" s="664"/>
      <c r="J12" s="664"/>
      <c r="K12" s="664"/>
      <c r="L12" s="664"/>
      <c r="M12" s="664"/>
      <c r="N12" s="664"/>
      <c r="O12" s="664"/>
      <c r="P12" s="288" t="s">
        <v>307</v>
      </c>
      <c r="Q12" s="283"/>
      <c r="R12" s="283"/>
      <c r="S12" s="283"/>
      <c r="T12" s="283"/>
      <c r="U12" s="283"/>
      <c r="V12" s="284"/>
      <c r="W12" s="288" t="s">
        <v>329</v>
      </c>
      <c r="X12" s="283"/>
      <c r="Y12" s="283"/>
      <c r="Z12" s="283"/>
      <c r="AA12" s="283"/>
      <c r="AB12" s="283"/>
      <c r="AC12" s="284"/>
      <c r="AD12" s="288" t="s">
        <v>616</v>
      </c>
      <c r="AE12" s="283"/>
      <c r="AF12" s="283"/>
      <c r="AG12" s="283"/>
      <c r="AH12" s="283"/>
      <c r="AI12" s="283"/>
      <c r="AJ12" s="284"/>
      <c r="AK12" s="288" t="s">
        <v>620</v>
      </c>
      <c r="AL12" s="283"/>
      <c r="AM12" s="283"/>
      <c r="AN12" s="283"/>
      <c r="AO12" s="283"/>
      <c r="AP12" s="283"/>
      <c r="AQ12" s="284"/>
      <c r="AR12" s="288" t="s">
        <v>621</v>
      </c>
      <c r="AS12" s="283"/>
      <c r="AT12" s="283"/>
      <c r="AU12" s="283"/>
      <c r="AV12" s="283"/>
      <c r="AW12" s="283"/>
      <c r="AX12" s="726"/>
    </row>
    <row r="13" spans="1:50" ht="21" customHeight="1">
      <c r="A13" s="105"/>
      <c r="B13" s="106"/>
      <c r="C13" s="106"/>
      <c r="D13" s="106"/>
      <c r="E13" s="106"/>
      <c r="F13" s="107"/>
      <c r="G13" s="727" t="s">
        <v>6</v>
      </c>
      <c r="H13" s="728"/>
      <c r="I13" s="620" t="s">
        <v>7</v>
      </c>
      <c r="J13" s="621"/>
      <c r="K13" s="621"/>
      <c r="L13" s="621"/>
      <c r="M13" s="621"/>
      <c r="N13" s="621"/>
      <c r="O13" s="622"/>
      <c r="P13" s="148">
        <v>18</v>
      </c>
      <c r="Q13" s="149"/>
      <c r="R13" s="149"/>
      <c r="S13" s="149"/>
      <c r="T13" s="149"/>
      <c r="U13" s="149"/>
      <c r="V13" s="150"/>
      <c r="W13" s="148">
        <v>33</v>
      </c>
      <c r="X13" s="149"/>
      <c r="Y13" s="149"/>
      <c r="Z13" s="149"/>
      <c r="AA13" s="149"/>
      <c r="AB13" s="149"/>
      <c r="AC13" s="150"/>
      <c r="AD13" s="148">
        <v>33</v>
      </c>
      <c r="AE13" s="149"/>
      <c r="AF13" s="149"/>
      <c r="AG13" s="149"/>
      <c r="AH13" s="149"/>
      <c r="AI13" s="149"/>
      <c r="AJ13" s="150"/>
      <c r="AK13" s="148">
        <v>33</v>
      </c>
      <c r="AL13" s="149"/>
      <c r="AM13" s="149"/>
      <c r="AN13" s="149"/>
      <c r="AO13" s="149"/>
      <c r="AP13" s="149"/>
      <c r="AQ13" s="150"/>
      <c r="AR13" s="145"/>
      <c r="AS13" s="146"/>
      <c r="AT13" s="146"/>
      <c r="AU13" s="146"/>
      <c r="AV13" s="146"/>
      <c r="AW13" s="146"/>
      <c r="AX13" s="376"/>
    </row>
    <row r="14" spans="1:50" ht="21" customHeight="1">
      <c r="A14" s="105"/>
      <c r="B14" s="106"/>
      <c r="C14" s="106"/>
      <c r="D14" s="106"/>
      <c r="E14" s="106"/>
      <c r="F14" s="107"/>
      <c r="G14" s="729"/>
      <c r="H14" s="730"/>
      <c r="I14" s="557" t="s">
        <v>8</v>
      </c>
      <c r="J14" s="611"/>
      <c r="K14" s="611"/>
      <c r="L14" s="611"/>
      <c r="M14" s="611"/>
      <c r="N14" s="611"/>
      <c r="O14" s="612"/>
      <c r="P14" s="148" t="s">
        <v>638</v>
      </c>
      <c r="Q14" s="149"/>
      <c r="R14" s="149"/>
      <c r="S14" s="149"/>
      <c r="T14" s="149"/>
      <c r="U14" s="149"/>
      <c r="V14" s="150"/>
      <c r="W14" s="148" t="s">
        <v>638</v>
      </c>
      <c r="X14" s="149"/>
      <c r="Y14" s="149"/>
      <c r="Z14" s="149"/>
      <c r="AA14" s="149"/>
      <c r="AB14" s="149"/>
      <c r="AC14" s="150"/>
      <c r="AD14" s="148" t="s">
        <v>638</v>
      </c>
      <c r="AE14" s="149"/>
      <c r="AF14" s="149"/>
      <c r="AG14" s="149"/>
      <c r="AH14" s="149"/>
      <c r="AI14" s="149"/>
      <c r="AJ14" s="150"/>
      <c r="AK14" s="148" t="s">
        <v>671</v>
      </c>
      <c r="AL14" s="149"/>
      <c r="AM14" s="149"/>
      <c r="AN14" s="149"/>
      <c r="AO14" s="149"/>
      <c r="AP14" s="149"/>
      <c r="AQ14" s="150"/>
      <c r="AR14" s="647"/>
      <c r="AS14" s="647"/>
      <c r="AT14" s="647"/>
      <c r="AU14" s="647"/>
      <c r="AV14" s="647"/>
      <c r="AW14" s="647"/>
      <c r="AX14" s="648"/>
    </row>
    <row r="15" spans="1:50" ht="21" customHeight="1">
      <c r="A15" s="105"/>
      <c r="B15" s="106"/>
      <c r="C15" s="106"/>
      <c r="D15" s="106"/>
      <c r="E15" s="106"/>
      <c r="F15" s="107"/>
      <c r="G15" s="729"/>
      <c r="H15" s="730"/>
      <c r="I15" s="557" t="s">
        <v>50</v>
      </c>
      <c r="J15" s="558"/>
      <c r="K15" s="558"/>
      <c r="L15" s="558"/>
      <c r="M15" s="558"/>
      <c r="N15" s="558"/>
      <c r="O15" s="559"/>
      <c r="P15" s="148" t="s">
        <v>638</v>
      </c>
      <c r="Q15" s="149"/>
      <c r="R15" s="149"/>
      <c r="S15" s="149"/>
      <c r="T15" s="149"/>
      <c r="U15" s="149"/>
      <c r="V15" s="150"/>
      <c r="W15" s="148" t="s">
        <v>638</v>
      </c>
      <c r="X15" s="149"/>
      <c r="Y15" s="149"/>
      <c r="Z15" s="149"/>
      <c r="AA15" s="149"/>
      <c r="AB15" s="149"/>
      <c r="AC15" s="150"/>
      <c r="AD15" s="148" t="s">
        <v>638</v>
      </c>
      <c r="AE15" s="149"/>
      <c r="AF15" s="149"/>
      <c r="AG15" s="149"/>
      <c r="AH15" s="149"/>
      <c r="AI15" s="149"/>
      <c r="AJ15" s="150"/>
      <c r="AK15" s="148" t="s">
        <v>671</v>
      </c>
      <c r="AL15" s="149"/>
      <c r="AM15" s="149"/>
      <c r="AN15" s="149"/>
      <c r="AO15" s="149"/>
      <c r="AP15" s="149"/>
      <c r="AQ15" s="150"/>
      <c r="AR15" s="148"/>
      <c r="AS15" s="149"/>
      <c r="AT15" s="149"/>
      <c r="AU15" s="149"/>
      <c r="AV15" s="149"/>
      <c r="AW15" s="149"/>
      <c r="AX15" s="610"/>
    </row>
    <row r="16" spans="1:50" ht="21" customHeight="1">
      <c r="A16" s="105"/>
      <c r="B16" s="106"/>
      <c r="C16" s="106"/>
      <c r="D16" s="106"/>
      <c r="E16" s="106"/>
      <c r="F16" s="107"/>
      <c r="G16" s="729"/>
      <c r="H16" s="730"/>
      <c r="I16" s="557" t="s">
        <v>51</v>
      </c>
      <c r="J16" s="558"/>
      <c r="K16" s="558"/>
      <c r="L16" s="558"/>
      <c r="M16" s="558"/>
      <c r="N16" s="558"/>
      <c r="O16" s="559"/>
      <c r="P16" s="148" t="s">
        <v>638</v>
      </c>
      <c r="Q16" s="149"/>
      <c r="R16" s="149"/>
      <c r="S16" s="149"/>
      <c r="T16" s="149"/>
      <c r="U16" s="149"/>
      <c r="V16" s="150"/>
      <c r="W16" s="148" t="s">
        <v>638</v>
      </c>
      <c r="X16" s="149"/>
      <c r="Y16" s="149"/>
      <c r="Z16" s="149"/>
      <c r="AA16" s="149"/>
      <c r="AB16" s="149"/>
      <c r="AC16" s="150"/>
      <c r="AD16" s="148" t="s">
        <v>638</v>
      </c>
      <c r="AE16" s="149"/>
      <c r="AF16" s="149"/>
      <c r="AG16" s="149"/>
      <c r="AH16" s="149"/>
      <c r="AI16" s="149"/>
      <c r="AJ16" s="150"/>
      <c r="AK16" s="148" t="s">
        <v>671</v>
      </c>
      <c r="AL16" s="149"/>
      <c r="AM16" s="149"/>
      <c r="AN16" s="149"/>
      <c r="AO16" s="149"/>
      <c r="AP16" s="149"/>
      <c r="AQ16" s="150"/>
      <c r="AR16" s="660"/>
      <c r="AS16" s="661"/>
      <c r="AT16" s="661"/>
      <c r="AU16" s="661"/>
      <c r="AV16" s="661"/>
      <c r="AW16" s="661"/>
      <c r="AX16" s="662"/>
    </row>
    <row r="17" spans="1:50" ht="24.75" customHeight="1">
      <c r="A17" s="105"/>
      <c r="B17" s="106"/>
      <c r="C17" s="106"/>
      <c r="D17" s="106"/>
      <c r="E17" s="106"/>
      <c r="F17" s="107"/>
      <c r="G17" s="729"/>
      <c r="H17" s="730"/>
      <c r="I17" s="557" t="s">
        <v>49</v>
      </c>
      <c r="J17" s="611"/>
      <c r="K17" s="611"/>
      <c r="L17" s="611"/>
      <c r="M17" s="611"/>
      <c r="N17" s="611"/>
      <c r="O17" s="612"/>
      <c r="P17" s="148" t="s">
        <v>638</v>
      </c>
      <c r="Q17" s="149"/>
      <c r="R17" s="149"/>
      <c r="S17" s="149"/>
      <c r="T17" s="149"/>
      <c r="U17" s="149"/>
      <c r="V17" s="150"/>
      <c r="W17" s="148" t="s">
        <v>638</v>
      </c>
      <c r="X17" s="149"/>
      <c r="Y17" s="149"/>
      <c r="Z17" s="149"/>
      <c r="AA17" s="149"/>
      <c r="AB17" s="149"/>
      <c r="AC17" s="150"/>
      <c r="AD17" s="148" t="s">
        <v>638</v>
      </c>
      <c r="AE17" s="149"/>
      <c r="AF17" s="149"/>
      <c r="AG17" s="149"/>
      <c r="AH17" s="149"/>
      <c r="AI17" s="149"/>
      <c r="AJ17" s="150"/>
      <c r="AK17" s="148" t="s">
        <v>671</v>
      </c>
      <c r="AL17" s="149"/>
      <c r="AM17" s="149"/>
      <c r="AN17" s="149"/>
      <c r="AO17" s="149"/>
      <c r="AP17" s="149"/>
      <c r="AQ17" s="150"/>
      <c r="AR17" s="374"/>
      <c r="AS17" s="374"/>
      <c r="AT17" s="374"/>
      <c r="AU17" s="374"/>
      <c r="AV17" s="374"/>
      <c r="AW17" s="374"/>
      <c r="AX17" s="375"/>
    </row>
    <row r="18" spans="1:50" ht="24.75" customHeight="1">
      <c r="A18" s="105"/>
      <c r="B18" s="106"/>
      <c r="C18" s="106"/>
      <c r="D18" s="106"/>
      <c r="E18" s="106"/>
      <c r="F18" s="107"/>
      <c r="G18" s="731"/>
      <c r="H18" s="732"/>
      <c r="I18" s="719" t="s">
        <v>20</v>
      </c>
      <c r="J18" s="720"/>
      <c r="K18" s="720"/>
      <c r="L18" s="720"/>
      <c r="M18" s="720"/>
      <c r="N18" s="720"/>
      <c r="O18" s="721"/>
      <c r="P18" s="154">
        <f>SUM(P13:V17)</f>
        <v>18</v>
      </c>
      <c r="Q18" s="155"/>
      <c r="R18" s="155"/>
      <c r="S18" s="155"/>
      <c r="T18" s="155"/>
      <c r="U18" s="155"/>
      <c r="V18" s="156"/>
      <c r="W18" s="154">
        <f>SUM(W13:AC17)</f>
        <v>33</v>
      </c>
      <c r="X18" s="155"/>
      <c r="Y18" s="155"/>
      <c r="Z18" s="155"/>
      <c r="AA18" s="155"/>
      <c r="AB18" s="155"/>
      <c r="AC18" s="156"/>
      <c r="AD18" s="154">
        <f>SUM(AD13:AJ17)</f>
        <v>33</v>
      </c>
      <c r="AE18" s="155"/>
      <c r="AF18" s="155"/>
      <c r="AG18" s="155"/>
      <c r="AH18" s="155"/>
      <c r="AI18" s="155"/>
      <c r="AJ18" s="156"/>
      <c r="AK18" s="154">
        <f>SUM(AK13:AQ17)</f>
        <v>33</v>
      </c>
      <c r="AL18" s="155"/>
      <c r="AM18" s="155"/>
      <c r="AN18" s="155"/>
      <c r="AO18" s="155"/>
      <c r="AP18" s="155"/>
      <c r="AQ18" s="156"/>
      <c r="AR18" s="154">
        <f>SUM(AR13:AX17)</f>
        <v>0</v>
      </c>
      <c r="AS18" s="155"/>
      <c r="AT18" s="155"/>
      <c r="AU18" s="155"/>
      <c r="AV18" s="155"/>
      <c r="AW18" s="155"/>
      <c r="AX18" s="519"/>
    </row>
    <row r="19" spans="1:50" ht="24.75" customHeight="1">
      <c r="A19" s="105"/>
      <c r="B19" s="106"/>
      <c r="C19" s="106"/>
      <c r="D19" s="106"/>
      <c r="E19" s="106"/>
      <c r="F19" s="107"/>
      <c r="G19" s="517" t="s">
        <v>9</v>
      </c>
      <c r="H19" s="518"/>
      <c r="I19" s="518"/>
      <c r="J19" s="518"/>
      <c r="K19" s="518"/>
      <c r="L19" s="518"/>
      <c r="M19" s="518"/>
      <c r="N19" s="518"/>
      <c r="O19" s="518"/>
      <c r="P19" s="148">
        <v>13</v>
      </c>
      <c r="Q19" s="149"/>
      <c r="R19" s="149"/>
      <c r="S19" s="149"/>
      <c r="T19" s="149"/>
      <c r="U19" s="149"/>
      <c r="V19" s="150"/>
      <c r="W19" s="148">
        <v>22</v>
      </c>
      <c r="X19" s="149"/>
      <c r="Y19" s="149"/>
      <c r="Z19" s="149"/>
      <c r="AA19" s="149"/>
      <c r="AB19" s="149"/>
      <c r="AC19" s="150"/>
      <c r="AD19" s="148">
        <v>7</v>
      </c>
      <c r="AE19" s="149"/>
      <c r="AF19" s="149"/>
      <c r="AG19" s="149"/>
      <c r="AH19" s="149"/>
      <c r="AI19" s="149"/>
      <c r="AJ19" s="150"/>
      <c r="AK19" s="468"/>
      <c r="AL19" s="468"/>
      <c r="AM19" s="468"/>
      <c r="AN19" s="468"/>
      <c r="AO19" s="468"/>
      <c r="AP19" s="468"/>
      <c r="AQ19" s="468"/>
      <c r="AR19" s="468"/>
      <c r="AS19" s="468"/>
      <c r="AT19" s="468"/>
      <c r="AU19" s="468"/>
      <c r="AV19" s="468"/>
      <c r="AW19" s="468"/>
      <c r="AX19" s="520"/>
    </row>
    <row r="20" spans="1:50" ht="24.75" customHeight="1">
      <c r="A20" s="105"/>
      <c r="B20" s="106"/>
      <c r="C20" s="106"/>
      <c r="D20" s="106"/>
      <c r="E20" s="106"/>
      <c r="F20" s="107"/>
      <c r="G20" s="517" t="s">
        <v>10</v>
      </c>
      <c r="H20" s="518"/>
      <c r="I20" s="518"/>
      <c r="J20" s="518"/>
      <c r="K20" s="518"/>
      <c r="L20" s="518"/>
      <c r="M20" s="518"/>
      <c r="N20" s="518"/>
      <c r="O20" s="518"/>
      <c r="P20" s="521">
        <f>IF(P18=0, "-", SUM(P19)/P18)</f>
        <v>0.72222222222222221</v>
      </c>
      <c r="Q20" s="521"/>
      <c r="R20" s="521"/>
      <c r="S20" s="521"/>
      <c r="T20" s="521"/>
      <c r="U20" s="521"/>
      <c r="V20" s="521"/>
      <c r="W20" s="521">
        <f t="shared" ref="W20" si="0">IF(W18=0, "-", SUM(W19)/W18)</f>
        <v>0.66666666666666663</v>
      </c>
      <c r="X20" s="521"/>
      <c r="Y20" s="521"/>
      <c r="Z20" s="521"/>
      <c r="AA20" s="521"/>
      <c r="AB20" s="521"/>
      <c r="AC20" s="521"/>
      <c r="AD20" s="521">
        <f t="shared" ref="AD20" si="1">IF(AD18=0, "-", SUM(AD19)/AD18)</f>
        <v>0.21212121212121213</v>
      </c>
      <c r="AE20" s="521"/>
      <c r="AF20" s="521"/>
      <c r="AG20" s="521"/>
      <c r="AH20" s="521"/>
      <c r="AI20" s="521"/>
      <c r="AJ20" s="521"/>
      <c r="AK20" s="468"/>
      <c r="AL20" s="468"/>
      <c r="AM20" s="468"/>
      <c r="AN20" s="468"/>
      <c r="AO20" s="468"/>
      <c r="AP20" s="468"/>
      <c r="AQ20" s="469"/>
      <c r="AR20" s="469"/>
      <c r="AS20" s="469"/>
      <c r="AT20" s="469"/>
      <c r="AU20" s="468"/>
      <c r="AV20" s="468"/>
      <c r="AW20" s="468"/>
      <c r="AX20" s="520"/>
    </row>
    <row r="21" spans="1:50" ht="25.5" customHeight="1">
      <c r="A21" s="108"/>
      <c r="B21" s="109"/>
      <c r="C21" s="109"/>
      <c r="D21" s="109"/>
      <c r="E21" s="109"/>
      <c r="F21" s="110"/>
      <c r="G21" s="904" t="s">
        <v>274</v>
      </c>
      <c r="H21" s="905"/>
      <c r="I21" s="905"/>
      <c r="J21" s="905"/>
      <c r="K21" s="905"/>
      <c r="L21" s="905"/>
      <c r="M21" s="905"/>
      <c r="N21" s="905"/>
      <c r="O21" s="905"/>
      <c r="P21" s="521">
        <f>IF(P19=0, "-", SUM(P19)/SUM(P13,P14))</f>
        <v>0.72222222222222221</v>
      </c>
      <c r="Q21" s="521"/>
      <c r="R21" s="521"/>
      <c r="S21" s="521"/>
      <c r="T21" s="521"/>
      <c r="U21" s="521"/>
      <c r="V21" s="521"/>
      <c r="W21" s="521">
        <f t="shared" ref="W21" si="2">IF(W19=0, "-", SUM(W19)/SUM(W13,W14))</f>
        <v>0.66666666666666663</v>
      </c>
      <c r="X21" s="521"/>
      <c r="Y21" s="521"/>
      <c r="Z21" s="521"/>
      <c r="AA21" s="521"/>
      <c r="AB21" s="521"/>
      <c r="AC21" s="521"/>
      <c r="AD21" s="521">
        <f t="shared" ref="AD21" si="3">IF(AD19=0, "-", SUM(AD19)/SUM(AD13,AD14))</f>
        <v>0.21212121212121213</v>
      </c>
      <c r="AE21" s="521"/>
      <c r="AF21" s="521"/>
      <c r="AG21" s="521"/>
      <c r="AH21" s="521"/>
      <c r="AI21" s="521"/>
      <c r="AJ21" s="521"/>
      <c r="AK21" s="468"/>
      <c r="AL21" s="468"/>
      <c r="AM21" s="468"/>
      <c r="AN21" s="468"/>
      <c r="AO21" s="468"/>
      <c r="AP21" s="468"/>
      <c r="AQ21" s="469"/>
      <c r="AR21" s="469"/>
      <c r="AS21" s="469"/>
      <c r="AT21" s="469"/>
      <c r="AU21" s="468"/>
      <c r="AV21" s="468"/>
      <c r="AW21" s="468"/>
      <c r="AX21" s="520"/>
    </row>
    <row r="22" spans="1:50" ht="18.75" customHeight="1">
      <c r="A22" s="123" t="s">
        <v>624</v>
      </c>
      <c r="B22" s="124"/>
      <c r="C22" s="124"/>
      <c r="D22" s="124"/>
      <c r="E22" s="124"/>
      <c r="F22" s="125"/>
      <c r="G22" s="114" t="s">
        <v>254</v>
      </c>
      <c r="H22" s="115"/>
      <c r="I22" s="115"/>
      <c r="J22" s="115"/>
      <c r="K22" s="115"/>
      <c r="L22" s="115"/>
      <c r="M22" s="115"/>
      <c r="N22" s="115"/>
      <c r="O22" s="116"/>
      <c r="P22" s="132" t="s">
        <v>622</v>
      </c>
      <c r="Q22" s="115"/>
      <c r="R22" s="115"/>
      <c r="S22" s="115"/>
      <c r="T22" s="115"/>
      <c r="U22" s="115"/>
      <c r="V22" s="116"/>
      <c r="W22" s="132" t="s">
        <v>623</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32.1" customHeight="1">
      <c r="A23" s="126"/>
      <c r="B23" s="127"/>
      <c r="C23" s="127"/>
      <c r="D23" s="127"/>
      <c r="E23" s="127"/>
      <c r="F23" s="128"/>
      <c r="G23" s="117" t="s">
        <v>639</v>
      </c>
      <c r="H23" s="118"/>
      <c r="I23" s="118"/>
      <c r="J23" s="118"/>
      <c r="K23" s="118"/>
      <c r="L23" s="118"/>
      <c r="M23" s="118"/>
      <c r="N23" s="118"/>
      <c r="O23" s="119"/>
      <c r="P23" s="145">
        <v>32</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c r="A24" s="126"/>
      <c r="B24" s="127"/>
      <c r="C24" s="127"/>
      <c r="D24" s="127"/>
      <c r="E24" s="127"/>
      <c r="F24" s="128"/>
      <c r="G24" s="120" t="s">
        <v>640</v>
      </c>
      <c r="H24" s="121"/>
      <c r="I24" s="121"/>
      <c r="J24" s="121"/>
      <c r="K24" s="121"/>
      <c r="L24" s="121"/>
      <c r="M24" s="121"/>
      <c r="N24" s="121"/>
      <c r="O24" s="122"/>
      <c r="P24" s="148">
        <v>0.8</v>
      </c>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c r="A25" s="126"/>
      <c r="B25" s="127"/>
      <c r="C25" s="127"/>
      <c r="D25" s="127"/>
      <c r="E25" s="127"/>
      <c r="F25" s="128"/>
      <c r="G25" s="120" t="s">
        <v>641</v>
      </c>
      <c r="H25" s="121"/>
      <c r="I25" s="121"/>
      <c r="J25" s="121"/>
      <c r="K25" s="121"/>
      <c r="L25" s="121"/>
      <c r="M25" s="121"/>
      <c r="N25" s="121"/>
      <c r="O25" s="122"/>
      <c r="P25" s="148">
        <v>0.7</v>
      </c>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c r="A26" s="126"/>
      <c r="B26" s="127"/>
      <c r="C26" s="127"/>
      <c r="D26" s="127"/>
      <c r="E26" s="127"/>
      <c r="F26" s="128"/>
      <c r="G26" s="120" t="s">
        <v>642</v>
      </c>
      <c r="H26" s="121"/>
      <c r="I26" s="121"/>
      <c r="J26" s="121"/>
      <c r="K26" s="121"/>
      <c r="L26" s="121"/>
      <c r="M26" s="121"/>
      <c r="N26" s="121"/>
      <c r="O26" s="122"/>
      <c r="P26" s="148">
        <v>0.4</v>
      </c>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c r="A28" s="126"/>
      <c r="B28" s="127"/>
      <c r="C28" s="127"/>
      <c r="D28" s="127"/>
      <c r="E28" s="127"/>
      <c r="F28" s="128"/>
      <c r="G28" s="210" t="s">
        <v>258</v>
      </c>
      <c r="H28" s="211"/>
      <c r="I28" s="211"/>
      <c r="J28" s="211"/>
      <c r="K28" s="211"/>
      <c r="L28" s="211"/>
      <c r="M28" s="211"/>
      <c r="N28" s="211"/>
      <c r="O28" s="212"/>
      <c r="P28" s="154">
        <f>P29-SUM(P23:P27)</f>
        <v>-0.89999999999999858</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c r="A29" s="129"/>
      <c r="B29" s="130"/>
      <c r="C29" s="130"/>
      <c r="D29" s="130"/>
      <c r="E29" s="130"/>
      <c r="F29" s="131"/>
      <c r="G29" s="213" t="s">
        <v>255</v>
      </c>
      <c r="H29" s="214"/>
      <c r="I29" s="214"/>
      <c r="J29" s="214"/>
      <c r="K29" s="214"/>
      <c r="L29" s="214"/>
      <c r="M29" s="214"/>
      <c r="N29" s="214"/>
      <c r="O29" s="215"/>
      <c r="P29" s="148">
        <f>AK13</f>
        <v>33</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c r="A30" s="491" t="s">
        <v>270</v>
      </c>
      <c r="B30" s="492"/>
      <c r="C30" s="492"/>
      <c r="D30" s="492"/>
      <c r="E30" s="492"/>
      <c r="F30" s="493"/>
      <c r="G30" s="632" t="s">
        <v>145</v>
      </c>
      <c r="H30" s="372"/>
      <c r="I30" s="372"/>
      <c r="J30" s="372"/>
      <c r="K30" s="372"/>
      <c r="L30" s="372"/>
      <c r="M30" s="372"/>
      <c r="N30" s="372"/>
      <c r="O30" s="561"/>
      <c r="P30" s="560" t="s">
        <v>58</v>
      </c>
      <c r="Q30" s="372"/>
      <c r="R30" s="372"/>
      <c r="S30" s="372"/>
      <c r="T30" s="372"/>
      <c r="U30" s="372"/>
      <c r="V30" s="372"/>
      <c r="W30" s="372"/>
      <c r="X30" s="561"/>
      <c r="Y30" s="447"/>
      <c r="Z30" s="448"/>
      <c r="AA30" s="449"/>
      <c r="AB30" s="367" t="s">
        <v>11</v>
      </c>
      <c r="AC30" s="368"/>
      <c r="AD30" s="369"/>
      <c r="AE30" s="367" t="s">
        <v>307</v>
      </c>
      <c r="AF30" s="368"/>
      <c r="AG30" s="368"/>
      <c r="AH30" s="369"/>
      <c r="AI30" s="370" t="s">
        <v>329</v>
      </c>
      <c r="AJ30" s="370"/>
      <c r="AK30" s="370"/>
      <c r="AL30" s="367"/>
      <c r="AM30" s="370" t="s">
        <v>426</v>
      </c>
      <c r="AN30" s="370"/>
      <c r="AO30" s="370"/>
      <c r="AP30" s="367"/>
      <c r="AQ30" s="623" t="s">
        <v>184</v>
      </c>
      <c r="AR30" s="624"/>
      <c r="AS30" s="624"/>
      <c r="AT30" s="625"/>
      <c r="AU30" s="372" t="s">
        <v>133</v>
      </c>
      <c r="AV30" s="372"/>
      <c r="AW30" s="372"/>
      <c r="AX30" s="373"/>
    </row>
    <row r="31" spans="1:50" ht="18.75" customHeight="1">
      <c r="A31" s="494"/>
      <c r="B31" s="495"/>
      <c r="C31" s="495"/>
      <c r="D31" s="495"/>
      <c r="E31" s="495"/>
      <c r="F31" s="496"/>
      <c r="G31" s="549"/>
      <c r="H31" s="360"/>
      <c r="I31" s="360"/>
      <c r="J31" s="360"/>
      <c r="K31" s="360"/>
      <c r="L31" s="360"/>
      <c r="M31" s="360"/>
      <c r="N31" s="360"/>
      <c r="O31" s="550"/>
      <c r="P31" s="562"/>
      <c r="Q31" s="360"/>
      <c r="R31" s="360"/>
      <c r="S31" s="360"/>
      <c r="T31" s="360"/>
      <c r="U31" s="360"/>
      <c r="V31" s="360"/>
      <c r="W31" s="360"/>
      <c r="X31" s="550"/>
      <c r="Y31" s="450"/>
      <c r="Z31" s="451"/>
      <c r="AA31" s="452"/>
      <c r="AB31" s="317"/>
      <c r="AC31" s="318"/>
      <c r="AD31" s="319"/>
      <c r="AE31" s="317"/>
      <c r="AF31" s="318"/>
      <c r="AG31" s="318"/>
      <c r="AH31" s="319"/>
      <c r="AI31" s="371"/>
      <c r="AJ31" s="371"/>
      <c r="AK31" s="371"/>
      <c r="AL31" s="317"/>
      <c r="AM31" s="371"/>
      <c r="AN31" s="371"/>
      <c r="AO31" s="371"/>
      <c r="AP31" s="317"/>
      <c r="AQ31" s="216" t="s">
        <v>638</v>
      </c>
      <c r="AR31" s="163"/>
      <c r="AS31" s="164" t="s">
        <v>185</v>
      </c>
      <c r="AT31" s="187"/>
      <c r="AU31" s="256" t="s">
        <v>671</v>
      </c>
      <c r="AV31" s="256"/>
      <c r="AW31" s="360" t="s">
        <v>175</v>
      </c>
      <c r="AX31" s="361"/>
    </row>
    <row r="32" spans="1:50" ht="23.25" customHeight="1">
      <c r="A32" s="497"/>
      <c r="B32" s="495"/>
      <c r="C32" s="495"/>
      <c r="D32" s="495"/>
      <c r="E32" s="495"/>
      <c r="F32" s="496"/>
      <c r="G32" s="522" t="s">
        <v>638</v>
      </c>
      <c r="H32" s="523"/>
      <c r="I32" s="523"/>
      <c r="J32" s="523"/>
      <c r="K32" s="523"/>
      <c r="L32" s="523"/>
      <c r="M32" s="523"/>
      <c r="N32" s="523"/>
      <c r="O32" s="524"/>
      <c r="P32" s="176" t="s">
        <v>638</v>
      </c>
      <c r="Q32" s="176"/>
      <c r="R32" s="176"/>
      <c r="S32" s="176"/>
      <c r="T32" s="176"/>
      <c r="U32" s="176"/>
      <c r="V32" s="176"/>
      <c r="W32" s="176"/>
      <c r="X32" s="218"/>
      <c r="Y32" s="324" t="s">
        <v>12</v>
      </c>
      <c r="Z32" s="531"/>
      <c r="AA32" s="532"/>
      <c r="AB32" s="533" t="s">
        <v>638</v>
      </c>
      <c r="AC32" s="533"/>
      <c r="AD32" s="533"/>
      <c r="AE32" s="348" t="s">
        <v>638</v>
      </c>
      <c r="AF32" s="349"/>
      <c r="AG32" s="349"/>
      <c r="AH32" s="349"/>
      <c r="AI32" s="348" t="s">
        <v>638</v>
      </c>
      <c r="AJ32" s="349"/>
      <c r="AK32" s="349"/>
      <c r="AL32" s="349"/>
      <c r="AM32" s="348" t="s">
        <v>671</v>
      </c>
      <c r="AN32" s="349"/>
      <c r="AO32" s="349"/>
      <c r="AP32" s="349"/>
      <c r="AQ32" s="151" t="s">
        <v>638</v>
      </c>
      <c r="AR32" s="152"/>
      <c r="AS32" s="152"/>
      <c r="AT32" s="153"/>
      <c r="AU32" s="349" t="s">
        <v>638</v>
      </c>
      <c r="AV32" s="349"/>
      <c r="AW32" s="349"/>
      <c r="AX32" s="350"/>
    </row>
    <row r="33" spans="1:51" ht="23.25" customHeight="1">
      <c r="A33" s="498"/>
      <c r="B33" s="499"/>
      <c r="C33" s="499"/>
      <c r="D33" s="499"/>
      <c r="E33" s="499"/>
      <c r="F33" s="500"/>
      <c r="G33" s="525"/>
      <c r="H33" s="526"/>
      <c r="I33" s="526"/>
      <c r="J33" s="526"/>
      <c r="K33" s="526"/>
      <c r="L33" s="526"/>
      <c r="M33" s="526"/>
      <c r="N33" s="526"/>
      <c r="O33" s="527"/>
      <c r="P33" s="220"/>
      <c r="Q33" s="220"/>
      <c r="R33" s="220"/>
      <c r="S33" s="220"/>
      <c r="T33" s="220"/>
      <c r="U33" s="220"/>
      <c r="V33" s="220"/>
      <c r="W33" s="220"/>
      <c r="X33" s="221"/>
      <c r="Y33" s="288" t="s">
        <v>53</v>
      </c>
      <c r="Z33" s="283"/>
      <c r="AA33" s="284"/>
      <c r="AB33" s="504" t="s">
        <v>638</v>
      </c>
      <c r="AC33" s="504"/>
      <c r="AD33" s="504"/>
      <c r="AE33" s="348" t="s">
        <v>638</v>
      </c>
      <c r="AF33" s="349"/>
      <c r="AG33" s="349"/>
      <c r="AH33" s="349"/>
      <c r="AI33" s="348" t="s">
        <v>638</v>
      </c>
      <c r="AJ33" s="349"/>
      <c r="AK33" s="349"/>
      <c r="AL33" s="349"/>
      <c r="AM33" s="348" t="s">
        <v>671</v>
      </c>
      <c r="AN33" s="349"/>
      <c r="AO33" s="349"/>
      <c r="AP33" s="349"/>
      <c r="AQ33" s="151" t="s">
        <v>638</v>
      </c>
      <c r="AR33" s="152"/>
      <c r="AS33" s="152"/>
      <c r="AT33" s="153"/>
      <c r="AU33" s="349" t="s">
        <v>638</v>
      </c>
      <c r="AV33" s="349"/>
      <c r="AW33" s="349"/>
      <c r="AX33" s="350"/>
    </row>
    <row r="34" spans="1:51" ht="23.25" customHeight="1">
      <c r="A34" s="497"/>
      <c r="B34" s="495"/>
      <c r="C34" s="495"/>
      <c r="D34" s="495"/>
      <c r="E34" s="495"/>
      <c r="F34" s="496"/>
      <c r="G34" s="528"/>
      <c r="H34" s="529"/>
      <c r="I34" s="529"/>
      <c r="J34" s="529"/>
      <c r="K34" s="529"/>
      <c r="L34" s="529"/>
      <c r="M34" s="529"/>
      <c r="N34" s="529"/>
      <c r="O34" s="530"/>
      <c r="P34" s="179"/>
      <c r="Q34" s="179"/>
      <c r="R34" s="179"/>
      <c r="S34" s="179"/>
      <c r="T34" s="179"/>
      <c r="U34" s="179"/>
      <c r="V34" s="179"/>
      <c r="W34" s="179"/>
      <c r="X34" s="223"/>
      <c r="Y34" s="288" t="s">
        <v>13</v>
      </c>
      <c r="Z34" s="283"/>
      <c r="AA34" s="284"/>
      <c r="AB34" s="479" t="s">
        <v>176</v>
      </c>
      <c r="AC34" s="479"/>
      <c r="AD34" s="479"/>
      <c r="AE34" s="348" t="s">
        <v>638</v>
      </c>
      <c r="AF34" s="349"/>
      <c r="AG34" s="349"/>
      <c r="AH34" s="349"/>
      <c r="AI34" s="348" t="s">
        <v>638</v>
      </c>
      <c r="AJ34" s="349"/>
      <c r="AK34" s="349"/>
      <c r="AL34" s="349"/>
      <c r="AM34" s="348" t="s">
        <v>671</v>
      </c>
      <c r="AN34" s="349"/>
      <c r="AO34" s="349"/>
      <c r="AP34" s="349"/>
      <c r="AQ34" s="151" t="s">
        <v>638</v>
      </c>
      <c r="AR34" s="152"/>
      <c r="AS34" s="152"/>
      <c r="AT34" s="153"/>
      <c r="AU34" s="349" t="s">
        <v>638</v>
      </c>
      <c r="AV34" s="349"/>
      <c r="AW34" s="349"/>
      <c r="AX34" s="350"/>
    </row>
    <row r="35" spans="1:51" ht="21.95" customHeight="1">
      <c r="A35" s="877" t="s">
        <v>297</v>
      </c>
      <c r="B35" s="878"/>
      <c r="C35" s="878"/>
      <c r="D35" s="878"/>
      <c r="E35" s="878"/>
      <c r="F35" s="879"/>
      <c r="G35" s="883" t="s">
        <v>671</v>
      </c>
      <c r="H35" s="884"/>
      <c r="I35" s="884"/>
      <c r="J35" s="884"/>
      <c r="K35" s="884"/>
      <c r="L35" s="884"/>
      <c r="M35" s="884"/>
      <c r="N35" s="884"/>
      <c r="O35" s="884"/>
      <c r="P35" s="884"/>
      <c r="Q35" s="884"/>
      <c r="R35" s="884"/>
      <c r="S35" s="884"/>
      <c r="T35" s="884"/>
      <c r="U35" s="884"/>
      <c r="V35" s="884"/>
      <c r="W35" s="884"/>
      <c r="X35" s="884"/>
      <c r="Y35" s="884"/>
      <c r="Z35" s="884"/>
      <c r="AA35" s="884"/>
      <c r="AB35" s="884"/>
      <c r="AC35" s="884"/>
      <c r="AD35" s="884"/>
      <c r="AE35" s="884"/>
      <c r="AF35" s="884"/>
      <c r="AG35" s="884"/>
      <c r="AH35" s="884"/>
      <c r="AI35" s="884"/>
      <c r="AJ35" s="884"/>
      <c r="AK35" s="884"/>
      <c r="AL35" s="884"/>
      <c r="AM35" s="884"/>
      <c r="AN35" s="884"/>
      <c r="AO35" s="884"/>
      <c r="AP35" s="884"/>
      <c r="AQ35" s="884"/>
      <c r="AR35" s="884"/>
      <c r="AS35" s="884"/>
      <c r="AT35" s="884"/>
      <c r="AU35" s="884"/>
      <c r="AV35" s="884"/>
      <c r="AW35" s="884"/>
      <c r="AX35" s="885"/>
    </row>
    <row r="36" spans="1:51" ht="21.95" customHeight="1">
      <c r="A36" s="880"/>
      <c r="B36" s="881"/>
      <c r="C36" s="881"/>
      <c r="D36" s="881"/>
      <c r="E36" s="881"/>
      <c r="F36" s="882"/>
      <c r="G36" s="886"/>
      <c r="H36" s="887"/>
      <c r="I36" s="887"/>
      <c r="J36" s="887"/>
      <c r="K36" s="887"/>
      <c r="L36" s="887"/>
      <c r="M36" s="887"/>
      <c r="N36" s="887"/>
      <c r="O36" s="887"/>
      <c r="P36" s="887"/>
      <c r="Q36" s="887"/>
      <c r="R36" s="887"/>
      <c r="S36" s="887"/>
      <c r="T36" s="887"/>
      <c r="U36" s="887"/>
      <c r="V36" s="887"/>
      <c r="W36" s="887"/>
      <c r="X36" s="887"/>
      <c r="Y36" s="887"/>
      <c r="Z36" s="887"/>
      <c r="AA36" s="887"/>
      <c r="AB36" s="887"/>
      <c r="AC36" s="887"/>
      <c r="AD36" s="887"/>
      <c r="AE36" s="888"/>
      <c r="AF36" s="888"/>
      <c r="AG36" s="888"/>
      <c r="AH36" s="888"/>
      <c r="AI36" s="888"/>
      <c r="AJ36" s="888"/>
      <c r="AK36" s="888"/>
      <c r="AL36" s="888"/>
      <c r="AM36" s="888"/>
      <c r="AN36" s="888"/>
      <c r="AO36" s="888"/>
      <c r="AP36" s="888"/>
      <c r="AQ36" s="887"/>
      <c r="AR36" s="887"/>
      <c r="AS36" s="887"/>
      <c r="AT36" s="887"/>
      <c r="AU36" s="887"/>
      <c r="AV36" s="887"/>
      <c r="AW36" s="887"/>
      <c r="AX36" s="889"/>
    </row>
    <row r="37" spans="1:51" ht="18.75" hidden="1" customHeight="1">
      <c r="A37" s="626" t="s">
        <v>270</v>
      </c>
      <c r="B37" s="627"/>
      <c r="C37" s="627"/>
      <c r="D37" s="627"/>
      <c r="E37" s="627"/>
      <c r="F37" s="628"/>
      <c r="G37" s="547" t="s">
        <v>145</v>
      </c>
      <c r="H37" s="362"/>
      <c r="I37" s="362"/>
      <c r="J37" s="362"/>
      <c r="K37" s="362"/>
      <c r="L37" s="362"/>
      <c r="M37" s="362"/>
      <c r="N37" s="362"/>
      <c r="O37" s="548"/>
      <c r="P37" s="613" t="s">
        <v>58</v>
      </c>
      <c r="Q37" s="362"/>
      <c r="R37" s="362"/>
      <c r="S37" s="362"/>
      <c r="T37" s="362"/>
      <c r="U37" s="362"/>
      <c r="V37" s="362"/>
      <c r="W37" s="362"/>
      <c r="X37" s="548"/>
      <c r="Y37" s="614"/>
      <c r="Z37" s="615"/>
      <c r="AA37" s="616"/>
      <c r="AB37" s="617" t="s">
        <v>11</v>
      </c>
      <c r="AC37" s="618"/>
      <c r="AD37" s="619"/>
      <c r="AE37" s="320" t="s">
        <v>307</v>
      </c>
      <c r="AF37" s="320"/>
      <c r="AG37" s="320"/>
      <c r="AH37" s="320"/>
      <c r="AI37" s="320" t="s">
        <v>329</v>
      </c>
      <c r="AJ37" s="320"/>
      <c r="AK37" s="320"/>
      <c r="AL37" s="320"/>
      <c r="AM37" s="320" t="s">
        <v>426</v>
      </c>
      <c r="AN37" s="320"/>
      <c r="AO37" s="320"/>
      <c r="AP37" s="320"/>
      <c r="AQ37" s="252" t="s">
        <v>184</v>
      </c>
      <c r="AR37" s="253"/>
      <c r="AS37" s="253"/>
      <c r="AT37" s="254"/>
      <c r="AU37" s="362" t="s">
        <v>133</v>
      </c>
      <c r="AV37" s="362"/>
      <c r="AW37" s="362"/>
      <c r="AX37" s="363"/>
      <c r="AY37">
        <f>COUNTA($G$39)</f>
        <v>0</v>
      </c>
    </row>
    <row r="38" spans="1:51" ht="18.75" hidden="1" customHeight="1">
      <c r="A38" s="494"/>
      <c r="B38" s="495"/>
      <c r="C38" s="495"/>
      <c r="D38" s="495"/>
      <c r="E38" s="495"/>
      <c r="F38" s="496"/>
      <c r="G38" s="549"/>
      <c r="H38" s="360"/>
      <c r="I38" s="360"/>
      <c r="J38" s="360"/>
      <c r="K38" s="360"/>
      <c r="L38" s="360"/>
      <c r="M38" s="360"/>
      <c r="N38" s="360"/>
      <c r="O38" s="550"/>
      <c r="P38" s="562"/>
      <c r="Q38" s="360"/>
      <c r="R38" s="360"/>
      <c r="S38" s="360"/>
      <c r="T38" s="360"/>
      <c r="U38" s="360"/>
      <c r="V38" s="360"/>
      <c r="W38" s="360"/>
      <c r="X38" s="550"/>
      <c r="Y38" s="450"/>
      <c r="Z38" s="451"/>
      <c r="AA38" s="452"/>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c r="A39" s="497"/>
      <c r="B39" s="495"/>
      <c r="C39" s="495"/>
      <c r="D39" s="495"/>
      <c r="E39" s="495"/>
      <c r="F39" s="496"/>
      <c r="G39" s="522"/>
      <c r="H39" s="523"/>
      <c r="I39" s="523"/>
      <c r="J39" s="523"/>
      <c r="K39" s="523"/>
      <c r="L39" s="523"/>
      <c r="M39" s="523"/>
      <c r="N39" s="523"/>
      <c r="O39" s="524"/>
      <c r="P39" s="176"/>
      <c r="Q39" s="176"/>
      <c r="R39" s="176"/>
      <c r="S39" s="176"/>
      <c r="T39" s="176"/>
      <c r="U39" s="176"/>
      <c r="V39" s="176"/>
      <c r="W39" s="176"/>
      <c r="X39" s="218"/>
      <c r="Y39" s="324" t="s">
        <v>12</v>
      </c>
      <c r="Z39" s="531"/>
      <c r="AA39" s="532"/>
      <c r="AB39" s="533"/>
      <c r="AC39" s="533"/>
      <c r="AD39" s="533"/>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c r="A40" s="498"/>
      <c r="B40" s="499"/>
      <c r="C40" s="499"/>
      <c r="D40" s="499"/>
      <c r="E40" s="499"/>
      <c r="F40" s="500"/>
      <c r="G40" s="525"/>
      <c r="H40" s="526"/>
      <c r="I40" s="526"/>
      <c r="J40" s="526"/>
      <c r="K40" s="526"/>
      <c r="L40" s="526"/>
      <c r="M40" s="526"/>
      <c r="N40" s="526"/>
      <c r="O40" s="527"/>
      <c r="P40" s="220"/>
      <c r="Q40" s="220"/>
      <c r="R40" s="220"/>
      <c r="S40" s="220"/>
      <c r="T40" s="220"/>
      <c r="U40" s="220"/>
      <c r="V40" s="220"/>
      <c r="W40" s="220"/>
      <c r="X40" s="221"/>
      <c r="Y40" s="288" t="s">
        <v>53</v>
      </c>
      <c r="Z40" s="283"/>
      <c r="AA40" s="284"/>
      <c r="AB40" s="504"/>
      <c r="AC40" s="504"/>
      <c r="AD40" s="504"/>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c r="A41" s="629"/>
      <c r="B41" s="630"/>
      <c r="C41" s="630"/>
      <c r="D41" s="630"/>
      <c r="E41" s="630"/>
      <c r="F41" s="631"/>
      <c r="G41" s="528"/>
      <c r="H41" s="529"/>
      <c r="I41" s="529"/>
      <c r="J41" s="529"/>
      <c r="K41" s="529"/>
      <c r="L41" s="529"/>
      <c r="M41" s="529"/>
      <c r="N41" s="529"/>
      <c r="O41" s="530"/>
      <c r="P41" s="179"/>
      <c r="Q41" s="179"/>
      <c r="R41" s="179"/>
      <c r="S41" s="179"/>
      <c r="T41" s="179"/>
      <c r="U41" s="179"/>
      <c r="V41" s="179"/>
      <c r="W41" s="179"/>
      <c r="X41" s="223"/>
      <c r="Y41" s="288" t="s">
        <v>13</v>
      </c>
      <c r="Z41" s="283"/>
      <c r="AA41" s="284"/>
      <c r="AB41" s="479" t="s">
        <v>176</v>
      </c>
      <c r="AC41" s="479"/>
      <c r="AD41" s="479"/>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c r="A42" s="877" t="s">
        <v>297</v>
      </c>
      <c r="B42" s="878"/>
      <c r="C42" s="878"/>
      <c r="D42" s="878"/>
      <c r="E42" s="878"/>
      <c r="F42" s="879"/>
      <c r="G42" s="883"/>
      <c r="H42" s="884"/>
      <c r="I42" s="884"/>
      <c r="J42" s="884"/>
      <c r="K42" s="884"/>
      <c r="L42" s="884"/>
      <c r="M42" s="884"/>
      <c r="N42" s="884"/>
      <c r="O42" s="884"/>
      <c r="P42" s="884"/>
      <c r="Q42" s="884"/>
      <c r="R42" s="884"/>
      <c r="S42" s="884"/>
      <c r="T42" s="884"/>
      <c r="U42" s="884"/>
      <c r="V42" s="884"/>
      <c r="W42" s="884"/>
      <c r="X42" s="884"/>
      <c r="Y42" s="884"/>
      <c r="Z42" s="884"/>
      <c r="AA42" s="884"/>
      <c r="AB42" s="884"/>
      <c r="AC42" s="884"/>
      <c r="AD42" s="884"/>
      <c r="AE42" s="884"/>
      <c r="AF42" s="884"/>
      <c r="AG42" s="884"/>
      <c r="AH42" s="884"/>
      <c r="AI42" s="884"/>
      <c r="AJ42" s="884"/>
      <c r="AK42" s="884"/>
      <c r="AL42" s="884"/>
      <c r="AM42" s="884"/>
      <c r="AN42" s="884"/>
      <c r="AO42" s="884"/>
      <c r="AP42" s="884"/>
      <c r="AQ42" s="884"/>
      <c r="AR42" s="884"/>
      <c r="AS42" s="884"/>
      <c r="AT42" s="884"/>
      <c r="AU42" s="884"/>
      <c r="AV42" s="884"/>
      <c r="AW42" s="884"/>
      <c r="AX42" s="885"/>
      <c r="AY42">
        <f t="shared" si="4"/>
        <v>0</v>
      </c>
    </row>
    <row r="43" spans="1:51" ht="23.25" hidden="1" customHeight="1">
      <c r="A43" s="880"/>
      <c r="B43" s="881"/>
      <c r="C43" s="881"/>
      <c r="D43" s="881"/>
      <c r="E43" s="881"/>
      <c r="F43" s="882"/>
      <c r="G43" s="886"/>
      <c r="H43" s="887"/>
      <c r="I43" s="887"/>
      <c r="J43" s="887"/>
      <c r="K43" s="887"/>
      <c r="L43" s="887"/>
      <c r="M43" s="887"/>
      <c r="N43" s="887"/>
      <c r="O43" s="887"/>
      <c r="P43" s="887"/>
      <c r="Q43" s="887"/>
      <c r="R43" s="887"/>
      <c r="S43" s="887"/>
      <c r="T43" s="887"/>
      <c r="U43" s="887"/>
      <c r="V43" s="887"/>
      <c r="W43" s="887"/>
      <c r="X43" s="887"/>
      <c r="Y43" s="887"/>
      <c r="Z43" s="887"/>
      <c r="AA43" s="887"/>
      <c r="AB43" s="887"/>
      <c r="AC43" s="887"/>
      <c r="AD43" s="887"/>
      <c r="AE43" s="888"/>
      <c r="AF43" s="888"/>
      <c r="AG43" s="888"/>
      <c r="AH43" s="888"/>
      <c r="AI43" s="888"/>
      <c r="AJ43" s="888"/>
      <c r="AK43" s="888"/>
      <c r="AL43" s="888"/>
      <c r="AM43" s="888"/>
      <c r="AN43" s="888"/>
      <c r="AO43" s="888"/>
      <c r="AP43" s="888"/>
      <c r="AQ43" s="887"/>
      <c r="AR43" s="887"/>
      <c r="AS43" s="887"/>
      <c r="AT43" s="887"/>
      <c r="AU43" s="887"/>
      <c r="AV43" s="887"/>
      <c r="AW43" s="887"/>
      <c r="AX43" s="889"/>
      <c r="AY43">
        <f t="shared" si="4"/>
        <v>0</v>
      </c>
    </row>
    <row r="44" spans="1:51" ht="18.75" hidden="1" customHeight="1">
      <c r="A44" s="626" t="s">
        <v>270</v>
      </c>
      <c r="B44" s="627"/>
      <c r="C44" s="627"/>
      <c r="D44" s="627"/>
      <c r="E44" s="627"/>
      <c r="F44" s="628"/>
      <c r="G44" s="547" t="s">
        <v>145</v>
      </c>
      <c r="H44" s="362"/>
      <c r="I44" s="362"/>
      <c r="J44" s="362"/>
      <c r="K44" s="362"/>
      <c r="L44" s="362"/>
      <c r="M44" s="362"/>
      <c r="N44" s="362"/>
      <c r="O44" s="548"/>
      <c r="P44" s="613" t="s">
        <v>58</v>
      </c>
      <c r="Q44" s="362"/>
      <c r="R44" s="362"/>
      <c r="S44" s="362"/>
      <c r="T44" s="362"/>
      <c r="U44" s="362"/>
      <c r="V44" s="362"/>
      <c r="W44" s="362"/>
      <c r="X44" s="548"/>
      <c r="Y44" s="614"/>
      <c r="Z44" s="615"/>
      <c r="AA44" s="616"/>
      <c r="AB44" s="617" t="s">
        <v>11</v>
      </c>
      <c r="AC44" s="618"/>
      <c r="AD44" s="619"/>
      <c r="AE44" s="320" t="s">
        <v>307</v>
      </c>
      <c r="AF44" s="320"/>
      <c r="AG44" s="320"/>
      <c r="AH44" s="320"/>
      <c r="AI44" s="320" t="s">
        <v>329</v>
      </c>
      <c r="AJ44" s="320"/>
      <c r="AK44" s="320"/>
      <c r="AL44" s="320"/>
      <c r="AM44" s="320" t="s">
        <v>426</v>
      </c>
      <c r="AN44" s="320"/>
      <c r="AO44" s="320"/>
      <c r="AP44" s="320"/>
      <c r="AQ44" s="252" t="s">
        <v>184</v>
      </c>
      <c r="AR44" s="253"/>
      <c r="AS44" s="253"/>
      <c r="AT44" s="254"/>
      <c r="AU44" s="362" t="s">
        <v>133</v>
      </c>
      <c r="AV44" s="362"/>
      <c r="AW44" s="362"/>
      <c r="AX44" s="363"/>
      <c r="AY44">
        <f>COUNTA($G$46)</f>
        <v>0</v>
      </c>
    </row>
    <row r="45" spans="1:51" ht="18.75" hidden="1" customHeight="1">
      <c r="A45" s="494"/>
      <c r="B45" s="495"/>
      <c r="C45" s="495"/>
      <c r="D45" s="495"/>
      <c r="E45" s="495"/>
      <c r="F45" s="496"/>
      <c r="G45" s="549"/>
      <c r="H45" s="360"/>
      <c r="I45" s="360"/>
      <c r="J45" s="360"/>
      <c r="K45" s="360"/>
      <c r="L45" s="360"/>
      <c r="M45" s="360"/>
      <c r="N45" s="360"/>
      <c r="O45" s="550"/>
      <c r="P45" s="562"/>
      <c r="Q45" s="360"/>
      <c r="R45" s="360"/>
      <c r="S45" s="360"/>
      <c r="T45" s="360"/>
      <c r="U45" s="360"/>
      <c r="V45" s="360"/>
      <c r="W45" s="360"/>
      <c r="X45" s="550"/>
      <c r="Y45" s="450"/>
      <c r="Z45" s="451"/>
      <c r="AA45" s="452"/>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c r="A46" s="497"/>
      <c r="B46" s="495"/>
      <c r="C46" s="495"/>
      <c r="D46" s="495"/>
      <c r="E46" s="495"/>
      <c r="F46" s="496"/>
      <c r="G46" s="522"/>
      <c r="H46" s="523"/>
      <c r="I46" s="523"/>
      <c r="J46" s="523"/>
      <c r="K46" s="523"/>
      <c r="L46" s="523"/>
      <c r="M46" s="523"/>
      <c r="N46" s="523"/>
      <c r="O46" s="524"/>
      <c r="P46" s="176"/>
      <c r="Q46" s="176"/>
      <c r="R46" s="176"/>
      <c r="S46" s="176"/>
      <c r="T46" s="176"/>
      <c r="U46" s="176"/>
      <c r="V46" s="176"/>
      <c r="W46" s="176"/>
      <c r="X46" s="218"/>
      <c r="Y46" s="324" t="s">
        <v>12</v>
      </c>
      <c r="Z46" s="531"/>
      <c r="AA46" s="532"/>
      <c r="AB46" s="533"/>
      <c r="AC46" s="533"/>
      <c r="AD46" s="533"/>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c r="A47" s="498"/>
      <c r="B47" s="499"/>
      <c r="C47" s="499"/>
      <c r="D47" s="499"/>
      <c r="E47" s="499"/>
      <c r="F47" s="500"/>
      <c r="G47" s="525"/>
      <c r="H47" s="526"/>
      <c r="I47" s="526"/>
      <c r="J47" s="526"/>
      <c r="K47" s="526"/>
      <c r="L47" s="526"/>
      <c r="M47" s="526"/>
      <c r="N47" s="526"/>
      <c r="O47" s="527"/>
      <c r="P47" s="220"/>
      <c r="Q47" s="220"/>
      <c r="R47" s="220"/>
      <c r="S47" s="220"/>
      <c r="T47" s="220"/>
      <c r="U47" s="220"/>
      <c r="V47" s="220"/>
      <c r="W47" s="220"/>
      <c r="X47" s="221"/>
      <c r="Y47" s="288" t="s">
        <v>53</v>
      </c>
      <c r="Z47" s="283"/>
      <c r="AA47" s="284"/>
      <c r="AB47" s="504"/>
      <c r="AC47" s="504"/>
      <c r="AD47" s="504"/>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c r="A48" s="629"/>
      <c r="B48" s="630"/>
      <c r="C48" s="630"/>
      <c r="D48" s="630"/>
      <c r="E48" s="630"/>
      <c r="F48" s="631"/>
      <c r="G48" s="528"/>
      <c r="H48" s="529"/>
      <c r="I48" s="529"/>
      <c r="J48" s="529"/>
      <c r="K48" s="529"/>
      <c r="L48" s="529"/>
      <c r="M48" s="529"/>
      <c r="N48" s="529"/>
      <c r="O48" s="530"/>
      <c r="P48" s="179"/>
      <c r="Q48" s="179"/>
      <c r="R48" s="179"/>
      <c r="S48" s="179"/>
      <c r="T48" s="179"/>
      <c r="U48" s="179"/>
      <c r="V48" s="179"/>
      <c r="W48" s="179"/>
      <c r="X48" s="223"/>
      <c r="Y48" s="288" t="s">
        <v>13</v>
      </c>
      <c r="Z48" s="283"/>
      <c r="AA48" s="284"/>
      <c r="AB48" s="479" t="s">
        <v>176</v>
      </c>
      <c r="AC48" s="479"/>
      <c r="AD48" s="479"/>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c r="A49" s="877" t="s">
        <v>297</v>
      </c>
      <c r="B49" s="878"/>
      <c r="C49" s="878"/>
      <c r="D49" s="878"/>
      <c r="E49" s="878"/>
      <c r="F49" s="879"/>
      <c r="G49" s="883"/>
      <c r="H49" s="884"/>
      <c r="I49" s="884"/>
      <c r="J49" s="884"/>
      <c r="K49" s="884"/>
      <c r="L49" s="884"/>
      <c r="M49" s="884"/>
      <c r="N49" s="884"/>
      <c r="O49" s="884"/>
      <c r="P49" s="884"/>
      <c r="Q49" s="884"/>
      <c r="R49" s="884"/>
      <c r="S49" s="884"/>
      <c r="T49" s="884"/>
      <c r="U49" s="884"/>
      <c r="V49" s="884"/>
      <c r="W49" s="884"/>
      <c r="X49" s="884"/>
      <c r="Y49" s="884"/>
      <c r="Z49" s="884"/>
      <c r="AA49" s="884"/>
      <c r="AB49" s="884"/>
      <c r="AC49" s="884"/>
      <c r="AD49" s="884"/>
      <c r="AE49" s="884"/>
      <c r="AF49" s="884"/>
      <c r="AG49" s="884"/>
      <c r="AH49" s="884"/>
      <c r="AI49" s="884"/>
      <c r="AJ49" s="884"/>
      <c r="AK49" s="884"/>
      <c r="AL49" s="884"/>
      <c r="AM49" s="884"/>
      <c r="AN49" s="884"/>
      <c r="AO49" s="884"/>
      <c r="AP49" s="884"/>
      <c r="AQ49" s="884"/>
      <c r="AR49" s="884"/>
      <c r="AS49" s="884"/>
      <c r="AT49" s="884"/>
      <c r="AU49" s="884"/>
      <c r="AV49" s="884"/>
      <c r="AW49" s="884"/>
      <c r="AX49" s="885"/>
      <c r="AY49">
        <f t="shared" si="5"/>
        <v>0</v>
      </c>
    </row>
    <row r="50" spans="1:51" ht="23.25" hidden="1" customHeight="1">
      <c r="A50" s="880"/>
      <c r="B50" s="881"/>
      <c r="C50" s="881"/>
      <c r="D50" s="881"/>
      <c r="E50" s="881"/>
      <c r="F50" s="882"/>
      <c r="G50" s="886"/>
      <c r="H50" s="887"/>
      <c r="I50" s="887"/>
      <c r="J50" s="887"/>
      <c r="K50" s="887"/>
      <c r="L50" s="887"/>
      <c r="M50" s="887"/>
      <c r="N50" s="887"/>
      <c r="O50" s="887"/>
      <c r="P50" s="887"/>
      <c r="Q50" s="887"/>
      <c r="R50" s="887"/>
      <c r="S50" s="887"/>
      <c r="T50" s="887"/>
      <c r="U50" s="887"/>
      <c r="V50" s="887"/>
      <c r="W50" s="887"/>
      <c r="X50" s="887"/>
      <c r="Y50" s="887"/>
      <c r="Z50" s="887"/>
      <c r="AA50" s="887"/>
      <c r="AB50" s="887"/>
      <c r="AC50" s="887"/>
      <c r="AD50" s="887"/>
      <c r="AE50" s="888"/>
      <c r="AF50" s="888"/>
      <c r="AG50" s="888"/>
      <c r="AH50" s="888"/>
      <c r="AI50" s="888"/>
      <c r="AJ50" s="888"/>
      <c r="AK50" s="888"/>
      <c r="AL50" s="888"/>
      <c r="AM50" s="888"/>
      <c r="AN50" s="888"/>
      <c r="AO50" s="888"/>
      <c r="AP50" s="888"/>
      <c r="AQ50" s="887"/>
      <c r="AR50" s="887"/>
      <c r="AS50" s="887"/>
      <c r="AT50" s="887"/>
      <c r="AU50" s="887"/>
      <c r="AV50" s="887"/>
      <c r="AW50" s="887"/>
      <c r="AX50" s="889"/>
      <c r="AY50">
        <f t="shared" si="5"/>
        <v>0</v>
      </c>
    </row>
    <row r="51" spans="1:51" ht="18.75" hidden="1" customHeight="1">
      <c r="A51" s="494" t="s">
        <v>270</v>
      </c>
      <c r="B51" s="495"/>
      <c r="C51" s="495"/>
      <c r="D51" s="495"/>
      <c r="E51" s="495"/>
      <c r="F51" s="496"/>
      <c r="G51" s="547" t="s">
        <v>145</v>
      </c>
      <c r="H51" s="362"/>
      <c r="I51" s="362"/>
      <c r="J51" s="362"/>
      <c r="K51" s="362"/>
      <c r="L51" s="362"/>
      <c r="M51" s="362"/>
      <c r="N51" s="362"/>
      <c r="O51" s="548"/>
      <c r="P51" s="613" t="s">
        <v>58</v>
      </c>
      <c r="Q51" s="362"/>
      <c r="R51" s="362"/>
      <c r="S51" s="362"/>
      <c r="T51" s="362"/>
      <c r="U51" s="362"/>
      <c r="V51" s="362"/>
      <c r="W51" s="362"/>
      <c r="X51" s="548"/>
      <c r="Y51" s="614"/>
      <c r="Z51" s="615"/>
      <c r="AA51" s="616"/>
      <c r="AB51" s="617" t="s">
        <v>11</v>
      </c>
      <c r="AC51" s="618"/>
      <c r="AD51" s="619"/>
      <c r="AE51" s="320" t="s">
        <v>307</v>
      </c>
      <c r="AF51" s="320"/>
      <c r="AG51" s="320"/>
      <c r="AH51" s="320"/>
      <c r="AI51" s="320" t="s">
        <v>329</v>
      </c>
      <c r="AJ51" s="320"/>
      <c r="AK51" s="320"/>
      <c r="AL51" s="320"/>
      <c r="AM51" s="320" t="s">
        <v>426</v>
      </c>
      <c r="AN51" s="320"/>
      <c r="AO51" s="320"/>
      <c r="AP51" s="320"/>
      <c r="AQ51" s="252" t="s">
        <v>184</v>
      </c>
      <c r="AR51" s="253"/>
      <c r="AS51" s="253"/>
      <c r="AT51" s="254"/>
      <c r="AU51" s="358" t="s">
        <v>133</v>
      </c>
      <c r="AV51" s="358"/>
      <c r="AW51" s="358"/>
      <c r="AX51" s="359"/>
      <c r="AY51">
        <f>COUNTA($G$53)</f>
        <v>0</v>
      </c>
    </row>
    <row r="52" spans="1:51" ht="18.75" hidden="1" customHeight="1">
      <c r="A52" s="494"/>
      <c r="B52" s="495"/>
      <c r="C52" s="495"/>
      <c r="D52" s="495"/>
      <c r="E52" s="495"/>
      <c r="F52" s="496"/>
      <c r="G52" s="549"/>
      <c r="H52" s="360"/>
      <c r="I52" s="360"/>
      <c r="J52" s="360"/>
      <c r="K52" s="360"/>
      <c r="L52" s="360"/>
      <c r="M52" s="360"/>
      <c r="N52" s="360"/>
      <c r="O52" s="550"/>
      <c r="P52" s="562"/>
      <c r="Q52" s="360"/>
      <c r="R52" s="360"/>
      <c r="S52" s="360"/>
      <c r="T52" s="360"/>
      <c r="U52" s="360"/>
      <c r="V52" s="360"/>
      <c r="W52" s="360"/>
      <c r="X52" s="550"/>
      <c r="Y52" s="450"/>
      <c r="Z52" s="451"/>
      <c r="AA52" s="452"/>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c r="A53" s="497"/>
      <c r="B53" s="495"/>
      <c r="C53" s="495"/>
      <c r="D53" s="495"/>
      <c r="E53" s="495"/>
      <c r="F53" s="496"/>
      <c r="G53" s="522"/>
      <c r="H53" s="523"/>
      <c r="I53" s="523"/>
      <c r="J53" s="523"/>
      <c r="K53" s="523"/>
      <c r="L53" s="523"/>
      <c r="M53" s="523"/>
      <c r="N53" s="523"/>
      <c r="O53" s="524"/>
      <c r="P53" s="176"/>
      <c r="Q53" s="176"/>
      <c r="R53" s="176"/>
      <c r="S53" s="176"/>
      <c r="T53" s="176"/>
      <c r="U53" s="176"/>
      <c r="V53" s="176"/>
      <c r="W53" s="176"/>
      <c r="X53" s="218"/>
      <c r="Y53" s="324" t="s">
        <v>12</v>
      </c>
      <c r="Z53" s="531"/>
      <c r="AA53" s="532"/>
      <c r="AB53" s="533"/>
      <c r="AC53" s="533"/>
      <c r="AD53" s="533"/>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c r="A54" s="498"/>
      <c r="B54" s="499"/>
      <c r="C54" s="499"/>
      <c r="D54" s="499"/>
      <c r="E54" s="499"/>
      <c r="F54" s="500"/>
      <c r="G54" s="525"/>
      <c r="H54" s="526"/>
      <c r="I54" s="526"/>
      <c r="J54" s="526"/>
      <c r="K54" s="526"/>
      <c r="L54" s="526"/>
      <c r="M54" s="526"/>
      <c r="N54" s="526"/>
      <c r="O54" s="527"/>
      <c r="P54" s="220"/>
      <c r="Q54" s="220"/>
      <c r="R54" s="220"/>
      <c r="S54" s="220"/>
      <c r="T54" s="220"/>
      <c r="U54" s="220"/>
      <c r="V54" s="220"/>
      <c r="W54" s="220"/>
      <c r="X54" s="221"/>
      <c r="Y54" s="288" t="s">
        <v>53</v>
      </c>
      <c r="Z54" s="283"/>
      <c r="AA54" s="284"/>
      <c r="AB54" s="504"/>
      <c r="AC54" s="504"/>
      <c r="AD54" s="504"/>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c r="A55" s="629"/>
      <c r="B55" s="630"/>
      <c r="C55" s="630"/>
      <c r="D55" s="630"/>
      <c r="E55" s="630"/>
      <c r="F55" s="631"/>
      <c r="G55" s="528"/>
      <c r="H55" s="529"/>
      <c r="I55" s="529"/>
      <c r="J55" s="529"/>
      <c r="K55" s="529"/>
      <c r="L55" s="529"/>
      <c r="M55" s="529"/>
      <c r="N55" s="529"/>
      <c r="O55" s="530"/>
      <c r="P55" s="179"/>
      <c r="Q55" s="179"/>
      <c r="R55" s="179"/>
      <c r="S55" s="179"/>
      <c r="T55" s="179"/>
      <c r="U55" s="179"/>
      <c r="V55" s="179"/>
      <c r="W55" s="179"/>
      <c r="X55" s="223"/>
      <c r="Y55" s="288" t="s">
        <v>13</v>
      </c>
      <c r="Z55" s="283"/>
      <c r="AA55" s="284"/>
      <c r="AB55" s="443" t="s">
        <v>14</v>
      </c>
      <c r="AC55" s="443"/>
      <c r="AD55" s="443"/>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c r="A56" s="877" t="s">
        <v>297</v>
      </c>
      <c r="B56" s="878"/>
      <c r="C56" s="878"/>
      <c r="D56" s="878"/>
      <c r="E56" s="878"/>
      <c r="F56" s="879"/>
      <c r="G56" s="883"/>
      <c r="H56" s="884"/>
      <c r="I56" s="884"/>
      <c r="J56" s="884"/>
      <c r="K56" s="884"/>
      <c r="L56" s="884"/>
      <c r="M56" s="884"/>
      <c r="N56" s="884"/>
      <c r="O56" s="884"/>
      <c r="P56" s="884"/>
      <c r="Q56" s="884"/>
      <c r="R56" s="884"/>
      <c r="S56" s="884"/>
      <c r="T56" s="884"/>
      <c r="U56" s="884"/>
      <c r="V56" s="884"/>
      <c r="W56" s="884"/>
      <c r="X56" s="884"/>
      <c r="Y56" s="884"/>
      <c r="Z56" s="884"/>
      <c r="AA56" s="884"/>
      <c r="AB56" s="884"/>
      <c r="AC56" s="884"/>
      <c r="AD56" s="884"/>
      <c r="AE56" s="884"/>
      <c r="AF56" s="884"/>
      <c r="AG56" s="884"/>
      <c r="AH56" s="884"/>
      <c r="AI56" s="884"/>
      <c r="AJ56" s="884"/>
      <c r="AK56" s="884"/>
      <c r="AL56" s="884"/>
      <c r="AM56" s="884"/>
      <c r="AN56" s="884"/>
      <c r="AO56" s="884"/>
      <c r="AP56" s="884"/>
      <c r="AQ56" s="884"/>
      <c r="AR56" s="884"/>
      <c r="AS56" s="884"/>
      <c r="AT56" s="884"/>
      <c r="AU56" s="884"/>
      <c r="AV56" s="884"/>
      <c r="AW56" s="884"/>
      <c r="AX56" s="885"/>
      <c r="AY56">
        <f t="shared" si="6"/>
        <v>0</v>
      </c>
    </row>
    <row r="57" spans="1:51" ht="23.25" hidden="1" customHeight="1">
      <c r="A57" s="880"/>
      <c r="B57" s="881"/>
      <c r="C57" s="881"/>
      <c r="D57" s="881"/>
      <c r="E57" s="881"/>
      <c r="F57" s="882"/>
      <c r="G57" s="886"/>
      <c r="H57" s="887"/>
      <c r="I57" s="887"/>
      <c r="J57" s="887"/>
      <c r="K57" s="887"/>
      <c r="L57" s="887"/>
      <c r="M57" s="887"/>
      <c r="N57" s="887"/>
      <c r="O57" s="887"/>
      <c r="P57" s="887"/>
      <c r="Q57" s="887"/>
      <c r="R57" s="887"/>
      <c r="S57" s="887"/>
      <c r="T57" s="887"/>
      <c r="U57" s="887"/>
      <c r="V57" s="887"/>
      <c r="W57" s="887"/>
      <c r="X57" s="887"/>
      <c r="Y57" s="887"/>
      <c r="Z57" s="887"/>
      <c r="AA57" s="887"/>
      <c r="AB57" s="887"/>
      <c r="AC57" s="887"/>
      <c r="AD57" s="887"/>
      <c r="AE57" s="888"/>
      <c r="AF57" s="888"/>
      <c r="AG57" s="888"/>
      <c r="AH57" s="888"/>
      <c r="AI57" s="888"/>
      <c r="AJ57" s="888"/>
      <c r="AK57" s="888"/>
      <c r="AL57" s="888"/>
      <c r="AM57" s="888"/>
      <c r="AN57" s="888"/>
      <c r="AO57" s="888"/>
      <c r="AP57" s="888"/>
      <c r="AQ57" s="887"/>
      <c r="AR57" s="887"/>
      <c r="AS57" s="887"/>
      <c r="AT57" s="887"/>
      <c r="AU57" s="887"/>
      <c r="AV57" s="887"/>
      <c r="AW57" s="887"/>
      <c r="AX57" s="889"/>
      <c r="AY57">
        <f t="shared" si="6"/>
        <v>0</v>
      </c>
    </row>
    <row r="58" spans="1:51" ht="18.75" hidden="1" customHeight="1">
      <c r="A58" s="494" t="s">
        <v>270</v>
      </c>
      <c r="B58" s="495"/>
      <c r="C58" s="495"/>
      <c r="D58" s="495"/>
      <c r="E58" s="495"/>
      <c r="F58" s="496"/>
      <c r="G58" s="547" t="s">
        <v>145</v>
      </c>
      <c r="H58" s="362"/>
      <c r="I58" s="362"/>
      <c r="J58" s="362"/>
      <c r="K58" s="362"/>
      <c r="L58" s="362"/>
      <c r="M58" s="362"/>
      <c r="N58" s="362"/>
      <c r="O58" s="548"/>
      <c r="P58" s="613" t="s">
        <v>58</v>
      </c>
      <c r="Q58" s="362"/>
      <c r="R58" s="362"/>
      <c r="S58" s="362"/>
      <c r="T58" s="362"/>
      <c r="U58" s="362"/>
      <c r="V58" s="362"/>
      <c r="W58" s="362"/>
      <c r="X58" s="548"/>
      <c r="Y58" s="614"/>
      <c r="Z58" s="615"/>
      <c r="AA58" s="616"/>
      <c r="AB58" s="617" t="s">
        <v>11</v>
      </c>
      <c r="AC58" s="618"/>
      <c r="AD58" s="619"/>
      <c r="AE58" s="320" t="s">
        <v>307</v>
      </c>
      <c r="AF58" s="320"/>
      <c r="AG58" s="320"/>
      <c r="AH58" s="320"/>
      <c r="AI58" s="320" t="s">
        <v>329</v>
      </c>
      <c r="AJ58" s="320"/>
      <c r="AK58" s="320"/>
      <c r="AL58" s="320"/>
      <c r="AM58" s="320" t="s">
        <v>426</v>
      </c>
      <c r="AN58" s="320"/>
      <c r="AO58" s="320"/>
      <c r="AP58" s="320"/>
      <c r="AQ58" s="252" t="s">
        <v>184</v>
      </c>
      <c r="AR58" s="253"/>
      <c r="AS58" s="253"/>
      <c r="AT58" s="254"/>
      <c r="AU58" s="358" t="s">
        <v>133</v>
      </c>
      <c r="AV58" s="358"/>
      <c r="AW58" s="358"/>
      <c r="AX58" s="359"/>
      <c r="AY58">
        <f>COUNTA($G$60)</f>
        <v>0</v>
      </c>
    </row>
    <row r="59" spans="1:51" ht="18.75" hidden="1" customHeight="1">
      <c r="A59" s="494"/>
      <c r="B59" s="495"/>
      <c r="C59" s="495"/>
      <c r="D59" s="495"/>
      <c r="E59" s="495"/>
      <c r="F59" s="496"/>
      <c r="G59" s="549"/>
      <c r="H59" s="360"/>
      <c r="I59" s="360"/>
      <c r="J59" s="360"/>
      <c r="K59" s="360"/>
      <c r="L59" s="360"/>
      <c r="M59" s="360"/>
      <c r="N59" s="360"/>
      <c r="O59" s="550"/>
      <c r="P59" s="562"/>
      <c r="Q59" s="360"/>
      <c r="R59" s="360"/>
      <c r="S59" s="360"/>
      <c r="T59" s="360"/>
      <c r="U59" s="360"/>
      <c r="V59" s="360"/>
      <c r="W59" s="360"/>
      <c r="X59" s="550"/>
      <c r="Y59" s="450"/>
      <c r="Z59" s="451"/>
      <c r="AA59" s="452"/>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c r="A60" s="497"/>
      <c r="B60" s="495"/>
      <c r="C60" s="495"/>
      <c r="D60" s="495"/>
      <c r="E60" s="495"/>
      <c r="F60" s="496"/>
      <c r="G60" s="522"/>
      <c r="H60" s="523"/>
      <c r="I60" s="523"/>
      <c r="J60" s="523"/>
      <c r="K60" s="523"/>
      <c r="L60" s="523"/>
      <c r="M60" s="523"/>
      <c r="N60" s="523"/>
      <c r="O60" s="524"/>
      <c r="P60" s="176"/>
      <c r="Q60" s="176"/>
      <c r="R60" s="176"/>
      <c r="S60" s="176"/>
      <c r="T60" s="176"/>
      <c r="U60" s="176"/>
      <c r="V60" s="176"/>
      <c r="W60" s="176"/>
      <c r="X60" s="218"/>
      <c r="Y60" s="324" t="s">
        <v>12</v>
      </c>
      <c r="Z60" s="531"/>
      <c r="AA60" s="532"/>
      <c r="AB60" s="533"/>
      <c r="AC60" s="533"/>
      <c r="AD60" s="533"/>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c r="A61" s="498"/>
      <c r="B61" s="499"/>
      <c r="C61" s="499"/>
      <c r="D61" s="499"/>
      <c r="E61" s="499"/>
      <c r="F61" s="500"/>
      <c r="G61" s="525"/>
      <c r="H61" s="526"/>
      <c r="I61" s="526"/>
      <c r="J61" s="526"/>
      <c r="K61" s="526"/>
      <c r="L61" s="526"/>
      <c r="M61" s="526"/>
      <c r="N61" s="526"/>
      <c r="O61" s="527"/>
      <c r="P61" s="220"/>
      <c r="Q61" s="220"/>
      <c r="R61" s="220"/>
      <c r="S61" s="220"/>
      <c r="T61" s="220"/>
      <c r="U61" s="220"/>
      <c r="V61" s="220"/>
      <c r="W61" s="220"/>
      <c r="X61" s="221"/>
      <c r="Y61" s="288" t="s">
        <v>53</v>
      </c>
      <c r="Z61" s="283"/>
      <c r="AA61" s="284"/>
      <c r="AB61" s="504"/>
      <c r="AC61" s="504"/>
      <c r="AD61" s="504"/>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c r="A62" s="498"/>
      <c r="B62" s="499"/>
      <c r="C62" s="499"/>
      <c r="D62" s="499"/>
      <c r="E62" s="499"/>
      <c r="F62" s="500"/>
      <c r="G62" s="528"/>
      <c r="H62" s="529"/>
      <c r="I62" s="529"/>
      <c r="J62" s="529"/>
      <c r="K62" s="529"/>
      <c r="L62" s="529"/>
      <c r="M62" s="529"/>
      <c r="N62" s="529"/>
      <c r="O62" s="530"/>
      <c r="P62" s="179"/>
      <c r="Q62" s="179"/>
      <c r="R62" s="179"/>
      <c r="S62" s="179"/>
      <c r="T62" s="179"/>
      <c r="U62" s="179"/>
      <c r="V62" s="179"/>
      <c r="W62" s="179"/>
      <c r="X62" s="223"/>
      <c r="Y62" s="288" t="s">
        <v>13</v>
      </c>
      <c r="Z62" s="283"/>
      <c r="AA62" s="284"/>
      <c r="AB62" s="479" t="s">
        <v>14</v>
      </c>
      <c r="AC62" s="479"/>
      <c r="AD62" s="479"/>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c r="A63" s="877" t="s">
        <v>297</v>
      </c>
      <c r="B63" s="878"/>
      <c r="C63" s="878"/>
      <c r="D63" s="878"/>
      <c r="E63" s="878"/>
      <c r="F63" s="879"/>
      <c r="G63" s="883"/>
      <c r="H63" s="884"/>
      <c r="I63" s="884"/>
      <c r="J63" s="884"/>
      <c r="K63" s="884"/>
      <c r="L63" s="884"/>
      <c r="M63" s="884"/>
      <c r="N63" s="884"/>
      <c r="O63" s="884"/>
      <c r="P63" s="884"/>
      <c r="Q63" s="884"/>
      <c r="R63" s="884"/>
      <c r="S63" s="884"/>
      <c r="T63" s="884"/>
      <c r="U63" s="884"/>
      <c r="V63" s="884"/>
      <c r="W63" s="884"/>
      <c r="X63" s="884"/>
      <c r="Y63" s="884"/>
      <c r="Z63" s="884"/>
      <c r="AA63" s="884"/>
      <c r="AB63" s="884"/>
      <c r="AC63" s="884"/>
      <c r="AD63" s="884"/>
      <c r="AE63" s="884"/>
      <c r="AF63" s="884"/>
      <c r="AG63" s="884"/>
      <c r="AH63" s="884"/>
      <c r="AI63" s="884"/>
      <c r="AJ63" s="884"/>
      <c r="AK63" s="884"/>
      <c r="AL63" s="884"/>
      <c r="AM63" s="884"/>
      <c r="AN63" s="884"/>
      <c r="AO63" s="884"/>
      <c r="AP63" s="884"/>
      <c r="AQ63" s="884"/>
      <c r="AR63" s="884"/>
      <c r="AS63" s="884"/>
      <c r="AT63" s="884"/>
      <c r="AU63" s="884"/>
      <c r="AV63" s="884"/>
      <c r="AW63" s="884"/>
      <c r="AX63" s="885"/>
      <c r="AY63">
        <f t="shared" si="7"/>
        <v>0</v>
      </c>
    </row>
    <row r="64" spans="1:51" ht="23.25" hidden="1" customHeight="1">
      <c r="A64" s="880"/>
      <c r="B64" s="881"/>
      <c r="C64" s="881"/>
      <c r="D64" s="881"/>
      <c r="E64" s="881"/>
      <c r="F64" s="882"/>
      <c r="G64" s="886"/>
      <c r="H64" s="887"/>
      <c r="I64" s="887"/>
      <c r="J64" s="887"/>
      <c r="K64" s="887"/>
      <c r="L64" s="887"/>
      <c r="M64" s="887"/>
      <c r="N64" s="887"/>
      <c r="O64" s="887"/>
      <c r="P64" s="887"/>
      <c r="Q64" s="887"/>
      <c r="R64" s="887"/>
      <c r="S64" s="887"/>
      <c r="T64" s="887"/>
      <c r="U64" s="887"/>
      <c r="V64" s="887"/>
      <c r="W64" s="887"/>
      <c r="X64" s="887"/>
      <c r="Y64" s="887"/>
      <c r="Z64" s="887"/>
      <c r="AA64" s="887"/>
      <c r="AB64" s="887"/>
      <c r="AC64" s="887"/>
      <c r="AD64" s="887"/>
      <c r="AE64" s="888"/>
      <c r="AF64" s="888"/>
      <c r="AG64" s="888"/>
      <c r="AH64" s="888"/>
      <c r="AI64" s="888"/>
      <c r="AJ64" s="888"/>
      <c r="AK64" s="888"/>
      <c r="AL64" s="888"/>
      <c r="AM64" s="888"/>
      <c r="AN64" s="888"/>
      <c r="AO64" s="888"/>
      <c r="AP64" s="888"/>
      <c r="AQ64" s="888"/>
      <c r="AR64" s="888"/>
      <c r="AS64" s="888"/>
      <c r="AT64" s="888"/>
      <c r="AU64" s="887"/>
      <c r="AV64" s="887"/>
      <c r="AW64" s="887"/>
      <c r="AX64" s="889"/>
      <c r="AY64">
        <f t="shared" si="7"/>
        <v>0</v>
      </c>
    </row>
    <row r="65" spans="1:51" ht="18.75" hidden="1" customHeight="1">
      <c r="A65" s="838" t="s">
        <v>271</v>
      </c>
      <c r="B65" s="839"/>
      <c r="C65" s="839"/>
      <c r="D65" s="839"/>
      <c r="E65" s="839"/>
      <c r="F65" s="840"/>
      <c r="G65" s="841"/>
      <c r="H65" s="843" t="s">
        <v>145</v>
      </c>
      <c r="I65" s="843"/>
      <c r="J65" s="843"/>
      <c r="K65" s="843"/>
      <c r="L65" s="843"/>
      <c r="M65" s="843"/>
      <c r="N65" s="843"/>
      <c r="O65" s="844"/>
      <c r="P65" s="847" t="s">
        <v>58</v>
      </c>
      <c r="Q65" s="843"/>
      <c r="R65" s="843"/>
      <c r="S65" s="843"/>
      <c r="T65" s="843"/>
      <c r="U65" s="843"/>
      <c r="V65" s="844"/>
      <c r="W65" s="849" t="s">
        <v>266</v>
      </c>
      <c r="X65" s="850"/>
      <c r="Y65" s="853"/>
      <c r="Z65" s="853"/>
      <c r="AA65" s="854"/>
      <c r="AB65" s="847" t="s">
        <v>11</v>
      </c>
      <c r="AC65" s="843"/>
      <c r="AD65" s="844"/>
      <c r="AE65" s="320" t="s">
        <v>307</v>
      </c>
      <c r="AF65" s="320"/>
      <c r="AG65" s="320"/>
      <c r="AH65" s="320"/>
      <c r="AI65" s="320" t="s">
        <v>329</v>
      </c>
      <c r="AJ65" s="320"/>
      <c r="AK65" s="320"/>
      <c r="AL65" s="320"/>
      <c r="AM65" s="320" t="s">
        <v>426</v>
      </c>
      <c r="AN65" s="320"/>
      <c r="AO65" s="320"/>
      <c r="AP65" s="320"/>
      <c r="AQ65" s="200" t="s">
        <v>184</v>
      </c>
      <c r="AR65" s="184"/>
      <c r="AS65" s="184"/>
      <c r="AT65" s="185"/>
      <c r="AU65" s="956" t="s">
        <v>133</v>
      </c>
      <c r="AV65" s="956"/>
      <c r="AW65" s="956"/>
      <c r="AX65" s="957"/>
      <c r="AY65">
        <f>COUNTA($H$67)</f>
        <v>0</v>
      </c>
    </row>
    <row r="66" spans="1:51" ht="18.75" hidden="1" customHeight="1">
      <c r="A66" s="831"/>
      <c r="B66" s="832"/>
      <c r="C66" s="832"/>
      <c r="D66" s="832"/>
      <c r="E66" s="832"/>
      <c r="F66" s="833"/>
      <c r="G66" s="842"/>
      <c r="H66" s="845"/>
      <c r="I66" s="845"/>
      <c r="J66" s="845"/>
      <c r="K66" s="845"/>
      <c r="L66" s="845"/>
      <c r="M66" s="845"/>
      <c r="N66" s="845"/>
      <c r="O66" s="846"/>
      <c r="P66" s="848"/>
      <c r="Q66" s="845"/>
      <c r="R66" s="845"/>
      <c r="S66" s="845"/>
      <c r="T66" s="845"/>
      <c r="U66" s="845"/>
      <c r="V66" s="846"/>
      <c r="W66" s="851"/>
      <c r="X66" s="852"/>
      <c r="Y66" s="855"/>
      <c r="Z66" s="855"/>
      <c r="AA66" s="856"/>
      <c r="AB66" s="848"/>
      <c r="AC66" s="845"/>
      <c r="AD66" s="846"/>
      <c r="AE66" s="320"/>
      <c r="AF66" s="320"/>
      <c r="AG66" s="320"/>
      <c r="AH66" s="320"/>
      <c r="AI66" s="320"/>
      <c r="AJ66" s="320"/>
      <c r="AK66" s="320"/>
      <c r="AL66" s="320"/>
      <c r="AM66" s="320"/>
      <c r="AN66" s="320"/>
      <c r="AO66" s="320"/>
      <c r="AP66" s="320"/>
      <c r="AQ66" s="216"/>
      <c r="AR66" s="163"/>
      <c r="AS66" s="164" t="s">
        <v>185</v>
      </c>
      <c r="AT66" s="187"/>
      <c r="AU66" s="256"/>
      <c r="AV66" s="256"/>
      <c r="AW66" s="845" t="s">
        <v>269</v>
      </c>
      <c r="AX66" s="958"/>
      <c r="AY66">
        <f>$AY$65</f>
        <v>0</v>
      </c>
    </row>
    <row r="67" spans="1:51" ht="23.25" hidden="1" customHeight="1">
      <c r="A67" s="831"/>
      <c r="B67" s="832"/>
      <c r="C67" s="832"/>
      <c r="D67" s="832"/>
      <c r="E67" s="832"/>
      <c r="F67" s="833"/>
      <c r="G67" s="959" t="s">
        <v>186</v>
      </c>
      <c r="H67" s="942"/>
      <c r="I67" s="943"/>
      <c r="J67" s="943"/>
      <c r="K67" s="943"/>
      <c r="L67" s="943"/>
      <c r="M67" s="943"/>
      <c r="N67" s="943"/>
      <c r="O67" s="944"/>
      <c r="P67" s="942"/>
      <c r="Q67" s="943"/>
      <c r="R67" s="943"/>
      <c r="S67" s="943"/>
      <c r="T67" s="943"/>
      <c r="U67" s="943"/>
      <c r="V67" s="944"/>
      <c r="W67" s="948"/>
      <c r="X67" s="949"/>
      <c r="Y67" s="929" t="s">
        <v>12</v>
      </c>
      <c r="Z67" s="929"/>
      <c r="AA67" s="930"/>
      <c r="AB67" s="931" t="s">
        <v>287</v>
      </c>
      <c r="AC67" s="931"/>
      <c r="AD67" s="931"/>
      <c r="AE67" s="348"/>
      <c r="AF67" s="349"/>
      <c r="AG67" s="349"/>
      <c r="AH67" s="349"/>
      <c r="AI67" s="348"/>
      <c r="AJ67" s="349"/>
      <c r="AK67" s="349"/>
      <c r="AL67" s="349"/>
      <c r="AM67" s="348"/>
      <c r="AN67" s="349"/>
      <c r="AO67" s="349"/>
      <c r="AP67" s="349"/>
      <c r="AQ67" s="348"/>
      <c r="AR67" s="349"/>
      <c r="AS67" s="349"/>
      <c r="AT67" s="796"/>
      <c r="AU67" s="349"/>
      <c r="AV67" s="349"/>
      <c r="AW67" s="349"/>
      <c r="AX67" s="350"/>
      <c r="AY67">
        <f t="shared" ref="AY67:AY72" si="8">$AY$65</f>
        <v>0</v>
      </c>
    </row>
    <row r="68" spans="1:51" ht="23.25" hidden="1" customHeight="1">
      <c r="A68" s="831"/>
      <c r="B68" s="832"/>
      <c r="C68" s="832"/>
      <c r="D68" s="832"/>
      <c r="E68" s="832"/>
      <c r="F68" s="833"/>
      <c r="G68" s="919"/>
      <c r="H68" s="945"/>
      <c r="I68" s="946"/>
      <c r="J68" s="946"/>
      <c r="K68" s="946"/>
      <c r="L68" s="946"/>
      <c r="M68" s="946"/>
      <c r="N68" s="946"/>
      <c r="O68" s="947"/>
      <c r="P68" s="945"/>
      <c r="Q68" s="946"/>
      <c r="R68" s="946"/>
      <c r="S68" s="946"/>
      <c r="T68" s="946"/>
      <c r="U68" s="946"/>
      <c r="V68" s="947"/>
      <c r="W68" s="950"/>
      <c r="X68" s="951"/>
      <c r="Y68" s="115" t="s">
        <v>53</v>
      </c>
      <c r="Z68" s="115"/>
      <c r="AA68" s="116"/>
      <c r="AB68" s="954" t="s">
        <v>287</v>
      </c>
      <c r="AC68" s="954"/>
      <c r="AD68" s="954"/>
      <c r="AE68" s="348"/>
      <c r="AF68" s="349"/>
      <c r="AG68" s="349"/>
      <c r="AH68" s="349"/>
      <c r="AI68" s="348"/>
      <c r="AJ68" s="349"/>
      <c r="AK68" s="349"/>
      <c r="AL68" s="349"/>
      <c r="AM68" s="348"/>
      <c r="AN68" s="349"/>
      <c r="AO68" s="349"/>
      <c r="AP68" s="349"/>
      <c r="AQ68" s="348"/>
      <c r="AR68" s="349"/>
      <c r="AS68" s="349"/>
      <c r="AT68" s="796"/>
      <c r="AU68" s="349"/>
      <c r="AV68" s="349"/>
      <c r="AW68" s="349"/>
      <c r="AX68" s="350"/>
      <c r="AY68">
        <f t="shared" si="8"/>
        <v>0</v>
      </c>
    </row>
    <row r="69" spans="1:51" ht="23.25" hidden="1" customHeight="1">
      <c r="A69" s="831"/>
      <c r="B69" s="832"/>
      <c r="C69" s="832"/>
      <c r="D69" s="832"/>
      <c r="E69" s="832"/>
      <c r="F69" s="833"/>
      <c r="G69" s="960"/>
      <c r="H69" s="945"/>
      <c r="I69" s="946"/>
      <c r="J69" s="946"/>
      <c r="K69" s="946"/>
      <c r="L69" s="946"/>
      <c r="M69" s="946"/>
      <c r="N69" s="946"/>
      <c r="O69" s="947"/>
      <c r="P69" s="945"/>
      <c r="Q69" s="946"/>
      <c r="R69" s="946"/>
      <c r="S69" s="946"/>
      <c r="T69" s="946"/>
      <c r="U69" s="946"/>
      <c r="V69" s="947"/>
      <c r="W69" s="952"/>
      <c r="X69" s="953"/>
      <c r="Y69" s="115" t="s">
        <v>13</v>
      </c>
      <c r="Z69" s="115"/>
      <c r="AA69" s="116"/>
      <c r="AB69" s="955" t="s">
        <v>288</v>
      </c>
      <c r="AC69" s="955"/>
      <c r="AD69" s="955"/>
      <c r="AE69" s="356"/>
      <c r="AF69" s="357"/>
      <c r="AG69" s="357"/>
      <c r="AH69" s="357"/>
      <c r="AI69" s="356"/>
      <c r="AJ69" s="357"/>
      <c r="AK69" s="357"/>
      <c r="AL69" s="357"/>
      <c r="AM69" s="356"/>
      <c r="AN69" s="357"/>
      <c r="AO69" s="357"/>
      <c r="AP69" s="357"/>
      <c r="AQ69" s="348"/>
      <c r="AR69" s="349"/>
      <c r="AS69" s="349"/>
      <c r="AT69" s="796"/>
      <c r="AU69" s="349"/>
      <c r="AV69" s="349"/>
      <c r="AW69" s="349"/>
      <c r="AX69" s="350"/>
      <c r="AY69">
        <f t="shared" si="8"/>
        <v>0</v>
      </c>
    </row>
    <row r="70" spans="1:51" ht="23.25" hidden="1" customHeight="1">
      <c r="A70" s="831" t="s">
        <v>275</v>
      </c>
      <c r="B70" s="832"/>
      <c r="C70" s="832"/>
      <c r="D70" s="832"/>
      <c r="E70" s="832"/>
      <c r="F70" s="833"/>
      <c r="G70" s="919" t="s">
        <v>187</v>
      </c>
      <c r="H70" s="920"/>
      <c r="I70" s="920"/>
      <c r="J70" s="920"/>
      <c r="K70" s="920"/>
      <c r="L70" s="920"/>
      <c r="M70" s="920"/>
      <c r="N70" s="920"/>
      <c r="O70" s="920"/>
      <c r="P70" s="920"/>
      <c r="Q70" s="920"/>
      <c r="R70" s="920"/>
      <c r="S70" s="920"/>
      <c r="T70" s="920"/>
      <c r="U70" s="920"/>
      <c r="V70" s="920"/>
      <c r="W70" s="923" t="s">
        <v>286</v>
      </c>
      <c r="X70" s="924"/>
      <c r="Y70" s="929" t="s">
        <v>12</v>
      </c>
      <c r="Z70" s="929"/>
      <c r="AA70" s="930"/>
      <c r="AB70" s="931" t="s">
        <v>287</v>
      </c>
      <c r="AC70" s="931"/>
      <c r="AD70" s="931"/>
      <c r="AE70" s="348"/>
      <c r="AF70" s="349"/>
      <c r="AG70" s="349"/>
      <c r="AH70" s="349"/>
      <c r="AI70" s="348"/>
      <c r="AJ70" s="349"/>
      <c r="AK70" s="349"/>
      <c r="AL70" s="349"/>
      <c r="AM70" s="348"/>
      <c r="AN70" s="349"/>
      <c r="AO70" s="349"/>
      <c r="AP70" s="349"/>
      <c r="AQ70" s="348"/>
      <c r="AR70" s="349"/>
      <c r="AS70" s="349"/>
      <c r="AT70" s="796"/>
      <c r="AU70" s="349"/>
      <c r="AV70" s="349"/>
      <c r="AW70" s="349"/>
      <c r="AX70" s="350"/>
      <c r="AY70">
        <f t="shared" si="8"/>
        <v>0</v>
      </c>
    </row>
    <row r="71" spans="1:51" ht="23.25" hidden="1" customHeight="1">
      <c r="A71" s="831"/>
      <c r="B71" s="832"/>
      <c r="C71" s="832"/>
      <c r="D71" s="832"/>
      <c r="E71" s="832"/>
      <c r="F71" s="833"/>
      <c r="G71" s="919"/>
      <c r="H71" s="921"/>
      <c r="I71" s="921"/>
      <c r="J71" s="921"/>
      <c r="K71" s="921"/>
      <c r="L71" s="921"/>
      <c r="M71" s="921"/>
      <c r="N71" s="921"/>
      <c r="O71" s="921"/>
      <c r="P71" s="921"/>
      <c r="Q71" s="921"/>
      <c r="R71" s="921"/>
      <c r="S71" s="921"/>
      <c r="T71" s="921"/>
      <c r="U71" s="921"/>
      <c r="V71" s="921"/>
      <c r="W71" s="925"/>
      <c r="X71" s="926"/>
      <c r="Y71" s="115" t="s">
        <v>53</v>
      </c>
      <c r="Z71" s="115"/>
      <c r="AA71" s="116"/>
      <c r="AB71" s="954" t="s">
        <v>287</v>
      </c>
      <c r="AC71" s="954"/>
      <c r="AD71" s="954"/>
      <c r="AE71" s="348"/>
      <c r="AF71" s="349"/>
      <c r="AG71" s="349"/>
      <c r="AH71" s="349"/>
      <c r="AI71" s="348"/>
      <c r="AJ71" s="349"/>
      <c r="AK71" s="349"/>
      <c r="AL71" s="349"/>
      <c r="AM71" s="348"/>
      <c r="AN71" s="349"/>
      <c r="AO71" s="349"/>
      <c r="AP71" s="349"/>
      <c r="AQ71" s="348"/>
      <c r="AR71" s="349"/>
      <c r="AS71" s="349"/>
      <c r="AT71" s="796"/>
      <c r="AU71" s="349"/>
      <c r="AV71" s="349"/>
      <c r="AW71" s="349"/>
      <c r="AX71" s="350"/>
      <c r="AY71">
        <f t="shared" si="8"/>
        <v>0</v>
      </c>
    </row>
    <row r="72" spans="1:51" ht="23.25" hidden="1" customHeight="1">
      <c r="A72" s="834"/>
      <c r="B72" s="835"/>
      <c r="C72" s="835"/>
      <c r="D72" s="835"/>
      <c r="E72" s="835"/>
      <c r="F72" s="836"/>
      <c r="G72" s="919"/>
      <c r="H72" s="922"/>
      <c r="I72" s="922"/>
      <c r="J72" s="922"/>
      <c r="K72" s="922"/>
      <c r="L72" s="922"/>
      <c r="M72" s="922"/>
      <c r="N72" s="922"/>
      <c r="O72" s="922"/>
      <c r="P72" s="922"/>
      <c r="Q72" s="922"/>
      <c r="R72" s="922"/>
      <c r="S72" s="922"/>
      <c r="T72" s="922"/>
      <c r="U72" s="922"/>
      <c r="V72" s="922"/>
      <c r="W72" s="927"/>
      <c r="X72" s="928"/>
      <c r="Y72" s="115" t="s">
        <v>13</v>
      </c>
      <c r="Z72" s="115"/>
      <c r="AA72" s="116"/>
      <c r="AB72" s="955" t="s">
        <v>288</v>
      </c>
      <c r="AC72" s="955"/>
      <c r="AD72" s="955"/>
      <c r="AE72" s="356"/>
      <c r="AF72" s="357"/>
      <c r="AG72" s="357"/>
      <c r="AH72" s="357"/>
      <c r="AI72" s="356"/>
      <c r="AJ72" s="357"/>
      <c r="AK72" s="357"/>
      <c r="AL72" s="357"/>
      <c r="AM72" s="356"/>
      <c r="AN72" s="357"/>
      <c r="AO72" s="357"/>
      <c r="AP72" s="918"/>
      <c r="AQ72" s="348"/>
      <c r="AR72" s="349"/>
      <c r="AS72" s="349"/>
      <c r="AT72" s="796"/>
      <c r="AU72" s="349"/>
      <c r="AV72" s="349"/>
      <c r="AW72" s="349"/>
      <c r="AX72" s="350"/>
      <c r="AY72">
        <f t="shared" si="8"/>
        <v>0</v>
      </c>
    </row>
    <row r="73" spans="1:51" ht="18.75" hidden="1" customHeight="1">
      <c r="A73" s="817" t="s">
        <v>271</v>
      </c>
      <c r="B73" s="818"/>
      <c r="C73" s="818"/>
      <c r="D73" s="818"/>
      <c r="E73" s="818"/>
      <c r="F73" s="819"/>
      <c r="G73" s="788"/>
      <c r="H73" s="184" t="s">
        <v>145</v>
      </c>
      <c r="I73" s="184"/>
      <c r="J73" s="184"/>
      <c r="K73" s="184"/>
      <c r="L73" s="184"/>
      <c r="M73" s="184"/>
      <c r="N73" s="184"/>
      <c r="O73" s="185"/>
      <c r="P73" s="200" t="s">
        <v>58</v>
      </c>
      <c r="Q73" s="184"/>
      <c r="R73" s="184"/>
      <c r="S73" s="184"/>
      <c r="T73" s="184"/>
      <c r="U73" s="184"/>
      <c r="V73" s="184"/>
      <c r="W73" s="184"/>
      <c r="X73" s="185"/>
      <c r="Y73" s="790"/>
      <c r="Z73" s="791"/>
      <c r="AA73" s="792"/>
      <c r="AB73" s="200" t="s">
        <v>11</v>
      </c>
      <c r="AC73" s="184"/>
      <c r="AD73" s="185"/>
      <c r="AE73" s="320" t="s">
        <v>307</v>
      </c>
      <c r="AF73" s="320"/>
      <c r="AG73" s="320"/>
      <c r="AH73" s="320"/>
      <c r="AI73" s="320" t="s">
        <v>329</v>
      </c>
      <c r="AJ73" s="320"/>
      <c r="AK73" s="320"/>
      <c r="AL73" s="320"/>
      <c r="AM73" s="320" t="s">
        <v>426</v>
      </c>
      <c r="AN73" s="320"/>
      <c r="AO73" s="320"/>
      <c r="AP73" s="320"/>
      <c r="AQ73" s="200" t="s">
        <v>184</v>
      </c>
      <c r="AR73" s="184"/>
      <c r="AS73" s="184"/>
      <c r="AT73" s="185"/>
      <c r="AU73" s="258" t="s">
        <v>133</v>
      </c>
      <c r="AV73" s="161"/>
      <c r="AW73" s="161"/>
      <c r="AX73" s="162"/>
      <c r="AY73">
        <f>COUNTA($H$75)</f>
        <v>0</v>
      </c>
    </row>
    <row r="74" spans="1:51" ht="18.75" hidden="1" customHeight="1">
      <c r="A74" s="820"/>
      <c r="B74" s="821"/>
      <c r="C74" s="821"/>
      <c r="D74" s="821"/>
      <c r="E74" s="821"/>
      <c r="F74" s="822"/>
      <c r="G74" s="789"/>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c r="A75" s="820"/>
      <c r="B75" s="821"/>
      <c r="C75" s="821"/>
      <c r="D75" s="821"/>
      <c r="E75" s="821"/>
      <c r="F75" s="822"/>
      <c r="G75" s="763"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c r="A76" s="820"/>
      <c r="B76" s="821"/>
      <c r="C76" s="821"/>
      <c r="D76" s="821"/>
      <c r="E76" s="821"/>
      <c r="F76" s="822"/>
      <c r="G76" s="764"/>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c r="A77" s="820"/>
      <c r="B77" s="821"/>
      <c r="C77" s="821"/>
      <c r="D77" s="821"/>
      <c r="E77" s="821"/>
      <c r="F77" s="822"/>
      <c r="G77" s="765"/>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c r="A78" s="892" t="s">
        <v>300</v>
      </c>
      <c r="B78" s="893"/>
      <c r="C78" s="893"/>
      <c r="D78" s="893"/>
      <c r="E78" s="890" t="s">
        <v>249</v>
      </c>
      <c r="F78" s="891"/>
      <c r="G78" s="45" t="s">
        <v>187</v>
      </c>
      <c r="H78" s="774"/>
      <c r="I78" s="230"/>
      <c r="J78" s="230"/>
      <c r="K78" s="230"/>
      <c r="L78" s="230"/>
      <c r="M78" s="230"/>
      <c r="N78" s="230"/>
      <c r="O78" s="775"/>
      <c r="P78" s="247"/>
      <c r="Q78" s="247"/>
      <c r="R78" s="247"/>
      <c r="S78" s="247"/>
      <c r="T78" s="247"/>
      <c r="U78" s="247"/>
      <c r="V78" s="247"/>
      <c r="W78" s="247"/>
      <c r="X78" s="247"/>
      <c r="Y78" s="480"/>
      <c r="Z78" s="480"/>
      <c r="AA78" s="480"/>
      <c r="AB78" s="480"/>
      <c r="AC78" s="480"/>
      <c r="AD78" s="480"/>
      <c r="AE78" s="480"/>
      <c r="AF78" s="480"/>
      <c r="AG78" s="480"/>
      <c r="AH78" s="480"/>
      <c r="AI78" s="480"/>
      <c r="AJ78" s="480"/>
      <c r="AK78" s="480"/>
      <c r="AL78" s="480"/>
      <c r="AM78" s="480"/>
      <c r="AN78" s="480"/>
      <c r="AO78" s="480"/>
      <c r="AP78" s="480"/>
      <c r="AQ78" s="480"/>
      <c r="AR78" s="480"/>
      <c r="AS78" s="480"/>
      <c r="AT78" s="480"/>
      <c r="AU78" s="480"/>
      <c r="AV78" s="480"/>
      <c r="AW78" s="480"/>
      <c r="AX78" s="481"/>
      <c r="AY78">
        <f t="shared" si="9"/>
        <v>0</v>
      </c>
    </row>
    <row r="79" spans="1:51" ht="18.75" hidden="1" customHeight="1">
      <c r="A79" s="793" t="s">
        <v>148</v>
      </c>
      <c r="B79" s="794"/>
      <c r="C79" s="794"/>
      <c r="D79" s="794"/>
      <c r="E79" s="794"/>
      <c r="F79" s="794"/>
      <c r="G79" s="794"/>
      <c r="H79" s="794"/>
      <c r="I79" s="794"/>
      <c r="J79" s="794"/>
      <c r="K79" s="794"/>
      <c r="L79" s="794"/>
      <c r="M79" s="794"/>
      <c r="N79" s="794"/>
      <c r="O79" s="794"/>
      <c r="P79" s="794"/>
      <c r="Q79" s="794"/>
      <c r="R79" s="794"/>
      <c r="S79" s="794"/>
      <c r="T79" s="794"/>
      <c r="U79" s="794"/>
      <c r="V79" s="794"/>
      <c r="W79" s="794"/>
      <c r="X79" s="794"/>
      <c r="Y79" s="794"/>
      <c r="Z79" s="794"/>
      <c r="AA79" s="794"/>
      <c r="AB79" s="794"/>
      <c r="AC79" s="794"/>
      <c r="AD79" s="794"/>
      <c r="AE79" s="794"/>
      <c r="AF79" s="794"/>
      <c r="AG79" s="794"/>
      <c r="AH79" s="794"/>
      <c r="AI79" s="794"/>
      <c r="AJ79" s="794"/>
      <c r="AK79" s="794"/>
      <c r="AL79" s="794"/>
      <c r="AM79" s="794"/>
      <c r="AN79" s="794"/>
      <c r="AO79" s="111" t="s">
        <v>265</v>
      </c>
      <c r="AP79" s="112"/>
      <c r="AQ79" s="112"/>
      <c r="AR79" s="62" t="s">
        <v>263</v>
      </c>
      <c r="AS79" s="111"/>
      <c r="AT79" s="112"/>
      <c r="AU79" s="112"/>
      <c r="AV79" s="112"/>
      <c r="AW79" s="112"/>
      <c r="AX79" s="113"/>
      <c r="AY79">
        <f>COUNTIF($AR$79,"☑")</f>
        <v>0</v>
      </c>
    </row>
    <row r="80" spans="1:51" ht="18.75" customHeight="1">
      <c r="A80" s="501" t="s">
        <v>146</v>
      </c>
      <c r="B80" s="826" t="s">
        <v>262</v>
      </c>
      <c r="C80" s="827"/>
      <c r="D80" s="827"/>
      <c r="E80" s="827"/>
      <c r="F80" s="828"/>
      <c r="G80" s="761" t="s">
        <v>138</v>
      </c>
      <c r="H80" s="761"/>
      <c r="I80" s="761"/>
      <c r="J80" s="761"/>
      <c r="K80" s="761"/>
      <c r="L80" s="761"/>
      <c r="M80" s="761"/>
      <c r="N80" s="761"/>
      <c r="O80" s="761"/>
      <c r="P80" s="761"/>
      <c r="Q80" s="761"/>
      <c r="R80" s="761"/>
      <c r="S80" s="761"/>
      <c r="T80" s="761"/>
      <c r="U80" s="761"/>
      <c r="V80" s="761"/>
      <c r="W80" s="761"/>
      <c r="X80" s="761"/>
      <c r="Y80" s="761"/>
      <c r="Z80" s="761"/>
      <c r="AA80" s="762"/>
      <c r="AB80" s="760" t="s">
        <v>617</v>
      </c>
      <c r="AC80" s="761"/>
      <c r="AD80" s="761"/>
      <c r="AE80" s="761"/>
      <c r="AF80" s="761"/>
      <c r="AG80" s="761"/>
      <c r="AH80" s="761"/>
      <c r="AI80" s="761"/>
      <c r="AJ80" s="761"/>
      <c r="AK80" s="761"/>
      <c r="AL80" s="761"/>
      <c r="AM80" s="761"/>
      <c r="AN80" s="761"/>
      <c r="AO80" s="761"/>
      <c r="AP80" s="761"/>
      <c r="AQ80" s="761"/>
      <c r="AR80" s="761"/>
      <c r="AS80" s="761"/>
      <c r="AT80" s="761"/>
      <c r="AU80" s="761"/>
      <c r="AV80" s="761"/>
      <c r="AW80" s="761"/>
      <c r="AX80" s="862"/>
      <c r="AY80">
        <f>COUNTA($G$82)</f>
        <v>1</v>
      </c>
    </row>
    <row r="81" spans="1:60" ht="22.5" customHeight="1">
      <c r="A81" s="502"/>
      <c r="B81" s="829"/>
      <c r="C81" s="534"/>
      <c r="D81" s="534"/>
      <c r="E81" s="534"/>
      <c r="F81" s="535"/>
      <c r="G81" s="360"/>
      <c r="H81" s="360"/>
      <c r="I81" s="360"/>
      <c r="J81" s="360"/>
      <c r="K81" s="360"/>
      <c r="L81" s="360"/>
      <c r="M81" s="360"/>
      <c r="N81" s="360"/>
      <c r="O81" s="360"/>
      <c r="P81" s="360"/>
      <c r="Q81" s="360"/>
      <c r="R81" s="360"/>
      <c r="S81" s="360"/>
      <c r="T81" s="360"/>
      <c r="U81" s="360"/>
      <c r="V81" s="360"/>
      <c r="W81" s="360"/>
      <c r="X81" s="360"/>
      <c r="Y81" s="360"/>
      <c r="Z81" s="360"/>
      <c r="AA81" s="550"/>
      <c r="AB81" s="562"/>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1</v>
      </c>
    </row>
    <row r="82" spans="1:60" ht="26.45" customHeight="1">
      <c r="A82" s="502"/>
      <c r="B82" s="829"/>
      <c r="C82" s="534"/>
      <c r="D82" s="534"/>
      <c r="E82" s="534"/>
      <c r="F82" s="535"/>
      <c r="G82" s="483" t="s">
        <v>643</v>
      </c>
      <c r="H82" s="483"/>
      <c r="I82" s="483"/>
      <c r="J82" s="483"/>
      <c r="K82" s="483"/>
      <c r="L82" s="483"/>
      <c r="M82" s="483"/>
      <c r="N82" s="483"/>
      <c r="O82" s="483"/>
      <c r="P82" s="483"/>
      <c r="Q82" s="483"/>
      <c r="R82" s="483"/>
      <c r="S82" s="483"/>
      <c r="T82" s="483"/>
      <c r="U82" s="483"/>
      <c r="V82" s="483"/>
      <c r="W82" s="483"/>
      <c r="X82" s="483"/>
      <c r="Y82" s="483"/>
      <c r="Z82" s="483"/>
      <c r="AA82" s="734"/>
      <c r="AB82" s="482" t="s">
        <v>713</v>
      </c>
      <c r="AC82" s="483"/>
      <c r="AD82" s="483"/>
      <c r="AE82" s="483"/>
      <c r="AF82" s="483"/>
      <c r="AG82" s="483"/>
      <c r="AH82" s="483"/>
      <c r="AI82" s="483"/>
      <c r="AJ82" s="483"/>
      <c r="AK82" s="483"/>
      <c r="AL82" s="483"/>
      <c r="AM82" s="483"/>
      <c r="AN82" s="483"/>
      <c r="AO82" s="483"/>
      <c r="AP82" s="483"/>
      <c r="AQ82" s="483"/>
      <c r="AR82" s="483"/>
      <c r="AS82" s="483"/>
      <c r="AT82" s="483"/>
      <c r="AU82" s="483"/>
      <c r="AV82" s="483"/>
      <c r="AW82" s="483"/>
      <c r="AX82" s="484"/>
      <c r="AY82">
        <f t="shared" ref="AY82:AY89" si="10">$AY$80</f>
        <v>1</v>
      </c>
    </row>
    <row r="83" spans="1:60" ht="26.45" customHeight="1">
      <c r="A83" s="502"/>
      <c r="B83" s="829"/>
      <c r="C83" s="534"/>
      <c r="D83" s="534"/>
      <c r="E83" s="534"/>
      <c r="F83" s="535"/>
      <c r="G83" s="486"/>
      <c r="H83" s="486"/>
      <c r="I83" s="486"/>
      <c r="J83" s="486"/>
      <c r="K83" s="486"/>
      <c r="L83" s="486"/>
      <c r="M83" s="486"/>
      <c r="N83" s="486"/>
      <c r="O83" s="486"/>
      <c r="P83" s="486"/>
      <c r="Q83" s="486"/>
      <c r="R83" s="486"/>
      <c r="S83" s="486"/>
      <c r="T83" s="486"/>
      <c r="U83" s="486"/>
      <c r="V83" s="486"/>
      <c r="W83" s="486"/>
      <c r="X83" s="486"/>
      <c r="Y83" s="486"/>
      <c r="Z83" s="486"/>
      <c r="AA83" s="735"/>
      <c r="AB83" s="485"/>
      <c r="AC83" s="486"/>
      <c r="AD83" s="486"/>
      <c r="AE83" s="486"/>
      <c r="AF83" s="486"/>
      <c r="AG83" s="486"/>
      <c r="AH83" s="486"/>
      <c r="AI83" s="486"/>
      <c r="AJ83" s="486"/>
      <c r="AK83" s="486"/>
      <c r="AL83" s="486"/>
      <c r="AM83" s="486"/>
      <c r="AN83" s="486"/>
      <c r="AO83" s="486"/>
      <c r="AP83" s="486"/>
      <c r="AQ83" s="486"/>
      <c r="AR83" s="486"/>
      <c r="AS83" s="486"/>
      <c r="AT83" s="486"/>
      <c r="AU83" s="486"/>
      <c r="AV83" s="486"/>
      <c r="AW83" s="486"/>
      <c r="AX83" s="487"/>
      <c r="AY83">
        <f t="shared" si="10"/>
        <v>1</v>
      </c>
    </row>
    <row r="84" spans="1:60" ht="26.45" customHeight="1">
      <c r="A84" s="502"/>
      <c r="B84" s="830"/>
      <c r="C84" s="536"/>
      <c r="D84" s="536"/>
      <c r="E84" s="536"/>
      <c r="F84" s="537"/>
      <c r="G84" s="489"/>
      <c r="H84" s="489"/>
      <c r="I84" s="489"/>
      <c r="J84" s="489"/>
      <c r="K84" s="489"/>
      <c r="L84" s="489"/>
      <c r="M84" s="489"/>
      <c r="N84" s="489"/>
      <c r="O84" s="489"/>
      <c r="P84" s="489"/>
      <c r="Q84" s="489"/>
      <c r="R84" s="489"/>
      <c r="S84" s="489"/>
      <c r="T84" s="489"/>
      <c r="U84" s="489"/>
      <c r="V84" s="489"/>
      <c r="W84" s="489"/>
      <c r="X84" s="489"/>
      <c r="Y84" s="489"/>
      <c r="Z84" s="489"/>
      <c r="AA84" s="736"/>
      <c r="AB84" s="488"/>
      <c r="AC84" s="489"/>
      <c r="AD84" s="489"/>
      <c r="AE84" s="486"/>
      <c r="AF84" s="486"/>
      <c r="AG84" s="486"/>
      <c r="AH84" s="486"/>
      <c r="AI84" s="486"/>
      <c r="AJ84" s="486"/>
      <c r="AK84" s="486"/>
      <c r="AL84" s="486"/>
      <c r="AM84" s="486"/>
      <c r="AN84" s="486"/>
      <c r="AO84" s="486"/>
      <c r="AP84" s="486"/>
      <c r="AQ84" s="486"/>
      <c r="AR84" s="486"/>
      <c r="AS84" s="486"/>
      <c r="AT84" s="486"/>
      <c r="AU84" s="489"/>
      <c r="AV84" s="489"/>
      <c r="AW84" s="489"/>
      <c r="AX84" s="490"/>
      <c r="AY84">
        <f t="shared" si="10"/>
        <v>1</v>
      </c>
    </row>
    <row r="85" spans="1:60" ht="18.75" customHeight="1">
      <c r="A85" s="502"/>
      <c r="B85" s="534" t="s">
        <v>144</v>
      </c>
      <c r="C85" s="534"/>
      <c r="D85" s="534"/>
      <c r="E85" s="534"/>
      <c r="F85" s="535"/>
      <c r="G85" s="776" t="s">
        <v>60</v>
      </c>
      <c r="H85" s="761"/>
      <c r="I85" s="761"/>
      <c r="J85" s="761"/>
      <c r="K85" s="761"/>
      <c r="L85" s="761"/>
      <c r="M85" s="761"/>
      <c r="N85" s="761"/>
      <c r="O85" s="762"/>
      <c r="P85" s="760" t="s">
        <v>62</v>
      </c>
      <c r="Q85" s="761"/>
      <c r="R85" s="761"/>
      <c r="S85" s="761"/>
      <c r="T85" s="761"/>
      <c r="U85" s="761"/>
      <c r="V85" s="761"/>
      <c r="W85" s="761"/>
      <c r="X85" s="762"/>
      <c r="Y85" s="188"/>
      <c r="Z85" s="189"/>
      <c r="AA85" s="190"/>
      <c r="AB85" s="440" t="s">
        <v>11</v>
      </c>
      <c r="AC85" s="441"/>
      <c r="AD85" s="442"/>
      <c r="AE85" s="320" t="s">
        <v>307</v>
      </c>
      <c r="AF85" s="320"/>
      <c r="AG85" s="320"/>
      <c r="AH85" s="320"/>
      <c r="AI85" s="320" t="s">
        <v>329</v>
      </c>
      <c r="AJ85" s="320"/>
      <c r="AK85" s="320"/>
      <c r="AL85" s="320"/>
      <c r="AM85" s="320" t="s">
        <v>426</v>
      </c>
      <c r="AN85" s="320"/>
      <c r="AO85" s="320"/>
      <c r="AP85" s="320"/>
      <c r="AQ85" s="200" t="s">
        <v>184</v>
      </c>
      <c r="AR85" s="184"/>
      <c r="AS85" s="184"/>
      <c r="AT85" s="185"/>
      <c r="AU85" s="354" t="s">
        <v>133</v>
      </c>
      <c r="AV85" s="354"/>
      <c r="AW85" s="354"/>
      <c r="AX85" s="355"/>
      <c r="AY85">
        <f t="shared" si="10"/>
        <v>1</v>
      </c>
      <c r="AZ85" s="10"/>
      <c r="BA85" s="10"/>
      <c r="BB85" s="10"/>
      <c r="BC85" s="10"/>
    </row>
    <row r="86" spans="1:60" ht="18.75" customHeight="1">
      <c r="A86" s="502"/>
      <c r="B86" s="534"/>
      <c r="C86" s="534"/>
      <c r="D86" s="534"/>
      <c r="E86" s="534"/>
      <c r="F86" s="535"/>
      <c r="G86" s="549"/>
      <c r="H86" s="360"/>
      <c r="I86" s="360"/>
      <c r="J86" s="360"/>
      <c r="K86" s="360"/>
      <c r="L86" s="360"/>
      <c r="M86" s="360"/>
      <c r="N86" s="360"/>
      <c r="O86" s="550"/>
      <c r="P86" s="562"/>
      <c r="Q86" s="360"/>
      <c r="R86" s="360"/>
      <c r="S86" s="360"/>
      <c r="T86" s="360"/>
      <c r="U86" s="360"/>
      <c r="V86" s="360"/>
      <c r="W86" s="360"/>
      <c r="X86" s="550"/>
      <c r="Y86" s="188"/>
      <c r="Z86" s="189"/>
      <c r="AA86" s="190"/>
      <c r="AB86" s="317"/>
      <c r="AC86" s="318"/>
      <c r="AD86" s="319"/>
      <c r="AE86" s="320"/>
      <c r="AF86" s="320"/>
      <c r="AG86" s="320"/>
      <c r="AH86" s="320"/>
      <c r="AI86" s="320"/>
      <c r="AJ86" s="320"/>
      <c r="AK86" s="320"/>
      <c r="AL86" s="320"/>
      <c r="AM86" s="320"/>
      <c r="AN86" s="320"/>
      <c r="AO86" s="320"/>
      <c r="AP86" s="320"/>
      <c r="AQ86" s="255" t="s">
        <v>638</v>
      </c>
      <c r="AR86" s="256"/>
      <c r="AS86" s="164" t="s">
        <v>185</v>
      </c>
      <c r="AT86" s="187"/>
      <c r="AU86" s="256" t="s">
        <v>638</v>
      </c>
      <c r="AV86" s="256"/>
      <c r="AW86" s="360" t="s">
        <v>175</v>
      </c>
      <c r="AX86" s="361"/>
      <c r="AY86">
        <f t="shared" si="10"/>
        <v>1</v>
      </c>
      <c r="AZ86" s="10"/>
      <c r="BA86" s="10"/>
      <c r="BB86" s="10"/>
      <c r="BC86" s="10"/>
      <c r="BD86" s="10"/>
      <c r="BE86" s="10"/>
      <c r="BF86" s="10"/>
      <c r="BG86" s="10"/>
      <c r="BH86" s="10"/>
    </row>
    <row r="87" spans="1:60" ht="60" customHeight="1">
      <c r="A87" s="502"/>
      <c r="B87" s="534"/>
      <c r="C87" s="534"/>
      <c r="D87" s="534"/>
      <c r="E87" s="534"/>
      <c r="F87" s="535"/>
      <c r="G87" s="217" t="s">
        <v>701</v>
      </c>
      <c r="H87" s="176"/>
      <c r="I87" s="176"/>
      <c r="J87" s="176"/>
      <c r="K87" s="176"/>
      <c r="L87" s="176"/>
      <c r="M87" s="176"/>
      <c r="N87" s="176"/>
      <c r="O87" s="218"/>
      <c r="P87" s="176" t="s">
        <v>644</v>
      </c>
      <c r="Q87" s="781"/>
      <c r="R87" s="781"/>
      <c r="S87" s="781"/>
      <c r="T87" s="781"/>
      <c r="U87" s="781"/>
      <c r="V87" s="781"/>
      <c r="W87" s="781"/>
      <c r="X87" s="782"/>
      <c r="Y87" s="737" t="s">
        <v>61</v>
      </c>
      <c r="Z87" s="738"/>
      <c r="AA87" s="739"/>
      <c r="AB87" s="533" t="s">
        <v>644</v>
      </c>
      <c r="AC87" s="533"/>
      <c r="AD87" s="533"/>
      <c r="AE87" s="348">
        <v>1352</v>
      </c>
      <c r="AF87" s="349"/>
      <c r="AG87" s="349"/>
      <c r="AH87" s="349"/>
      <c r="AI87" s="348">
        <v>1184</v>
      </c>
      <c r="AJ87" s="349"/>
      <c r="AK87" s="349"/>
      <c r="AL87" s="349"/>
      <c r="AM87" s="348">
        <v>1100</v>
      </c>
      <c r="AN87" s="349"/>
      <c r="AO87" s="349"/>
      <c r="AP87" s="349"/>
      <c r="AQ87" s="151" t="s">
        <v>638</v>
      </c>
      <c r="AR87" s="152"/>
      <c r="AS87" s="152"/>
      <c r="AT87" s="153"/>
      <c r="AU87" s="349" t="s">
        <v>638</v>
      </c>
      <c r="AV87" s="349"/>
      <c r="AW87" s="349"/>
      <c r="AX87" s="350"/>
      <c r="AY87">
        <f t="shared" si="10"/>
        <v>1</v>
      </c>
    </row>
    <row r="88" spans="1:60" ht="23.25" customHeight="1">
      <c r="A88" s="502"/>
      <c r="B88" s="534"/>
      <c r="C88" s="534"/>
      <c r="D88" s="534"/>
      <c r="E88" s="534"/>
      <c r="F88" s="535"/>
      <c r="G88" s="219"/>
      <c r="H88" s="220"/>
      <c r="I88" s="220"/>
      <c r="J88" s="220"/>
      <c r="K88" s="220"/>
      <c r="L88" s="220"/>
      <c r="M88" s="220"/>
      <c r="N88" s="220"/>
      <c r="O88" s="221"/>
      <c r="P88" s="783"/>
      <c r="Q88" s="783"/>
      <c r="R88" s="783"/>
      <c r="S88" s="783"/>
      <c r="T88" s="783"/>
      <c r="U88" s="783"/>
      <c r="V88" s="783"/>
      <c r="W88" s="783"/>
      <c r="X88" s="784"/>
      <c r="Y88" s="714" t="s">
        <v>53</v>
      </c>
      <c r="Z88" s="715"/>
      <c r="AA88" s="716"/>
      <c r="AB88" s="504" t="s">
        <v>638</v>
      </c>
      <c r="AC88" s="504"/>
      <c r="AD88" s="504"/>
      <c r="AE88" s="348" t="s">
        <v>638</v>
      </c>
      <c r="AF88" s="349"/>
      <c r="AG88" s="349"/>
      <c r="AH88" s="349"/>
      <c r="AI88" s="348" t="s">
        <v>638</v>
      </c>
      <c r="AJ88" s="349"/>
      <c r="AK88" s="349"/>
      <c r="AL88" s="349"/>
      <c r="AM88" s="348" t="s">
        <v>671</v>
      </c>
      <c r="AN88" s="349"/>
      <c r="AO88" s="349"/>
      <c r="AP88" s="349"/>
      <c r="AQ88" s="151" t="s">
        <v>638</v>
      </c>
      <c r="AR88" s="152"/>
      <c r="AS88" s="152"/>
      <c r="AT88" s="153"/>
      <c r="AU88" s="349" t="s">
        <v>638</v>
      </c>
      <c r="AV88" s="349"/>
      <c r="AW88" s="349"/>
      <c r="AX88" s="350"/>
      <c r="AY88">
        <f t="shared" si="10"/>
        <v>1</v>
      </c>
      <c r="AZ88" s="10"/>
      <c r="BA88" s="10"/>
      <c r="BB88" s="10"/>
      <c r="BC88" s="10"/>
    </row>
    <row r="89" spans="1:60" ht="23.25" customHeight="1" thickBot="1">
      <c r="A89" s="502"/>
      <c r="B89" s="536"/>
      <c r="C89" s="536"/>
      <c r="D89" s="536"/>
      <c r="E89" s="536"/>
      <c r="F89" s="537"/>
      <c r="G89" s="222"/>
      <c r="H89" s="179"/>
      <c r="I89" s="179"/>
      <c r="J89" s="179"/>
      <c r="K89" s="179"/>
      <c r="L89" s="179"/>
      <c r="M89" s="179"/>
      <c r="N89" s="179"/>
      <c r="O89" s="223"/>
      <c r="P89" s="289"/>
      <c r="Q89" s="289"/>
      <c r="R89" s="289"/>
      <c r="S89" s="289"/>
      <c r="T89" s="289"/>
      <c r="U89" s="289"/>
      <c r="V89" s="289"/>
      <c r="W89" s="289"/>
      <c r="X89" s="785"/>
      <c r="Y89" s="714" t="s">
        <v>13</v>
      </c>
      <c r="Z89" s="715"/>
      <c r="AA89" s="716"/>
      <c r="AB89" s="443" t="s">
        <v>14</v>
      </c>
      <c r="AC89" s="443"/>
      <c r="AD89" s="443"/>
      <c r="AE89" s="356" t="s">
        <v>638</v>
      </c>
      <c r="AF89" s="357"/>
      <c r="AG89" s="357"/>
      <c r="AH89" s="357"/>
      <c r="AI89" s="356" t="s">
        <v>638</v>
      </c>
      <c r="AJ89" s="357"/>
      <c r="AK89" s="357"/>
      <c r="AL89" s="357"/>
      <c r="AM89" s="356" t="s">
        <v>671</v>
      </c>
      <c r="AN89" s="357"/>
      <c r="AO89" s="357"/>
      <c r="AP89" s="357"/>
      <c r="AQ89" s="151" t="s">
        <v>638</v>
      </c>
      <c r="AR89" s="152"/>
      <c r="AS89" s="152"/>
      <c r="AT89" s="153"/>
      <c r="AU89" s="349" t="s">
        <v>638</v>
      </c>
      <c r="AV89" s="349"/>
      <c r="AW89" s="349"/>
      <c r="AX89" s="350"/>
      <c r="AY89">
        <f t="shared" si="10"/>
        <v>1</v>
      </c>
      <c r="AZ89" s="10"/>
      <c r="BA89" s="10"/>
      <c r="BB89" s="10"/>
      <c r="BC89" s="10"/>
      <c r="BD89" s="10"/>
      <c r="BE89" s="10"/>
      <c r="BF89" s="10"/>
      <c r="BG89" s="10"/>
      <c r="BH89" s="10"/>
    </row>
    <row r="90" spans="1:60" ht="18.75" hidden="1" customHeight="1">
      <c r="A90" s="502"/>
      <c r="B90" s="534" t="s">
        <v>144</v>
      </c>
      <c r="C90" s="534"/>
      <c r="D90" s="534"/>
      <c r="E90" s="534"/>
      <c r="F90" s="535"/>
      <c r="G90" s="776" t="s">
        <v>60</v>
      </c>
      <c r="H90" s="761"/>
      <c r="I90" s="761"/>
      <c r="J90" s="761"/>
      <c r="K90" s="761"/>
      <c r="L90" s="761"/>
      <c r="M90" s="761"/>
      <c r="N90" s="761"/>
      <c r="O90" s="762"/>
      <c r="P90" s="760" t="s">
        <v>62</v>
      </c>
      <c r="Q90" s="761"/>
      <c r="R90" s="761"/>
      <c r="S90" s="761"/>
      <c r="T90" s="761"/>
      <c r="U90" s="761"/>
      <c r="V90" s="761"/>
      <c r="W90" s="761"/>
      <c r="X90" s="762"/>
      <c r="Y90" s="188"/>
      <c r="Z90" s="189"/>
      <c r="AA90" s="190"/>
      <c r="AB90" s="440" t="s">
        <v>11</v>
      </c>
      <c r="AC90" s="441"/>
      <c r="AD90" s="442"/>
      <c r="AE90" s="320" t="s">
        <v>307</v>
      </c>
      <c r="AF90" s="320"/>
      <c r="AG90" s="320"/>
      <c r="AH90" s="320"/>
      <c r="AI90" s="320" t="s">
        <v>329</v>
      </c>
      <c r="AJ90" s="320"/>
      <c r="AK90" s="320"/>
      <c r="AL90" s="320"/>
      <c r="AM90" s="320" t="s">
        <v>426</v>
      </c>
      <c r="AN90" s="320"/>
      <c r="AO90" s="320"/>
      <c r="AP90" s="320"/>
      <c r="AQ90" s="200" t="s">
        <v>184</v>
      </c>
      <c r="AR90" s="184"/>
      <c r="AS90" s="184"/>
      <c r="AT90" s="185"/>
      <c r="AU90" s="354" t="s">
        <v>133</v>
      </c>
      <c r="AV90" s="354"/>
      <c r="AW90" s="354"/>
      <c r="AX90" s="355"/>
      <c r="AY90">
        <f>COUNTA($G$92)</f>
        <v>0</v>
      </c>
    </row>
    <row r="91" spans="1:60" ht="18.75" hidden="1" customHeight="1">
      <c r="A91" s="502"/>
      <c r="B91" s="534"/>
      <c r="C91" s="534"/>
      <c r="D91" s="534"/>
      <c r="E91" s="534"/>
      <c r="F91" s="535"/>
      <c r="G91" s="549"/>
      <c r="H91" s="360"/>
      <c r="I91" s="360"/>
      <c r="J91" s="360"/>
      <c r="K91" s="360"/>
      <c r="L91" s="360"/>
      <c r="M91" s="360"/>
      <c r="N91" s="360"/>
      <c r="O91" s="550"/>
      <c r="P91" s="562"/>
      <c r="Q91" s="360"/>
      <c r="R91" s="360"/>
      <c r="S91" s="360"/>
      <c r="T91" s="360"/>
      <c r="U91" s="360"/>
      <c r="V91" s="360"/>
      <c r="W91" s="360"/>
      <c r="X91" s="550"/>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c r="A92" s="502"/>
      <c r="B92" s="534"/>
      <c r="C92" s="534"/>
      <c r="D92" s="534"/>
      <c r="E92" s="534"/>
      <c r="F92" s="535"/>
      <c r="G92" s="217"/>
      <c r="H92" s="176"/>
      <c r="I92" s="176"/>
      <c r="J92" s="176"/>
      <c r="K92" s="176"/>
      <c r="L92" s="176"/>
      <c r="M92" s="176"/>
      <c r="N92" s="176"/>
      <c r="O92" s="218"/>
      <c r="P92" s="176"/>
      <c r="Q92" s="781"/>
      <c r="R92" s="781"/>
      <c r="S92" s="781"/>
      <c r="T92" s="781"/>
      <c r="U92" s="781"/>
      <c r="V92" s="781"/>
      <c r="W92" s="781"/>
      <c r="X92" s="782"/>
      <c r="Y92" s="737" t="s">
        <v>61</v>
      </c>
      <c r="Z92" s="738"/>
      <c r="AA92" s="739"/>
      <c r="AB92" s="533"/>
      <c r="AC92" s="533"/>
      <c r="AD92" s="533"/>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c r="A93" s="502"/>
      <c r="B93" s="534"/>
      <c r="C93" s="534"/>
      <c r="D93" s="534"/>
      <c r="E93" s="534"/>
      <c r="F93" s="535"/>
      <c r="G93" s="219"/>
      <c r="H93" s="220"/>
      <c r="I93" s="220"/>
      <c r="J93" s="220"/>
      <c r="K93" s="220"/>
      <c r="L93" s="220"/>
      <c r="M93" s="220"/>
      <c r="N93" s="220"/>
      <c r="O93" s="221"/>
      <c r="P93" s="783"/>
      <c r="Q93" s="783"/>
      <c r="R93" s="783"/>
      <c r="S93" s="783"/>
      <c r="T93" s="783"/>
      <c r="U93" s="783"/>
      <c r="V93" s="783"/>
      <c r="W93" s="783"/>
      <c r="X93" s="784"/>
      <c r="Y93" s="714" t="s">
        <v>53</v>
      </c>
      <c r="Z93" s="715"/>
      <c r="AA93" s="716"/>
      <c r="AB93" s="504"/>
      <c r="AC93" s="504"/>
      <c r="AD93" s="504"/>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c r="A94" s="502"/>
      <c r="B94" s="536"/>
      <c r="C94" s="536"/>
      <c r="D94" s="536"/>
      <c r="E94" s="536"/>
      <c r="F94" s="537"/>
      <c r="G94" s="222"/>
      <c r="H94" s="179"/>
      <c r="I94" s="179"/>
      <c r="J94" s="179"/>
      <c r="K94" s="179"/>
      <c r="L94" s="179"/>
      <c r="M94" s="179"/>
      <c r="N94" s="179"/>
      <c r="O94" s="223"/>
      <c r="P94" s="289"/>
      <c r="Q94" s="289"/>
      <c r="R94" s="289"/>
      <c r="S94" s="289"/>
      <c r="T94" s="289"/>
      <c r="U94" s="289"/>
      <c r="V94" s="289"/>
      <c r="W94" s="289"/>
      <c r="X94" s="785"/>
      <c r="Y94" s="714" t="s">
        <v>13</v>
      </c>
      <c r="Z94" s="715"/>
      <c r="AA94" s="716"/>
      <c r="AB94" s="443" t="s">
        <v>14</v>
      </c>
      <c r="AC94" s="443"/>
      <c r="AD94" s="443"/>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c r="A95" s="502"/>
      <c r="B95" s="534" t="s">
        <v>144</v>
      </c>
      <c r="C95" s="534"/>
      <c r="D95" s="534"/>
      <c r="E95" s="534"/>
      <c r="F95" s="535"/>
      <c r="G95" s="776" t="s">
        <v>60</v>
      </c>
      <c r="H95" s="761"/>
      <c r="I95" s="761"/>
      <c r="J95" s="761"/>
      <c r="K95" s="761"/>
      <c r="L95" s="761"/>
      <c r="M95" s="761"/>
      <c r="N95" s="761"/>
      <c r="O95" s="762"/>
      <c r="P95" s="760" t="s">
        <v>62</v>
      </c>
      <c r="Q95" s="761"/>
      <c r="R95" s="761"/>
      <c r="S95" s="761"/>
      <c r="T95" s="761"/>
      <c r="U95" s="761"/>
      <c r="V95" s="761"/>
      <c r="W95" s="761"/>
      <c r="X95" s="762"/>
      <c r="Y95" s="188"/>
      <c r="Z95" s="189"/>
      <c r="AA95" s="190"/>
      <c r="AB95" s="440" t="s">
        <v>11</v>
      </c>
      <c r="AC95" s="441"/>
      <c r="AD95" s="442"/>
      <c r="AE95" s="320" t="s">
        <v>307</v>
      </c>
      <c r="AF95" s="320"/>
      <c r="AG95" s="320"/>
      <c r="AH95" s="320"/>
      <c r="AI95" s="320" t="s">
        <v>329</v>
      </c>
      <c r="AJ95" s="320"/>
      <c r="AK95" s="320"/>
      <c r="AL95" s="320"/>
      <c r="AM95" s="320" t="s">
        <v>426</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c r="A96" s="502"/>
      <c r="B96" s="534"/>
      <c r="C96" s="534"/>
      <c r="D96" s="534"/>
      <c r="E96" s="534"/>
      <c r="F96" s="535"/>
      <c r="G96" s="549"/>
      <c r="H96" s="360"/>
      <c r="I96" s="360"/>
      <c r="J96" s="360"/>
      <c r="K96" s="360"/>
      <c r="L96" s="360"/>
      <c r="M96" s="360"/>
      <c r="N96" s="360"/>
      <c r="O96" s="550"/>
      <c r="P96" s="562"/>
      <c r="Q96" s="360"/>
      <c r="R96" s="360"/>
      <c r="S96" s="360"/>
      <c r="T96" s="360"/>
      <c r="U96" s="360"/>
      <c r="V96" s="360"/>
      <c r="W96" s="360"/>
      <c r="X96" s="550"/>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c r="A97" s="502"/>
      <c r="B97" s="534"/>
      <c r="C97" s="534"/>
      <c r="D97" s="534"/>
      <c r="E97" s="534"/>
      <c r="F97" s="535"/>
      <c r="G97" s="217"/>
      <c r="H97" s="176"/>
      <c r="I97" s="176"/>
      <c r="J97" s="176"/>
      <c r="K97" s="176"/>
      <c r="L97" s="176"/>
      <c r="M97" s="176"/>
      <c r="N97" s="176"/>
      <c r="O97" s="218"/>
      <c r="P97" s="176"/>
      <c r="Q97" s="781"/>
      <c r="R97" s="781"/>
      <c r="S97" s="781"/>
      <c r="T97" s="781"/>
      <c r="U97" s="781"/>
      <c r="V97" s="781"/>
      <c r="W97" s="781"/>
      <c r="X97" s="782"/>
      <c r="Y97" s="737" t="s">
        <v>61</v>
      </c>
      <c r="Z97" s="738"/>
      <c r="AA97" s="739"/>
      <c r="AB97" s="389"/>
      <c r="AC97" s="390"/>
      <c r="AD97" s="391"/>
      <c r="AE97" s="348"/>
      <c r="AF97" s="349"/>
      <c r="AG97" s="349"/>
      <c r="AH97" s="796"/>
      <c r="AI97" s="348"/>
      <c r="AJ97" s="349"/>
      <c r="AK97" s="349"/>
      <c r="AL97" s="796"/>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c r="A98" s="502"/>
      <c r="B98" s="534"/>
      <c r="C98" s="534"/>
      <c r="D98" s="534"/>
      <c r="E98" s="534"/>
      <c r="F98" s="535"/>
      <c r="G98" s="219"/>
      <c r="H98" s="220"/>
      <c r="I98" s="220"/>
      <c r="J98" s="220"/>
      <c r="K98" s="220"/>
      <c r="L98" s="220"/>
      <c r="M98" s="220"/>
      <c r="N98" s="220"/>
      <c r="O98" s="221"/>
      <c r="P98" s="783"/>
      <c r="Q98" s="783"/>
      <c r="R98" s="783"/>
      <c r="S98" s="783"/>
      <c r="T98" s="783"/>
      <c r="U98" s="783"/>
      <c r="V98" s="783"/>
      <c r="W98" s="783"/>
      <c r="X98" s="784"/>
      <c r="Y98" s="714" t="s">
        <v>53</v>
      </c>
      <c r="Z98" s="715"/>
      <c r="AA98" s="716"/>
      <c r="AB98" s="285"/>
      <c r="AC98" s="286"/>
      <c r="AD98" s="287"/>
      <c r="AE98" s="348"/>
      <c r="AF98" s="349"/>
      <c r="AG98" s="349"/>
      <c r="AH98" s="796"/>
      <c r="AI98" s="348"/>
      <c r="AJ98" s="349"/>
      <c r="AK98" s="349"/>
      <c r="AL98" s="796"/>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c r="A99" s="503"/>
      <c r="B99" s="860"/>
      <c r="C99" s="860"/>
      <c r="D99" s="860"/>
      <c r="E99" s="860"/>
      <c r="F99" s="861"/>
      <c r="G99" s="786"/>
      <c r="H99" s="233"/>
      <c r="I99" s="233"/>
      <c r="J99" s="233"/>
      <c r="K99" s="233"/>
      <c r="L99" s="233"/>
      <c r="M99" s="233"/>
      <c r="N99" s="233"/>
      <c r="O99" s="787"/>
      <c r="P99" s="823"/>
      <c r="Q99" s="823"/>
      <c r="R99" s="823"/>
      <c r="S99" s="823"/>
      <c r="T99" s="823"/>
      <c r="U99" s="823"/>
      <c r="V99" s="823"/>
      <c r="W99" s="823"/>
      <c r="X99" s="824"/>
      <c r="Y99" s="462" t="s">
        <v>13</v>
      </c>
      <c r="Z99" s="463"/>
      <c r="AA99" s="464"/>
      <c r="AB99" s="444" t="s">
        <v>14</v>
      </c>
      <c r="AC99" s="445"/>
      <c r="AD99" s="446"/>
      <c r="AE99" s="797"/>
      <c r="AF99" s="798"/>
      <c r="AG99" s="798"/>
      <c r="AH99" s="825"/>
      <c r="AI99" s="797"/>
      <c r="AJ99" s="798"/>
      <c r="AK99" s="798"/>
      <c r="AL99" s="825"/>
      <c r="AM99" s="797"/>
      <c r="AN99" s="798"/>
      <c r="AO99" s="798"/>
      <c r="AP99" s="798"/>
      <c r="AQ99" s="799"/>
      <c r="AR99" s="800"/>
      <c r="AS99" s="800"/>
      <c r="AT99" s="801"/>
      <c r="AU99" s="798"/>
      <c r="AV99" s="798"/>
      <c r="AW99" s="798"/>
      <c r="AX99" s="802"/>
      <c r="AY99">
        <f t="shared" si="12"/>
        <v>0</v>
      </c>
    </row>
    <row r="100" spans="1:60" ht="31.5" customHeight="1">
      <c r="A100" s="812" t="s">
        <v>272</v>
      </c>
      <c r="B100" s="813"/>
      <c r="C100" s="813"/>
      <c r="D100" s="813"/>
      <c r="E100" s="813"/>
      <c r="F100" s="814"/>
      <c r="G100" s="815" t="s">
        <v>59</v>
      </c>
      <c r="H100" s="815"/>
      <c r="I100" s="815"/>
      <c r="J100" s="815"/>
      <c r="K100" s="815"/>
      <c r="L100" s="815"/>
      <c r="M100" s="815"/>
      <c r="N100" s="815"/>
      <c r="O100" s="815"/>
      <c r="P100" s="815"/>
      <c r="Q100" s="815"/>
      <c r="R100" s="815"/>
      <c r="S100" s="815"/>
      <c r="T100" s="815"/>
      <c r="U100" s="815"/>
      <c r="V100" s="815"/>
      <c r="W100" s="815"/>
      <c r="X100" s="816"/>
      <c r="Y100" s="447"/>
      <c r="Z100" s="448"/>
      <c r="AA100" s="449"/>
      <c r="AB100" s="837" t="s">
        <v>11</v>
      </c>
      <c r="AC100" s="837"/>
      <c r="AD100" s="837"/>
      <c r="AE100" s="803" t="s">
        <v>307</v>
      </c>
      <c r="AF100" s="804"/>
      <c r="AG100" s="804"/>
      <c r="AH100" s="805"/>
      <c r="AI100" s="803" t="s">
        <v>329</v>
      </c>
      <c r="AJ100" s="804"/>
      <c r="AK100" s="804"/>
      <c r="AL100" s="805"/>
      <c r="AM100" s="803" t="s">
        <v>426</v>
      </c>
      <c r="AN100" s="804"/>
      <c r="AO100" s="804"/>
      <c r="AP100" s="805"/>
      <c r="AQ100" s="906" t="s">
        <v>334</v>
      </c>
      <c r="AR100" s="907"/>
      <c r="AS100" s="907"/>
      <c r="AT100" s="908"/>
      <c r="AU100" s="906" t="s">
        <v>458</v>
      </c>
      <c r="AV100" s="907"/>
      <c r="AW100" s="907"/>
      <c r="AX100" s="909"/>
    </row>
    <row r="101" spans="1:60" ht="23.25" customHeight="1">
      <c r="A101" s="473"/>
      <c r="B101" s="474"/>
      <c r="C101" s="474"/>
      <c r="D101" s="474"/>
      <c r="E101" s="474"/>
      <c r="F101" s="475"/>
      <c r="G101" s="176" t="s">
        <v>645</v>
      </c>
      <c r="H101" s="176"/>
      <c r="I101" s="176"/>
      <c r="J101" s="176"/>
      <c r="K101" s="176"/>
      <c r="L101" s="176"/>
      <c r="M101" s="176"/>
      <c r="N101" s="176"/>
      <c r="O101" s="176"/>
      <c r="P101" s="176"/>
      <c r="Q101" s="176"/>
      <c r="R101" s="176"/>
      <c r="S101" s="176"/>
      <c r="T101" s="176"/>
      <c r="U101" s="176"/>
      <c r="V101" s="176"/>
      <c r="W101" s="176"/>
      <c r="X101" s="218"/>
      <c r="Y101" s="795" t="s">
        <v>54</v>
      </c>
      <c r="Z101" s="700"/>
      <c r="AA101" s="701"/>
      <c r="AB101" s="533" t="s">
        <v>646</v>
      </c>
      <c r="AC101" s="533"/>
      <c r="AD101" s="533"/>
      <c r="AE101" s="343">
        <v>20</v>
      </c>
      <c r="AF101" s="343"/>
      <c r="AG101" s="343"/>
      <c r="AH101" s="343"/>
      <c r="AI101" s="343">
        <v>26</v>
      </c>
      <c r="AJ101" s="343"/>
      <c r="AK101" s="343"/>
      <c r="AL101" s="343"/>
      <c r="AM101" s="343">
        <v>6</v>
      </c>
      <c r="AN101" s="343"/>
      <c r="AO101" s="343"/>
      <c r="AP101" s="343"/>
      <c r="AQ101" s="343" t="s">
        <v>671</v>
      </c>
      <c r="AR101" s="343"/>
      <c r="AS101" s="343"/>
      <c r="AT101" s="343"/>
      <c r="AU101" s="348" t="s">
        <v>711</v>
      </c>
      <c r="AV101" s="349"/>
      <c r="AW101" s="349"/>
      <c r="AX101" s="350"/>
    </row>
    <row r="102" spans="1:60" ht="23.25" customHeight="1">
      <c r="A102" s="476"/>
      <c r="B102" s="477"/>
      <c r="C102" s="477"/>
      <c r="D102" s="477"/>
      <c r="E102" s="477"/>
      <c r="F102" s="478"/>
      <c r="G102" s="179"/>
      <c r="H102" s="179"/>
      <c r="I102" s="179"/>
      <c r="J102" s="179"/>
      <c r="K102" s="179"/>
      <c r="L102" s="179"/>
      <c r="M102" s="179"/>
      <c r="N102" s="179"/>
      <c r="O102" s="179"/>
      <c r="P102" s="179"/>
      <c r="Q102" s="179"/>
      <c r="R102" s="179"/>
      <c r="S102" s="179"/>
      <c r="T102" s="179"/>
      <c r="U102" s="179"/>
      <c r="V102" s="179"/>
      <c r="W102" s="179"/>
      <c r="X102" s="223"/>
      <c r="Y102" s="456" t="s">
        <v>55</v>
      </c>
      <c r="Z102" s="325"/>
      <c r="AA102" s="326"/>
      <c r="AB102" s="533" t="s">
        <v>646</v>
      </c>
      <c r="AC102" s="533"/>
      <c r="AD102" s="533"/>
      <c r="AE102" s="343">
        <v>18</v>
      </c>
      <c r="AF102" s="343"/>
      <c r="AG102" s="343"/>
      <c r="AH102" s="343"/>
      <c r="AI102" s="343">
        <v>30</v>
      </c>
      <c r="AJ102" s="343"/>
      <c r="AK102" s="343"/>
      <c r="AL102" s="343"/>
      <c r="AM102" s="343">
        <v>30</v>
      </c>
      <c r="AN102" s="343"/>
      <c r="AO102" s="343"/>
      <c r="AP102" s="343"/>
      <c r="AQ102" s="343">
        <v>30</v>
      </c>
      <c r="AR102" s="343"/>
      <c r="AS102" s="343"/>
      <c r="AT102" s="343"/>
      <c r="AU102" s="356" t="s">
        <v>711</v>
      </c>
      <c r="AV102" s="357"/>
      <c r="AW102" s="357"/>
      <c r="AX102" s="910"/>
    </row>
    <row r="103" spans="1:60" ht="31.5" customHeight="1">
      <c r="A103" s="470" t="s">
        <v>272</v>
      </c>
      <c r="B103" s="471"/>
      <c r="C103" s="471"/>
      <c r="D103" s="471"/>
      <c r="E103" s="471"/>
      <c r="F103" s="472"/>
      <c r="G103" s="715" t="s">
        <v>59</v>
      </c>
      <c r="H103" s="715"/>
      <c r="I103" s="715"/>
      <c r="J103" s="715"/>
      <c r="K103" s="715"/>
      <c r="L103" s="715"/>
      <c r="M103" s="715"/>
      <c r="N103" s="715"/>
      <c r="O103" s="715"/>
      <c r="P103" s="715"/>
      <c r="Q103" s="715"/>
      <c r="R103" s="715"/>
      <c r="S103" s="715"/>
      <c r="T103" s="715"/>
      <c r="U103" s="715"/>
      <c r="V103" s="715"/>
      <c r="W103" s="715"/>
      <c r="X103" s="716"/>
      <c r="Y103" s="450"/>
      <c r="Z103" s="451"/>
      <c r="AA103" s="452"/>
      <c r="AB103" s="288" t="s">
        <v>11</v>
      </c>
      <c r="AC103" s="283"/>
      <c r="AD103" s="284"/>
      <c r="AE103" s="320" t="s">
        <v>307</v>
      </c>
      <c r="AF103" s="320"/>
      <c r="AG103" s="320"/>
      <c r="AH103" s="320"/>
      <c r="AI103" s="320" t="s">
        <v>329</v>
      </c>
      <c r="AJ103" s="320"/>
      <c r="AK103" s="320"/>
      <c r="AL103" s="320"/>
      <c r="AM103" s="320" t="s">
        <v>426</v>
      </c>
      <c r="AN103" s="320"/>
      <c r="AO103" s="320"/>
      <c r="AP103" s="320"/>
      <c r="AQ103" s="345" t="s">
        <v>334</v>
      </c>
      <c r="AR103" s="346"/>
      <c r="AS103" s="346"/>
      <c r="AT103" s="346"/>
      <c r="AU103" s="345" t="s">
        <v>458</v>
      </c>
      <c r="AV103" s="346"/>
      <c r="AW103" s="346"/>
      <c r="AX103" s="347"/>
      <c r="AY103">
        <f>COUNTA($G$104)</f>
        <v>1</v>
      </c>
    </row>
    <row r="104" spans="1:60" ht="23.25" customHeight="1">
      <c r="A104" s="473"/>
      <c r="B104" s="474"/>
      <c r="C104" s="474"/>
      <c r="D104" s="474"/>
      <c r="E104" s="474"/>
      <c r="F104" s="475"/>
      <c r="G104" s="176" t="s">
        <v>647</v>
      </c>
      <c r="H104" s="176"/>
      <c r="I104" s="176"/>
      <c r="J104" s="176"/>
      <c r="K104" s="176"/>
      <c r="L104" s="176"/>
      <c r="M104" s="176"/>
      <c r="N104" s="176"/>
      <c r="O104" s="176"/>
      <c r="P104" s="176"/>
      <c r="Q104" s="176"/>
      <c r="R104" s="176"/>
      <c r="S104" s="176"/>
      <c r="T104" s="176"/>
      <c r="U104" s="176"/>
      <c r="V104" s="176"/>
      <c r="W104" s="176"/>
      <c r="X104" s="218"/>
      <c r="Y104" s="459" t="s">
        <v>54</v>
      </c>
      <c r="Z104" s="460"/>
      <c r="AA104" s="461"/>
      <c r="AB104" s="453" t="s">
        <v>648</v>
      </c>
      <c r="AC104" s="454"/>
      <c r="AD104" s="455"/>
      <c r="AE104" s="343">
        <v>2742</v>
      </c>
      <c r="AF104" s="343"/>
      <c r="AG104" s="343"/>
      <c r="AH104" s="343"/>
      <c r="AI104" s="343">
        <v>2217</v>
      </c>
      <c r="AJ104" s="343"/>
      <c r="AK104" s="343"/>
      <c r="AL104" s="343"/>
      <c r="AM104" s="343">
        <v>1523</v>
      </c>
      <c r="AN104" s="343"/>
      <c r="AO104" s="343"/>
      <c r="AP104" s="343"/>
      <c r="AQ104" s="343" t="s">
        <v>671</v>
      </c>
      <c r="AR104" s="343"/>
      <c r="AS104" s="343"/>
      <c r="AT104" s="343"/>
      <c r="AU104" s="343" t="s">
        <v>711</v>
      </c>
      <c r="AV104" s="343"/>
      <c r="AW104" s="343"/>
      <c r="AX104" s="344"/>
      <c r="AY104">
        <f>$AY$103</f>
        <v>1</v>
      </c>
    </row>
    <row r="105" spans="1:60" ht="23.25" customHeight="1">
      <c r="A105" s="476"/>
      <c r="B105" s="477"/>
      <c r="C105" s="477"/>
      <c r="D105" s="477"/>
      <c r="E105" s="477"/>
      <c r="F105" s="478"/>
      <c r="G105" s="179"/>
      <c r="H105" s="179"/>
      <c r="I105" s="179"/>
      <c r="J105" s="179"/>
      <c r="K105" s="179"/>
      <c r="L105" s="179"/>
      <c r="M105" s="179"/>
      <c r="N105" s="179"/>
      <c r="O105" s="179"/>
      <c r="P105" s="179"/>
      <c r="Q105" s="179"/>
      <c r="R105" s="179"/>
      <c r="S105" s="179"/>
      <c r="T105" s="179"/>
      <c r="U105" s="179"/>
      <c r="V105" s="179"/>
      <c r="W105" s="179"/>
      <c r="X105" s="223"/>
      <c r="Y105" s="456" t="s">
        <v>55</v>
      </c>
      <c r="Z105" s="457"/>
      <c r="AA105" s="458"/>
      <c r="AB105" s="389" t="s">
        <v>648</v>
      </c>
      <c r="AC105" s="390"/>
      <c r="AD105" s="391"/>
      <c r="AE105" s="343">
        <v>2900</v>
      </c>
      <c r="AF105" s="343"/>
      <c r="AG105" s="343"/>
      <c r="AH105" s="343"/>
      <c r="AI105" s="343">
        <v>3900</v>
      </c>
      <c r="AJ105" s="343"/>
      <c r="AK105" s="343"/>
      <c r="AL105" s="343"/>
      <c r="AM105" s="343">
        <v>3900</v>
      </c>
      <c r="AN105" s="343"/>
      <c r="AO105" s="343"/>
      <c r="AP105" s="343"/>
      <c r="AQ105" s="343">
        <v>3900</v>
      </c>
      <c r="AR105" s="343"/>
      <c r="AS105" s="343"/>
      <c r="AT105" s="343"/>
      <c r="AU105" s="343" t="s">
        <v>711</v>
      </c>
      <c r="AV105" s="343"/>
      <c r="AW105" s="343"/>
      <c r="AX105" s="344"/>
      <c r="AY105">
        <f>$AY$103</f>
        <v>1</v>
      </c>
    </row>
    <row r="106" spans="1:60" ht="31.5" hidden="1" customHeight="1">
      <c r="A106" s="470" t="s">
        <v>272</v>
      </c>
      <c r="B106" s="471"/>
      <c r="C106" s="471"/>
      <c r="D106" s="471"/>
      <c r="E106" s="471"/>
      <c r="F106" s="472"/>
      <c r="G106" s="715" t="s">
        <v>59</v>
      </c>
      <c r="H106" s="715"/>
      <c r="I106" s="715"/>
      <c r="J106" s="715"/>
      <c r="K106" s="715"/>
      <c r="L106" s="715"/>
      <c r="M106" s="715"/>
      <c r="N106" s="715"/>
      <c r="O106" s="715"/>
      <c r="P106" s="715"/>
      <c r="Q106" s="715"/>
      <c r="R106" s="715"/>
      <c r="S106" s="715"/>
      <c r="T106" s="715"/>
      <c r="U106" s="715"/>
      <c r="V106" s="715"/>
      <c r="W106" s="715"/>
      <c r="X106" s="716"/>
      <c r="Y106" s="450"/>
      <c r="Z106" s="451"/>
      <c r="AA106" s="452"/>
      <c r="AB106" s="288" t="s">
        <v>11</v>
      </c>
      <c r="AC106" s="283"/>
      <c r="AD106" s="284"/>
      <c r="AE106" s="320" t="s">
        <v>307</v>
      </c>
      <c r="AF106" s="320"/>
      <c r="AG106" s="320"/>
      <c r="AH106" s="320"/>
      <c r="AI106" s="320" t="s">
        <v>329</v>
      </c>
      <c r="AJ106" s="320"/>
      <c r="AK106" s="320"/>
      <c r="AL106" s="320"/>
      <c r="AM106" s="320" t="s">
        <v>426</v>
      </c>
      <c r="AN106" s="320"/>
      <c r="AO106" s="320"/>
      <c r="AP106" s="320"/>
      <c r="AQ106" s="345" t="s">
        <v>334</v>
      </c>
      <c r="AR106" s="346"/>
      <c r="AS106" s="346"/>
      <c r="AT106" s="346"/>
      <c r="AU106" s="345" t="s">
        <v>458</v>
      </c>
      <c r="AV106" s="346"/>
      <c r="AW106" s="346"/>
      <c r="AX106" s="347"/>
      <c r="AY106">
        <f>COUNTA($G$107)</f>
        <v>1</v>
      </c>
    </row>
    <row r="107" spans="1:60" ht="23.25" hidden="1" customHeight="1">
      <c r="A107" s="473"/>
      <c r="B107" s="474"/>
      <c r="C107" s="474"/>
      <c r="D107" s="474"/>
      <c r="E107" s="474"/>
      <c r="F107" s="475"/>
      <c r="G107" s="176" t="s">
        <v>649</v>
      </c>
      <c r="H107" s="176"/>
      <c r="I107" s="176"/>
      <c r="J107" s="176"/>
      <c r="K107" s="176"/>
      <c r="L107" s="176"/>
      <c r="M107" s="176"/>
      <c r="N107" s="176"/>
      <c r="O107" s="176"/>
      <c r="P107" s="176"/>
      <c r="Q107" s="176"/>
      <c r="R107" s="176"/>
      <c r="S107" s="176"/>
      <c r="T107" s="176"/>
      <c r="U107" s="176"/>
      <c r="V107" s="176"/>
      <c r="W107" s="176"/>
      <c r="X107" s="218"/>
      <c r="Y107" s="459" t="s">
        <v>54</v>
      </c>
      <c r="Z107" s="460"/>
      <c r="AA107" s="461"/>
      <c r="AB107" s="453" t="s">
        <v>648</v>
      </c>
      <c r="AC107" s="454"/>
      <c r="AD107" s="455"/>
      <c r="AE107" s="343" t="s">
        <v>638</v>
      </c>
      <c r="AF107" s="343"/>
      <c r="AG107" s="343"/>
      <c r="AH107" s="343"/>
      <c r="AI107" s="343" t="s">
        <v>638</v>
      </c>
      <c r="AJ107" s="343"/>
      <c r="AK107" s="343"/>
      <c r="AL107" s="343"/>
      <c r="AM107" s="343" t="s">
        <v>702</v>
      </c>
      <c r="AN107" s="343"/>
      <c r="AO107" s="343"/>
      <c r="AP107" s="343"/>
      <c r="AQ107" s="343" t="s">
        <v>671</v>
      </c>
      <c r="AR107" s="343"/>
      <c r="AS107" s="343"/>
      <c r="AT107" s="343"/>
      <c r="AU107" s="343"/>
      <c r="AV107" s="343"/>
      <c r="AW107" s="343"/>
      <c r="AX107" s="344"/>
      <c r="AY107">
        <f>$AY$106</f>
        <v>1</v>
      </c>
    </row>
    <row r="108" spans="1:60" ht="23.25" hidden="1" customHeight="1">
      <c r="A108" s="476"/>
      <c r="B108" s="477"/>
      <c r="C108" s="477"/>
      <c r="D108" s="477"/>
      <c r="E108" s="477"/>
      <c r="F108" s="478"/>
      <c r="G108" s="179"/>
      <c r="H108" s="179"/>
      <c r="I108" s="179"/>
      <c r="J108" s="179"/>
      <c r="K108" s="179"/>
      <c r="L108" s="179"/>
      <c r="M108" s="179"/>
      <c r="N108" s="179"/>
      <c r="O108" s="179"/>
      <c r="P108" s="179"/>
      <c r="Q108" s="179"/>
      <c r="R108" s="179"/>
      <c r="S108" s="179"/>
      <c r="T108" s="179"/>
      <c r="U108" s="179"/>
      <c r="V108" s="179"/>
      <c r="W108" s="179"/>
      <c r="X108" s="223"/>
      <c r="Y108" s="456" t="s">
        <v>55</v>
      </c>
      <c r="Z108" s="457"/>
      <c r="AA108" s="458"/>
      <c r="AB108" s="389" t="s">
        <v>648</v>
      </c>
      <c r="AC108" s="390"/>
      <c r="AD108" s="391"/>
      <c r="AE108" s="343" t="s">
        <v>638</v>
      </c>
      <c r="AF108" s="343"/>
      <c r="AG108" s="343"/>
      <c r="AH108" s="343"/>
      <c r="AI108" s="343" t="s">
        <v>638</v>
      </c>
      <c r="AJ108" s="343"/>
      <c r="AK108" s="343"/>
      <c r="AL108" s="343"/>
      <c r="AM108" s="343" t="s">
        <v>671</v>
      </c>
      <c r="AN108" s="343"/>
      <c r="AO108" s="343"/>
      <c r="AP108" s="343"/>
      <c r="AQ108" s="343"/>
      <c r="AR108" s="343"/>
      <c r="AS108" s="343"/>
      <c r="AT108" s="343"/>
      <c r="AU108" s="343"/>
      <c r="AV108" s="343"/>
      <c r="AW108" s="343"/>
      <c r="AX108" s="344"/>
      <c r="AY108">
        <f>$AY$106</f>
        <v>1</v>
      </c>
    </row>
    <row r="109" spans="1:60" ht="31.5" hidden="1" customHeight="1">
      <c r="A109" s="470" t="s">
        <v>272</v>
      </c>
      <c r="B109" s="471"/>
      <c r="C109" s="471"/>
      <c r="D109" s="471"/>
      <c r="E109" s="471"/>
      <c r="F109" s="472"/>
      <c r="G109" s="715" t="s">
        <v>59</v>
      </c>
      <c r="H109" s="715"/>
      <c r="I109" s="715"/>
      <c r="J109" s="715"/>
      <c r="K109" s="715"/>
      <c r="L109" s="715"/>
      <c r="M109" s="715"/>
      <c r="N109" s="715"/>
      <c r="O109" s="715"/>
      <c r="P109" s="715"/>
      <c r="Q109" s="715"/>
      <c r="R109" s="715"/>
      <c r="S109" s="715"/>
      <c r="T109" s="715"/>
      <c r="U109" s="715"/>
      <c r="V109" s="715"/>
      <c r="W109" s="715"/>
      <c r="X109" s="716"/>
      <c r="Y109" s="450"/>
      <c r="Z109" s="451"/>
      <c r="AA109" s="452"/>
      <c r="AB109" s="288" t="s">
        <v>11</v>
      </c>
      <c r="AC109" s="283"/>
      <c r="AD109" s="284"/>
      <c r="AE109" s="320" t="s">
        <v>307</v>
      </c>
      <c r="AF109" s="320"/>
      <c r="AG109" s="320"/>
      <c r="AH109" s="320"/>
      <c r="AI109" s="320" t="s">
        <v>329</v>
      </c>
      <c r="AJ109" s="320"/>
      <c r="AK109" s="320"/>
      <c r="AL109" s="320"/>
      <c r="AM109" s="320" t="s">
        <v>426</v>
      </c>
      <c r="AN109" s="320"/>
      <c r="AO109" s="320"/>
      <c r="AP109" s="320"/>
      <c r="AQ109" s="345" t="s">
        <v>334</v>
      </c>
      <c r="AR109" s="346"/>
      <c r="AS109" s="346"/>
      <c r="AT109" s="346"/>
      <c r="AU109" s="345" t="s">
        <v>458</v>
      </c>
      <c r="AV109" s="346"/>
      <c r="AW109" s="346"/>
      <c r="AX109" s="347"/>
      <c r="AY109">
        <f>COUNTA($G$110)</f>
        <v>0</v>
      </c>
    </row>
    <row r="110" spans="1:60" ht="23.25" hidden="1" customHeight="1">
      <c r="A110" s="473"/>
      <c r="B110" s="474"/>
      <c r="C110" s="474"/>
      <c r="D110" s="474"/>
      <c r="E110" s="474"/>
      <c r="F110" s="475"/>
      <c r="G110" s="176"/>
      <c r="H110" s="176"/>
      <c r="I110" s="176"/>
      <c r="J110" s="176"/>
      <c r="K110" s="176"/>
      <c r="L110" s="176"/>
      <c r="M110" s="176"/>
      <c r="N110" s="176"/>
      <c r="O110" s="176"/>
      <c r="P110" s="176"/>
      <c r="Q110" s="176"/>
      <c r="R110" s="176"/>
      <c r="S110" s="176"/>
      <c r="T110" s="176"/>
      <c r="U110" s="176"/>
      <c r="V110" s="176"/>
      <c r="W110" s="176"/>
      <c r="X110" s="218"/>
      <c r="Y110" s="459" t="s">
        <v>54</v>
      </c>
      <c r="Z110" s="460"/>
      <c r="AA110" s="461"/>
      <c r="AB110" s="453"/>
      <c r="AC110" s="454"/>
      <c r="AD110" s="455"/>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c r="A111" s="476"/>
      <c r="B111" s="477"/>
      <c r="C111" s="477"/>
      <c r="D111" s="477"/>
      <c r="E111" s="477"/>
      <c r="F111" s="478"/>
      <c r="G111" s="179"/>
      <c r="H111" s="179"/>
      <c r="I111" s="179"/>
      <c r="J111" s="179"/>
      <c r="K111" s="179"/>
      <c r="L111" s="179"/>
      <c r="M111" s="179"/>
      <c r="N111" s="179"/>
      <c r="O111" s="179"/>
      <c r="P111" s="179"/>
      <c r="Q111" s="179"/>
      <c r="R111" s="179"/>
      <c r="S111" s="179"/>
      <c r="T111" s="179"/>
      <c r="U111" s="179"/>
      <c r="V111" s="179"/>
      <c r="W111" s="179"/>
      <c r="X111" s="223"/>
      <c r="Y111" s="456" t="s">
        <v>55</v>
      </c>
      <c r="Z111" s="457"/>
      <c r="AA111" s="458"/>
      <c r="AB111" s="389"/>
      <c r="AC111" s="390"/>
      <c r="AD111" s="391"/>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c r="A112" s="470" t="s">
        <v>272</v>
      </c>
      <c r="B112" s="471"/>
      <c r="C112" s="471"/>
      <c r="D112" s="471"/>
      <c r="E112" s="471"/>
      <c r="F112" s="472"/>
      <c r="G112" s="715" t="s">
        <v>59</v>
      </c>
      <c r="H112" s="715"/>
      <c r="I112" s="715"/>
      <c r="J112" s="715"/>
      <c r="K112" s="715"/>
      <c r="L112" s="715"/>
      <c r="M112" s="715"/>
      <c r="N112" s="715"/>
      <c r="O112" s="715"/>
      <c r="P112" s="715"/>
      <c r="Q112" s="715"/>
      <c r="R112" s="715"/>
      <c r="S112" s="715"/>
      <c r="T112" s="715"/>
      <c r="U112" s="715"/>
      <c r="V112" s="715"/>
      <c r="W112" s="715"/>
      <c r="X112" s="716"/>
      <c r="Y112" s="450"/>
      <c r="Z112" s="451"/>
      <c r="AA112" s="452"/>
      <c r="AB112" s="288" t="s">
        <v>11</v>
      </c>
      <c r="AC112" s="283"/>
      <c r="AD112" s="284"/>
      <c r="AE112" s="320" t="s">
        <v>307</v>
      </c>
      <c r="AF112" s="320"/>
      <c r="AG112" s="320"/>
      <c r="AH112" s="320"/>
      <c r="AI112" s="320" t="s">
        <v>329</v>
      </c>
      <c r="AJ112" s="320"/>
      <c r="AK112" s="320"/>
      <c r="AL112" s="320"/>
      <c r="AM112" s="320" t="s">
        <v>426</v>
      </c>
      <c r="AN112" s="320"/>
      <c r="AO112" s="320"/>
      <c r="AP112" s="320"/>
      <c r="AQ112" s="345" t="s">
        <v>334</v>
      </c>
      <c r="AR112" s="346"/>
      <c r="AS112" s="346"/>
      <c r="AT112" s="346"/>
      <c r="AU112" s="345" t="s">
        <v>458</v>
      </c>
      <c r="AV112" s="346"/>
      <c r="AW112" s="346"/>
      <c r="AX112" s="347"/>
      <c r="AY112">
        <f>COUNTA($G$113)</f>
        <v>0</v>
      </c>
    </row>
    <row r="113" spans="1:51" ht="23.25" hidden="1" customHeight="1">
      <c r="A113" s="473"/>
      <c r="B113" s="474"/>
      <c r="C113" s="474"/>
      <c r="D113" s="474"/>
      <c r="E113" s="474"/>
      <c r="F113" s="475"/>
      <c r="G113" s="176"/>
      <c r="H113" s="176"/>
      <c r="I113" s="176"/>
      <c r="J113" s="176"/>
      <c r="K113" s="176"/>
      <c r="L113" s="176"/>
      <c r="M113" s="176"/>
      <c r="N113" s="176"/>
      <c r="O113" s="176"/>
      <c r="P113" s="176"/>
      <c r="Q113" s="176"/>
      <c r="R113" s="176"/>
      <c r="S113" s="176"/>
      <c r="T113" s="176"/>
      <c r="U113" s="176"/>
      <c r="V113" s="176"/>
      <c r="W113" s="176"/>
      <c r="X113" s="218"/>
      <c r="Y113" s="459" t="s">
        <v>54</v>
      </c>
      <c r="Z113" s="460"/>
      <c r="AA113" s="461"/>
      <c r="AB113" s="453"/>
      <c r="AC113" s="454"/>
      <c r="AD113" s="455"/>
      <c r="AE113" s="343"/>
      <c r="AF113" s="343"/>
      <c r="AG113" s="343"/>
      <c r="AH113" s="343"/>
      <c r="AI113" s="343"/>
      <c r="AJ113" s="343"/>
      <c r="AK113" s="343"/>
      <c r="AL113" s="343"/>
      <c r="AM113" s="343"/>
      <c r="AN113" s="343"/>
      <c r="AO113" s="343"/>
      <c r="AP113" s="343"/>
      <c r="AQ113" s="348"/>
      <c r="AR113" s="349"/>
      <c r="AS113" s="349"/>
      <c r="AT113" s="796"/>
      <c r="AU113" s="343"/>
      <c r="AV113" s="343"/>
      <c r="AW113" s="343"/>
      <c r="AX113" s="344"/>
      <c r="AY113">
        <f>$AY$112</f>
        <v>0</v>
      </c>
    </row>
    <row r="114" spans="1:51" ht="23.25" hidden="1" customHeight="1">
      <c r="A114" s="476"/>
      <c r="B114" s="477"/>
      <c r="C114" s="477"/>
      <c r="D114" s="477"/>
      <c r="E114" s="477"/>
      <c r="F114" s="478"/>
      <c r="G114" s="179"/>
      <c r="H114" s="179"/>
      <c r="I114" s="179"/>
      <c r="J114" s="179"/>
      <c r="K114" s="179"/>
      <c r="L114" s="179"/>
      <c r="M114" s="179"/>
      <c r="N114" s="179"/>
      <c r="O114" s="179"/>
      <c r="P114" s="179"/>
      <c r="Q114" s="179"/>
      <c r="R114" s="179"/>
      <c r="S114" s="179"/>
      <c r="T114" s="179"/>
      <c r="U114" s="179"/>
      <c r="V114" s="179"/>
      <c r="W114" s="179"/>
      <c r="X114" s="223"/>
      <c r="Y114" s="456" t="s">
        <v>55</v>
      </c>
      <c r="Z114" s="457"/>
      <c r="AA114" s="458"/>
      <c r="AB114" s="389"/>
      <c r="AC114" s="390"/>
      <c r="AD114" s="391"/>
      <c r="AE114" s="351"/>
      <c r="AF114" s="351"/>
      <c r="AG114" s="351"/>
      <c r="AH114" s="351"/>
      <c r="AI114" s="351"/>
      <c r="AJ114" s="351"/>
      <c r="AK114" s="351"/>
      <c r="AL114" s="351"/>
      <c r="AM114" s="351"/>
      <c r="AN114" s="351"/>
      <c r="AO114" s="351"/>
      <c r="AP114" s="351"/>
      <c r="AQ114" s="348"/>
      <c r="AR114" s="349"/>
      <c r="AS114" s="349"/>
      <c r="AT114" s="796"/>
      <c r="AU114" s="348"/>
      <c r="AV114" s="349"/>
      <c r="AW114" s="349"/>
      <c r="AX114" s="350"/>
      <c r="AY114">
        <f>$AY$112</f>
        <v>0</v>
      </c>
    </row>
    <row r="115" spans="1:51" ht="23.25" customHeight="1">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5"/>
      <c r="Z115" s="466"/>
      <c r="AA115" s="467"/>
      <c r="AB115" s="288" t="s">
        <v>11</v>
      </c>
      <c r="AC115" s="283"/>
      <c r="AD115" s="284"/>
      <c r="AE115" s="320" t="s">
        <v>307</v>
      </c>
      <c r="AF115" s="320"/>
      <c r="AG115" s="320"/>
      <c r="AH115" s="320"/>
      <c r="AI115" s="320" t="s">
        <v>329</v>
      </c>
      <c r="AJ115" s="320"/>
      <c r="AK115" s="320"/>
      <c r="AL115" s="320"/>
      <c r="AM115" s="320" t="s">
        <v>426</v>
      </c>
      <c r="AN115" s="320"/>
      <c r="AO115" s="320"/>
      <c r="AP115" s="320"/>
      <c r="AQ115" s="321" t="s">
        <v>459</v>
      </c>
      <c r="AR115" s="322"/>
      <c r="AS115" s="322"/>
      <c r="AT115" s="322"/>
      <c r="AU115" s="322"/>
      <c r="AV115" s="322"/>
      <c r="AW115" s="322"/>
      <c r="AX115" s="323"/>
    </row>
    <row r="116" spans="1:51" ht="23.25" customHeight="1">
      <c r="A116" s="277"/>
      <c r="B116" s="278"/>
      <c r="C116" s="278"/>
      <c r="D116" s="278"/>
      <c r="E116" s="278"/>
      <c r="F116" s="279"/>
      <c r="G116" s="336" t="s">
        <v>650</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651</v>
      </c>
      <c r="AC116" s="286"/>
      <c r="AD116" s="287"/>
      <c r="AE116" s="343">
        <v>669152</v>
      </c>
      <c r="AF116" s="343"/>
      <c r="AG116" s="343"/>
      <c r="AH116" s="343"/>
      <c r="AI116" s="343">
        <v>849175</v>
      </c>
      <c r="AJ116" s="343"/>
      <c r="AK116" s="343"/>
      <c r="AL116" s="343"/>
      <c r="AM116" s="343">
        <v>1117856</v>
      </c>
      <c r="AN116" s="343"/>
      <c r="AO116" s="343"/>
      <c r="AP116" s="343"/>
      <c r="AQ116" s="348">
        <v>1090067</v>
      </c>
      <c r="AR116" s="349"/>
      <c r="AS116" s="349"/>
      <c r="AT116" s="349"/>
      <c r="AU116" s="349"/>
      <c r="AV116" s="349"/>
      <c r="AW116" s="349"/>
      <c r="AX116" s="350"/>
    </row>
    <row r="117" spans="1:51" ht="46.5" customHeight="1">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652</v>
      </c>
      <c r="AC117" s="328"/>
      <c r="AD117" s="329"/>
      <c r="AE117" s="291" t="s">
        <v>653</v>
      </c>
      <c r="AF117" s="291"/>
      <c r="AG117" s="291"/>
      <c r="AH117" s="291"/>
      <c r="AI117" s="291" t="s">
        <v>654</v>
      </c>
      <c r="AJ117" s="291"/>
      <c r="AK117" s="291"/>
      <c r="AL117" s="291"/>
      <c r="AM117" s="291" t="s">
        <v>705</v>
      </c>
      <c r="AN117" s="291"/>
      <c r="AO117" s="291"/>
      <c r="AP117" s="291"/>
      <c r="AQ117" s="291" t="s">
        <v>707</v>
      </c>
      <c r="AR117" s="291"/>
      <c r="AS117" s="291"/>
      <c r="AT117" s="291"/>
      <c r="AU117" s="291"/>
      <c r="AV117" s="291"/>
      <c r="AW117" s="291"/>
      <c r="AX117" s="292"/>
    </row>
    <row r="118" spans="1:51" ht="23.25" customHeight="1">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5"/>
      <c r="Z118" s="466"/>
      <c r="AA118" s="467"/>
      <c r="AB118" s="288" t="s">
        <v>11</v>
      </c>
      <c r="AC118" s="283"/>
      <c r="AD118" s="284"/>
      <c r="AE118" s="320" t="s">
        <v>307</v>
      </c>
      <c r="AF118" s="320"/>
      <c r="AG118" s="320"/>
      <c r="AH118" s="320"/>
      <c r="AI118" s="320" t="s">
        <v>329</v>
      </c>
      <c r="AJ118" s="320"/>
      <c r="AK118" s="320"/>
      <c r="AL118" s="320"/>
      <c r="AM118" s="320" t="s">
        <v>426</v>
      </c>
      <c r="AN118" s="320"/>
      <c r="AO118" s="320"/>
      <c r="AP118" s="320"/>
      <c r="AQ118" s="321" t="s">
        <v>459</v>
      </c>
      <c r="AR118" s="322"/>
      <c r="AS118" s="322"/>
      <c r="AT118" s="322"/>
      <c r="AU118" s="322"/>
      <c r="AV118" s="322"/>
      <c r="AW118" s="322"/>
      <c r="AX118" s="323"/>
      <c r="AY118" s="77">
        <f>IF(SUBSTITUTE(SUBSTITUTE($G$119,"／",""),"　","")="",0,1)</f>
        <v>1</v>
      </c>
    </row>
    <row r="119" spans="1:51" ht="23.25" customHeight="1">
      <c r="A119" s="277"/>
      <c r="B119" s="278"/>
      <c r="C119" s="278"/>
      <c r="D119" s="278"/>
      <c r="E119" s="278"/>
      <c r="F119" s="279"/>
      <c r="G119" s="336" t="s">
        <v>655</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t="s">
        <v>651</v>
      </c>
      <c r="AC119" s="286"/>
      <c r="AD119" s="287"/>
      <c r="AE119" s="343">
        <v>4881</v>
      </c>
      <c r="AF119" s="343"/>
      <c r="AG119" s="343"/>
      <c r="AH119" s="343"/>
      <c r="AI119" s="343">
        <v>9959</v>
      </c>
      <c r="AJ119" s="343"/>
      <c r="AK119" s="343"/>
      <c r="AL119" s="343"/>
      <c r="AM119" s="343">
        <v>4404</v>
      </c>
      <c r="AN119" s="343"/>
      <c r="AO119" s="343"/>
      <c r="AP119" s="343"/>
      <c r="AQ119" s="343">
        <v>8385</v>
      </c>
      <c r="AR119" s="343"/>
      <c r="AS119" s="343"/>
      <c r="AT119" s="343"/>
      <c r="AU119" s="343"/>
      <c r="AV119" s="343"/>
      <c r="AW119" s="343"/>
      <c r="AX119" s="344"/>
      <c r="AY119">
        <f>$AY$118</f>
        <v>1</v>
      </c>
    </row>
    <row r="120" spans="1:51" ht="46.5" customHeight="1" thickBot="1">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652</v>
      </c>
      <c r="AC120" s="328"/>
      <c r="AD120" s="329"/>
      <c r="AE120" s="386" t="s">
        <v>656</v>
      </c>
      <c r="AF120" s="291"/>
      <c r="AG120" s="291"/>
      <c r="AH120" s="291"/>
      <c r="AI120" s="386" t="s">
        <v>657</v>
      </c>
      <c r="AJ120" s="291"/>
      <c r="AK120" s="291"/>
      <c r="AL120" s="291"/>
      <c r="AM120" s="386" t="s">
        <v>706</v>
      </c>
      <c r="AN120" s="291"/>
      <c r="AO120" s="291"/>
      <c r="AP120" s="291"/>
      <c r="AQ120" s="291" t="s">
        <v>708</v>
      </c>
      <c r="AR120" s="291"/>
      <c r="AS120" s="291"/>
      <c r="AT120" s="291"/>
      <c r="AU120" s="291"/>
      <c r="AV120" s="291"/>
      <c r="AW120" s="291"/>
      <c r="AX120" s="292"/>
      <c r="AY120">
        <f>$AY$118</f>
        <v>1</v>
      </c>
    </row>
    <row r="121" spans="1:51" ht="23.25" hidden="1" customHeight="1">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5"/>
      <c r="Z121" s="466"/>
      <c r="AA121" s="467"/>
      <c r="AB121" s="288" t="s">
        <v>11</v>
      </c>
      <c r="AC121" s="283"/>
      <c r="AD121" s="284"/>
      <c r="AE121" s="320" t="s">
        <v>307</v>
      </c>
      <c r="AF121" s="320"/>
      <c r="AG121" s="320"/>
      <c r="AH121" s="320"/>
      <c r="AI121" s="320" t="s">
        <v>329</v>
      </c>
      <c r="AJ121" s="320"/>
      <c r="AK121" s="320"/>
      <c r="AL121" s="320"/>
      <c r="AM121" s="320" t="s">
        <v>426</v>
      </c>
      <c r="AN121" s="320"/>
      <c r="AO121" s="320"/>
      <c r="AP121" s="320"/>
      <c r="AQ121" s="321" t="s">
        <v>459</v>
      </c>
      <c r="AR121" s="322"/>
      <c r="AS121" s="322"/>
      <c r="AT121" s="322"/>
      <c r="AU121" s="322"/>
      <c r="AV121" s="322"/>
      <c r="AW121" s="322"/>
      <c r="AX121" s="323"/>
      <c r="AY121" s="77">
        <f>IF(SUBSTITUTE(SUBSTITUTE($G$122,"／",""),"　","")="",0,1)</f>
        <v>1</v>
      </c>
    </row>
    <row r="122" spans="1:51" ht="23.25" hidden="1" customHeight="1">
      <c r="A122" s="277"/>
      <c r="B122" s="278"/>
      <c r="C122" s="278"/>
      <c r="D122" s="278"/>
      <c r="E122" s="278"/>
      <c r="F122" s="279"/>
      <c r="G122" s="336" t="s">
        <v>658</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t="s">
        <v>651</v>
      </c>
      <c r="AC122" s="286"/>
      <c r="AD122" s="287"/>
      <c r="AE122" s="343" t="s">
        <v>638</v>
      </c>
      <c r="AF122" s="343"/>
      <c r="AG122" s="343"/>
      <c r="AH122" s="343"/>
      <c r="AI122" s="343" t="s">
        <v>638</v>
      </c>
      <c r="AJ122" s="343"/>
      <c r="AK122" s="343"/>
      <c r="AL122" s="343"/>
      <c r="AM122" s="343"/>
      <c r="AN122" s="343"/>
      <c r="AO122" s="343"/>
      <c r="AP122" s="343"/>
      <c r="AQ122" s="343"/>
      <c r="AR122" s="343"/>
      <c r="AS122" s="343"/>
      <c r="AT122" s="343"/>
      <c r="AU122" s="343"/>
      <c r="AV122" s="343"/>
      <c r="AW122" s="343"/>
      <c r="AX122" s="344"/>
      <c r="AY122">
        <f>$AY$121</f>
        <v>1</v>
      </c>
    </row>
    <row r="123" spans="1:51" ht="46.5" hidden="1" customHeight="1" thickBot="1">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652</v>
      </c>
      <c r="AC123" s="328"/>
      <c r="AD123" s="329"/>
      <c r="AE123" s="291" t="s">
        <v>638</v>
      </c>
      <c r="AF123" s="291"/>
      <c r="AG123" s="291"/>
      <c r="AH123" s="291"/>
      <c r="AI123" s="291" t="s">
        <v>638</v>
      </c>
      <c r="AJ123" s="291"/>
      <c r="AK123" s="291"/>
      <c r="AL123" s="291"/>
      <c r="AM123" s="291"/>
      <c r="AN123" s="291"/>
      <c r="AO123" s="291"/>
      <c r="AP123" s="291"/>
      <c r="AQ123" s="291"/>
      <c r="AR123" s="291"/>
      <c r="AS123" s="291"/>
      <c r="AT123" s="291"/>
      <c r="AU123" s="291"/>
      <c r="AV123" s="291"/>
      <c r="AW123" s="291"/>
      <c r="AX123" s="292"/>
      <c r="AY123">
        <f>$AY$121</f>
        <v>1</v>
      </c>
    </row>
    <row r="124" spans="1:51" ht="23.25" hidden="1" customHeight="1">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5"/>
      <c r="Z124" s="466"/>
      <c r="AA124" s="467"/>
      <c r="AB124" s="288" t="s">
        <v>11</v>
      </c>
      <c r="AC124" s="283"/>
      <c r="AD124" s="284"/>
      <c r="AE124" s="320" t="s">
        <v>307</v>
      </c>
      <c r="AF124" s="320"/>
      <c r="AG124" s="320"/>
      <c r="AH124" s="320"/>
      <c r="AI124" s="320" t="s">
        <v>329</v>
      </c>
      <c r="AJ124" s="320"/>
      <c r="AK124" s="320"/>
      <c r="AL124" s="320"/>
      <c r="AM124" s="320" t="s">
        <v>426</v>
      </c>
      <c r="AN124" s="320"/>
      <c r="AO124" s="320"/>
      <c r="AP124" s="320"/>
      <c r="AQ124" s="321" t="s">
        <v>459</v>
      </c>
      <c r="AR124" s="322"/>
      <c r="AS124" s="322"/>
      <c r="AT124" s="322"/>
      <c r="AU124" s="322"/>
      <c r="AV124" s="322"/>
      <c r="AW124" s="322"/>
      <c r="AX124" s="323"/>
      <c r="AY124" s="77">
        <f>IF(SUBSTITUTE(SUBSTITUTE($G$125,"／",""),"　","")="",0,1)</f>
        <v>0</v>
      </c>
    </row>
    <row r="125" spans="1:51" ht="23.25" hidden="1" customHeight="1">
      <c r="A125" s="277"/>
      <c r="B125" s="278"/>
      <c r="C125" s="278"/>
      <c r="D125" s="278"/>
      <c r="E125" s="278"/>
      <c r="F125" s="279"/>
      <c r="G125" s="336" t="s">
        <v>279</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c r="A127" s="538"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307</v>
      </c>
      <c r="AF127" s="320"/>
      <c r="AG127" s="320"/>
      <c r="AH127" s="320"/>
      <c r="AI127" s="320" t="s">
        <v>329</v>
      </c>
      <c r="AJ127" s="320"/>
      <c r="AK127" s="320"/>
      <c r="AL127" s="320"/>
      <c r="AM127" s="320" t="s">
        <v>426</v>
      </c>
      <c r="AN127" s="320"/>
      <c r="AO127" s="320"/>
      <c r="AP127" s="320"/>
      <c r="AQ127" s="321" t="s">
        <v>459</v>
      </c>
      <c r="AR127" s="322"/>
      <c r="AS127" s="322"/>
      <c r="AT127" s="322"/>
      <c r="AU127" s="322"/>
      <c r="AV127" s="322"/>
      <c r="AW127" s="322"/>
      <c r="AX127" s="323"/>
      <c r="AY127" s="77">
        <f>IF(SUBSTITUTE(SUBSTITUTE($G$128,"／",""),"　","")="",0,1)</f>
        <v>0</v>
      </c>
    </row>
    <row r="128" spans="1:51" ht="23.25" hidden="1" customHeight="1">
      <c r="A128" s="277"/>
      <c r="B128" s="278"/>
      <c r="C128" s="278"/>
      <c r="D128" s="278"/>
      <c r="E128" s="278"/>
      <c r="F128" s="279"/>
      <c r="G128" s="336" t="s">
        <v>279</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c r="A130" s="973" t="s">
        <v>322</v>
      </c>
      <c r="B130" s="971"/>
      <c r="C130" s="970" t="s">
        <v>188</v>
      </c>
      <c r="D130" s="971"/>
      <c r="E130" s="293" t="s">
        <v>217</v>
      </c>
      <c r="F130" s="294"/>
      <c r="G130" s="295" t="s">
        <v>659</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c r="A131" s="974"/>
      <c r="B131" s="238"/>
      <c r="C131" s="237"/>
      <c r="D131" s="238"/>
      <c r="E131" s="224" t="s">
        <v>216</v>
      </c>
      <c r="F131" s="225"/>
      <c r="G131" s="222" t="s">
        <v>660</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c r="A132" s="974"/>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307</v>
      </c>
      <c r="AF132" s="184"/>
      <c r="AG132" s="184"/>
      <c r="AH132" s="185"/>
      <c r="AI132" s="200" t="s">
        <v>329</v>
      </c>
      <c r="AJ132" s="184"/>
      <c r="AK132" s="184"/>
      <c r="AL132" s="185"/>
      <c r="AM132" s="200" t="s">
        <v>616</v>
      </c>
      <c r="AN132" s="184"/>
      <c r="AO132" s="184"/>
      <c r="AP132" s="185"/>
      <c r="AQ132" s="252" t="s">
        <v>184</v>
      </c>
      <c r="AR132" s="253"/>
      <c r="AS132" s="253"/>
      <c r="AT132" s="254"/>
      <c r="AU132" s="264" t="s">
        <v>200</v>
      </c>
      <c r="AV132" s="264"/>
      <c r="AW132" s="264"/>
      <c r="AX132" s="265"/>
      <c r="AY132">
        <f>COUNTA($G$134)</f>
        <v>1</v>
      </c>
    </row>
    <row r="133" spans="1:51" ht="18.75" customHeight="1">
      <c r="A133" s="974"/>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638</v>
      </c>
      <c r="AR133" s="256"/>
      <c r="AS133" s="164" t="s">
        <v>185</v>
      </c>
      <c r="AT133" s="187"/>
      <c r="AU133" s="163" t="s">
        <v>638</v>
      </c>
      <c r="AV133" s="163"/>
      <c r="AW133" s="164" t="s">
        <v>175</v>
      </c>
      <c r="AX133" s="165"/>
      <c r="AY133">
        <f>$AY$132</f>
        <v>1</v>
      </c>
    </row>
    <row r="134" spans="1:51" ht="39.75" customHeight="1">
      <c r="A134" s="974"/>
      <c r="B134" s="238"/>
      <c r="C134" s="237"/>
      <c r="D134" s="238"/>
      <c r="E134" s="237"/>
      <c r="F134" s="299"/>
      <c r="G134" s="217" t="s">
        <v>638</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638</v>
      </c>
      <c r="AC134" s="209"/>
      <c r="AD134" s="209"/>
      <c r="AE134" s="251" t="s">
        <v>638</v>
      </c>
      <c r="AF134" s="152"/>
      <c r="AG134" s="152"/>
      <c r="AH134" s="152"/>
      <c r="AI134" s="251" t="s">
        <v>638</v>
      </c>
      <c r="AJ134" s="152"/>
      <c r="AK134" s="152"/>
      <c r="AL134" s="152"/>
      <c r="AM134" s="251" t="s">
        <v>671</v>
      </c>
      <c r="AN134" s="152"/>
      <c r="AO134" s="152"/>
      <c r="AP134" s="152"/>
      <c r="AQ134" s="251" t="s">
        <v>638</v>
      </c>
      <c r="AR134" s="152"/>
      <c r="AS134" s="152"/>
      <c r="AT134" s="152"/>
      <c r="AU134" s="251" t="s">
        <v>638</v>
      </c>
      <c r="AV134" s="152"/>
      <c r="AW134" s="152"/>
      <c r="AX134" s="193"/>
      <c r="AY134">
        <f t="shared" ref="AY134:AY135" si="13">$AY$132</f>
        <v>1</v>
      </c>
    </row>
    <row r="135" spans="1:51" ht="39.75" customHeight="1">
      <c r="A135" s="974"/>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638</v>
      </c>
      <c r="AC135" s="160"/>
      <c r="AD135" s="160"/>
      <c r="AE135" s="251" t="s">
        <v>638</v>
      </c>
      <c r="AF135" s="152"/>
      <c r="AG135" s="152"/>
      <c r="AH135" s="152"/>
      <c r="AI135" s="251" t="s">
        <v>638</v>
      </c>
      <c r="AJ135" s="152"/>
      <c r="AK135" s="152"/>
      <c r="AL135" s="152"/>
      <c r="AM135" s="251" t="s">
        <v>671</v>
      </c>
      <c r="AN135" s="152"/>
      <c r="AO135" s="152"/>
      <c r="AP135" s="152"/>
      <c r="AQ135" s="251" t="s">
        <v>638</v>
      </c>
      <c r="AR135" s="152"/>
      <c r="AS135" s="152"/>
      <c r="AT135" s="152"/>
      <c r="AU135" s="251" t="s">
        <v>638</v>
      </c>
      <c r="AV135" s="152"/>
      <c r="AW135" s="152"/>
      <c r="AX135" s="193"/>
      <c r="AY135">
        <f t="shared" si="13"/>
        <v>1</v>
      </c>
    </row>
    <row r="136" spans="1:51" ht="18.75" hidden="1" customHeight="1">
      <c r="A136" s="974"/>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307</v>
      </c>
      <c r="AF136" s="184"/>
      <c r="AG136" s="184"/>
      <c r="AH136" s="185"/>
      <c r="AI136" s="200" t="s">
        <v>329</v>
      </c>
      <c r="AJ136" s="184"/>
      <c r="AK136" s="184"/>
      <c r="AL136" s="185"/>
      <c r="AM136" s="200" t="s">
        <v>616</v>
      </c>
      <c r="AN136" s="184"/>
      <c r="AO136" s="184"/>
      <c r="AP136" s="185"/>
      <c r="AQ136" s="252" t="s">
        <v>184</v>
      </c>
      <c r="AR136" s="253"/>
      <c r="AS136" s="253"/>
      <c r="AT136" s="254"/>
      <c r="AU136" s="264" t="s">
        <v>200</v>
      </c>
      <c r="AV136" s="264"/>
      <c r="AW136" s="264"/>
      <c r="AX136" s="265"/>
      <c r="AY136">
        <f>COUNTA($G$138)</f>
        <v>0</v>
      </c>
    </row>
    <row r="137" spans="1:51" ht="18.75" hidden="1" customHeight="1">
      <c r="A137" s="974"/>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c r="A138" s="974"/>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c r="A139" s="974"/>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c r="A140" s="974"/>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307</v>
      </c>
      <c r="AF140" s="184"/>
      <c r="AG140" s="184"/>
      <c r="AH140" s="185"/>
      <c r="AI140" s="200" t="s">
        <v>329</v>
      </c>
      <c r="AJ140" s="184"/>
      <c r="AK140" s="184"/>
      <c r="AL140" s="185"/>
      <c r="AM140" s="200" t="s">
        <v>616</v>
      </c>
      <c r="AN140" s="184"/>
      <c r="AO140" s="184"/>
      <c r="AP140" s="185"/>
      <c r="AQ140" s="252" t="s">
        <v>184</v>
      </c>
      <c r="AR140" s="253"/>
      <c r="AS140" s="253"/>
      <c r="AT140" s="254"/>
      <c r="AU140" s="264" t="s">
        <v>200</v>
      </c>
      <c r="AV140" s="264"/>
      <c r="AW140" s="264"/>
      <c r="AX140" s="265"/>
      <c r="AY140">
        <f>COUNTA($G$142)</f>
        <v>0</v>
      </c>
    </row>
    <row r="141" spans="1:51" ht="18.75" hidden="1" customHeight="1">
      <c r="A141" s="974"/>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c r="A142" s="974"/>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c r="A143" s="974"/>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c r="A144" s="974"/>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307</v>
      </c>
      <c r="AF144" s="184"/>
      <c r="AG144" s="184"/>
      <c r="AH144" s="185"/>
      <c r="AI144" s="200" t="s">
        <v>329</v>
      </c>
      <c r="AJ144" s="184"/>
      <c r="AK144" s="184"/>
      <c r="AL144" s="185"/>
      <c r="AM144" s="200" t="s">
        <v>616</v>
      </c>
      <c r="AN144" s="184"/>
      <c r="AO144" s="184"/>
      <c r="AP144" s="185"/>
      <c r="AQ144" s="252" t="s">
        <v>184</v>
      </c>
      <c r="AR144" s="253"/>
      <c r="AS144" s="253"/>
      <c r="AT144" s="254"/>
      <c r="AU144" s="264" t="s">
        <v>200</v>
      </c>
      <c r="AV144" s="264"/>
      <c r="AW144" s="264"/>
      <c r="AX144" s="265"/>
      <c r="AY144">
        <f>COUNTA($G$146)</f>
        <v>0</v>
      </c>
    </row>
    <row r="145" spans="1:51" ht="18.75" hidden="1" customHeight="1">
      <c r="A145" s="974"/>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c r="A146" s="974"/>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c r="A147" s="974"/>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c r="A148" s="974"/>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307</v>
      </c>
      <c r="AF148" s="184"/>
      <c r="AG148" s="184"/>
      <c r="AH148" s="185"/>
      <c r="AI148" s="200" t="s">
        <v>329</v>
      </c>
      <c r="AJ148" s="184"/>
      <c r="AK148" s="184"/>
      <c r="AL148" s="185"/>
      <c r="AM148" s="200" t="s">
        <v>616</v>
      </c>
      <c r="AN148" s="184"/>
      <c r="AO148" s="184"/>
      <c r="AP148" s="185"/>
      <c r="AQ148" s="252" t="s">
        <v>184</v>
      </c>
      <c r="AR148" s="253"/>
      <c r="AS148" s="253"/>
      <c r="AT148" s="254"/>
      <c r="AU148" s="264" t="s">
        <v>200</v>
      </c>
      <c r="AV148" s="264"/>
      <c r="AW148" s="264"/>
      <c r="AX148" s="265"/>
      <c r="AY148">
        <f>COUNTA($G$150)</f>
        <v>0</v>
      </c>
    </row>
    <row r="149" spans="1:51" ht="18.75" hidden="1" customHeight="1">
      <c r="A149" s="974"/>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c r="A150" s="974"/>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c r="A151" s="974"/>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customHeight="1">
      <c r="A152" s="974"/>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9"/>
      <c r="AY152">
        <f>COUNTA($G$154)</f>
        <v>1</v>
      </c>
    </row>
    <row r="153" spans="1:51" ht="22.5" customHeight="1">
      <c r="A153" s="974"/>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1</v>
      </c>
    </row>
    <row r="154" spans="1:51" ht="22.5" customHeight="1">
      <c r="A154" s="974"/>
      <c r="B154" s="238"/>
      <c r="C154" s="237"/>
      <c r="D154" s="238"/>
      <c r="E154" s="237"/>
      <c r="F154" s="299"/>
      <c r="G154" s="217" t="s">
        <v>638</v>
      </c>
      <c r="H154" s="176"/>
      <c r="I154" s="176"/>
      <c r="J154" s="176"/>
      <c r="K154" s="176"/>
      <c r="L154" s="176"/>
      <c r="M154" s="176"/>
      <c r="N154" s="176"/>
      <c r="O154" s="176"/>
      <c r="P154" s="218"/>
      <c r="Q154" s="175" t="s">
        <v>638</v>
      </c>
      <c r="R154" s="176"/>
      <c r="S154" s="176"/>
      <c r="T154" s="176"/>
      <c r="U154" s="176"/>
      <c r="V154" s="176"/>
      <c r="W154" s="176"/>
      <c r="X154" s="176"/>
      <c r="Y154" s="176"/>
      <c r="Z154" s="176"/>
      <c r="AA154" s="901"/>
      <c r="AB154" s="241" t="s">
        <v>638</v>
      </c>
      <c r="AC154" s="242"/>
      <c r="AD154" s="242"/>
      <c r="AE154" s="247" t="s">
        <v>638</v>
      </c>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1</v>
      </c>
    </row>
    <row r="155" spans="1:51" ht="22.5" customHeight="1">
      <c r="A155" s="974"/>
      <c r="B155" s="238"/>
      <c r="C155" s="237"/>
      <c r="D155" s="238"/>
      <c r="E155" s="237"/>
      <c r="F155" s="299"/>
      <c r="G155" s="219"/>
      <c r="H155" s="220"/>
      <c r="I155" s="220"/>
      <c r="J155" s="220"/>
      <c r="K155" s="220"/>
      <c r="L155" s="220"/>
      <c r="M155" s="220"/>
      <c r="N155" s="220"/>
      <c r="O155" s="220"/>
      <c r="P155" s="221"/>
      <c r="Q155" s="410"/>
      <c r="R155" s="220"/>
      <c r="S155" s="220"/>
      <c r="T155" s="220"/>
      <c r="U155" s="220"/>
      <c r="V155" s="220"/>
      <c r="W155" s="220"/>
      <c r="X155" s="220"/>
      <c r="Y155" s="220"/>
      <c r="Z155" s="220"/>
      <c r="AA155" s="902"/>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1</v>
      </c>
    </row>
    <row r="156" spans="1:51" ht="25.5" customHeight="1">
      <c r="A156" s="974"/>
      <c r="B156" s="238"/>
      <c r="C156" s="237"/>
      <c r="D156" s="238"/>
      <c r="E156" s="237"/>
      <c r="F156" s="299"/>
      <c r="G156" s="219"/>
      <c r="H156" s="220"/>
      <c r="I156" s="220"/>
      <c r="J156" s="220"/>
      <c r="K156" s="220"/>
      <c r="L156" s="220"/>
      <c r="M156" s="220"/>
      <c r="N156" s="220"/>
      <c r="O156" s="220"/>
      <c r="P156" s="221"/>
      <c r="Q156" s="410"/>
      <c r="R156" s="220"/>
      <c r="S156" s="220"/>
      <c r="T156" s="220"/>
      <c r="U156" s="220"/>
      <c r="V156" s="220"/>
      <c r="W156" s="220"/>
      <c r="X156" s="220"/>
      <c r="Y156" s="220"/>
      <c r="Z156" s="220"/>
      <c r="AA156" s="902"/>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1</v>
      </c>
    </row>
    <row r="157" spans="1:51" ht="22.5" customHeight="1">
      <c r="A157" s="974"/>
      <c r="B157" s="238"/>
      <c r="C157" s="237"/>
      <c r="D157" s="238"/>
      <c r="E157" s="237"/>
      <c r="F157" s="299"/>
      <c r="G157" s="219"/>
      <c r="H157" s="220"/>
      <c r="I157" s="220"/>
      <c r="J157" s="220"/>
      <c r="K157" s="220"/>
      <c r="L157" s="220"/>
      <c r="M157" s="220"/>
      <c r="N157" s="220"/>
      <c r="O157" s="220"/>
      <c r="P157" s="221"/>
      <c r="Q157" s="410"/>
      <c r="R157" s="220"/>
      <c r="S157" s="220"/>
      <c r="T157" s="220"/>
      <c r="U157" s="220"/>
      <c r="V157" s="220"/>
      <c r="W157" s="220"/>
      <c r="X157" s="220"/>
      <c r="Y157" s="220"/>
      <c r="Z157" s="220"/>
      <c r="AA157" s="902"/>
      <c r="AB157" s="243"/>
      <c r="AC157" s="244"/>
      <c r="AD157" s="244"/>
      <c r="AE157" s="175" t="s">
        <v>671</v>
      </c>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1</v>
      </c>
    </row>
    <row r="158" spans="1:51" ht="22.5" customHeight="1">
      <c r="A158" s="974"/>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3"/>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1</v>
      </c>
    </row>
    <row r="159" spans="1:51" ht="22.5" hidden="1" customHeight="1">
      <c r="A159" s="974"/>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c r="A160" s="974"/>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c r="A161" s="974"/>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1"/>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c r="A162" s="974"/>
      <c r="B162" s="238"/>
      <c r="C162" s="237"/>
      <c r="D162" s="238"/>
      <c r="E162" s="237"/>
      <c r="F162" s="299"/>
      <c r="G162" s="219"/>
      <c r="H162" s="220"/>
      <c r="I162" s="220"/>
      <c r="J162" s="220"/>
      <c r="K162" s="220"/>
      <c r="L162" s="220"/>
      <c r="M162" s="220"/>
      <c r="N162" s="220"/>
      <c r="O162" s="220"/>
      <c r="P162" s="221"/>
      <c r="Q162" s="410"/>
      <c r="R162" s="220"/>
      <c r="S162" s="220"/>
      <c r="T162" s="220"/>
      <c r="U162" s="220"/>
      <c r="V162" s="220"/>
      <c r="W162" s="220"/>
      <c r="X162" s="220"/>
      <c r="Y162" s="220"/>
      <c r="Z162" s="220"/>
      <c r="AA162" s="902"/>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c r="A163" s="974"/>
      <c r="B163" s="238"/>
      <c r="C163" s="237"/>
      <c r="D163" s="238"/>
      <c r="E163" s="237"/>
      <c r="F163" s="299"/>
      <c r="G163" s="219"/>
      <c r="H163" s="220"/>
      <c r="I163" s="220"/>
      <c r="J163" s="220"/>
      <c r="K163" s="220"/>
      <c r="L163" s="220"/>
      <c r="M163" s="220"/>
      <c r="N163" s="220"/>
      <c r="O163" s="220"/>
      <c r="P163" s="221"/>
      <c r="Q163" s="410"/>
      <c r="R163" s="220"/>
      <c r="S163" s="220"/>
      <c r="T163" s="220"/>
      <c r="U163" s="220"/>
      <c r="V163" s="220"/>
      <c r="W163" s="220"/>
      <c r="X163" s="220"/>
      <c r="Y163" s="220"/>
      <c r="Z163" s="220"/>
      <c r="AA163" s="902"/>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c r="A164" s="974"/>
      <c r="B164" s="238"/>
      <c r="C164" s="237"/>
      <c r="D164" s="238"/>
      <c r="E164" s="237"/>
      <c r="F164" s="299"/>
      <c r="G164" s="219"/>
      <c r="H164" s="220"/>
      <c r="I164" s="220"/>
      <c r="J164" s="220"/>
      <c r="K164" s="220"/>
      <c r="L164" s="220"/>
      <c r="M164" s="220"/>
      <c r="N164" s="220"/>
      <c r="O164" s="220"/>
      <c r="P164" s="221"/>
      <c r="Q164" s="410"/>
      <c r="R164" s="220"/>
      <c r="S164" s="220"/>
      <c r="T164" s="220"/>
      <c r="U164" s="220"/>
      <c r="V164" s="220"/>
      <c r="W164" s="220"/>
      <c r="X164" s="220"/>
      <c r="Y164" s="220"/>
      <c r="Z164" s="220"/>
      <c r="AA164" s="902"/>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c r="A165" s="974"/>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3"/>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c r="A166" s="974"/>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c r="A167" s="974"/>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c r="A168" s="974"/>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1"/>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c r="A169" s="974"/>
      <c r="B169" s="238"/>
      <c r="C169" s="237"/>
      <c r="D169" s="238"/>
      <c r="E169" s="237"/>
      <c r="F169" s="299"/>
      <c r="G169" s="219"/>
      <c r="H169" s="220"/>
      <c r="I169" s="220"/>
      <c r="J169" s="220"/>
      <c r="K169" s="220"/>
      <c r="L169" s="220"/>
      <c r="M169" s="220"/>
      <c r="N169" s="220"/>
      <c r="O169" s="220"/>
      <c r="P169" s="221"/>
      <c r="Q169" s="410"/>
      <c r="R169" s="220"/>
      <c r="S169" s="220"/>
      <c r="T169" s="220"/>
      <c r="U169" s="220"/>
      <c r="V169" s="220"/>
      <c r="W169" s="220"/>
      <c r="X169" s="220"/>
      <c r="Y169" s="220"/>
      <c r="Z169" s="220"/>
      <c r="AA169" s="902"/>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c r="A170" s="974"/>
      <c r="B170" s="238"/>
      <c r="C170" s="237"/>
      <c r="D170" s="238"/>
      <c r="E170" s="237"/>
      <c r="F170" s="299"/>
      <c r="G170" s="219"/>
      <c r="H170" s="220"/>
      <c r="I170" s="220"/>
      <c r="J170" s="220"/>
      <c r="K170" s="220"/>
      <c r="L170" s="220"/>
      <c r="M170" s="220"/>
      <c r="N170" s="220"/>
      <c r="O170" s="220"/>
      <c r="P170" s="221"/>
      <c r="Q170" s="410"/>
      <c r="R170" s="220"/>
      <c r="S170" s="220"/>
      <c r="T170" s="220"/>
      <c r="U170" s="220"/>
      <c r="V170" s="220"/>
      <c r="W170" s="220"/>
      <c r="X170" s="220"/>
      <c r="Y170" s="220"/>
      <c r="Z170" s="220"/>
      <c r="AA170" s="902"/>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c r="A171" s="974"/>
      <c r="B171" s="238"/>
      <c r="C171" s="237"/>
      <c r="D171" s="238"/>
      <c r="E171" s="237"/>
      <c r="F171" s="299"/>
      <c r="G171" s="219"/>
      <c r="H171" s="220"/>
      <c r="I171" s="220"/>
      <c r="J171" s="220"/>
      <c r="K171" s="220"/>
      <c r="L171" s="220"/>
      <c r="M171" s="220"/>
      <c r="N171" s="220"/>
      <c r="O171" s="220"/>
      <c r="P171" s="221"/>
      <c r="Q171" s="410"/>
      <c r="R171" s="220"/>
      <c r="S171" s="220"/>
      <c r="T171" s="220"/>
      <c r="U171" s="220"/>
      <c r="V171" s="220"/>
      <c r="W171" s="220"/>
      <c r="X171" s="220"/>
      <c r="Y171" s="220"/>
      <c r="Z171" s="220"/>
      <c r="AA171" s="902"/>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c r="A172" s="974"/>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3"/>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c r="A173" s="974"/>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c r="A174" s="974"/>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c r="A175" s="974"/>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1"/>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c r="A176" s="974"/>
      <c r="B176" s="238"/>
      <c r="C176" s="237"/>
      <c r="D176" s="238"/>
      <c r="E176" s="237"/>
      <c r="F176" s="299"/>
      <c r="G176" s="219"/>
      <c r="H176" s="220"/>
      <c r="I176" s="220"/>
      <c r="J176" s="220"/>
      <c r="K176" s="220"/>
      <c r="L176" s="220"/>
      <c r="M176" s="220"/>
      <c r="N176" s="220"/>
      <c r="O176" s="220"/>
      <c r="P176" s="221"/>
      <c r="Q176" s="410"/>
      <c r="R176" s="220"/>
      <c r="S176" s="220"/>
      <c r="T176" s="220"/>
      <c r="U176" s="220"/>
      <c r="V176" s="220"/>
      <c r="W176" s="220"/>
      <c r="X176" s="220"/>
      <c r="Y176" s="220"/>
      <c r="Z176" s="220"/>
      <c r="AA176" s="902"/>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c r="A177" s="974"/>
      <c r="B177" s="238"/>
      <c r="C177" s="237"/>
      <c r="D177" s="238"/>
      <c r="E177" s="237"/>
      <c r="F177" s="299"/>
      <c r="G177" s="219"/>
      <c r="H177" s="220"/>
      <c r="I177" s="220"/>
      <c r="J177" s="220"/>
      <c r="K177" s="220"/>
      <c r="L177" s="220"/>
      <c r="M177" s="220"/>
      <c r="N177" s="220"/>
      <c r="O177" s="220"/>
      <c r="P177" s="221"/>
      <c r="Q177" s="410"/>
      <c r="R177" s="220"/>
      <c r="S177" s="220"/>
      <c r="T177" s="220"/>
      <c r="U177" s="220"/>
      <c r="V177" s="220"/>
      <c r="W177" s="220"/>
      <c r="X177" s="220"/>
      <c r="Y177" s="220"/>
      <c r="Z177" s="220"/>
      <c r="AA177" s="902"/>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c r="A178" s="974"/>
      <c r="B178" s="238"/>
      <c r="C178" s="237"/>
      <c r="D178" s="238"/>
      <c r="E178" s="237"/>
      <c r="F178" s="299"/>
      <c r="G178" s="219"/>
      <c r="H178" s="220"/>
      <c r="I178" s="220"/>
      <c r="J178" s="220"/>
      <c r="K178" s="220"/>
      <c r="L178" s="220"/>
      <c r="M178" s="220"/>
      <c r="N178" s="220"/>
      <c r="O178" s="220"/>
      <c r="P178" s="221"/>
      <c r="Q178" s="410"/>
      <c r="R178" s="220"/>
      <c r="S178" s="220"/>
      <c r="T178" s="220"/>
      <c r="U178" s="220"/>
      <c r="V178" s="220"/>
      <c r="W178" s="220"/>
      <c r="X178" s="220"/>
      <c r="Y178" s="220"/>
      <c r="Z178" s="220"/>
      <c r="AA178" s="902"/>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c r="A179" s="974"/>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3"/>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c r="A180" s="974"/>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c r="A181" s="974"/>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c r="A182" s="974"/>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1"/>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c r="A183" s="974"/>
      <c r="B183" s="238"/>
      <c r="C183" s="237"/>
      <c r="D183" s="238"/>
      <c r="E183" s="237"/>
      <c r="F183" s="299"/>
      <c r="G183" s="219"/>
      <c r="H183" s="220"/>
      <c r="I183" s="220"/>
      <c r="J183" s="220"/>
      <c r="K183" s="220"/>
      <c r="L183" s="220"/>
      <c r="M183" s="220"/>
      <c r="N183" s="220"/>
      <c r="O183" s="220"/>
      <c r="P183" s="221"/>
      <c r="Q183" s="410"/>
      <c r="R183" s="220"/>
      <c r="S183" s="220"/>
      <c r="T183" s="220"/>
      <c r="U183" s="220"/>
      <c r="V183" s="220"/>
      <c r="W183" s="220"/>
      <c r="X183" s="220"/>
      <c r="Y183" s="220"/>
      <c r="Z183" s="220"/>
      <c r="AA183" s="902"/>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c r="A184" s="974"/>
      <c r="B184" s="238"/>
      <c r="C184" s="237"/>
      <c r="D184" s="238"/>
      <c r="E184" s="237"/>
      <c r="F184" s="299"/>
      <c r="G184" s="219"/>
      <c r="H184" s="220"/>
      <c r="I184" s="220"/>
      <c r="J184" s="220"/>
      <c r="K184" s="220"/>
      <c r="L184" s="220"/>
      <c r="M184" s="220"/>
      <c r="N184" s="220"/>
      <c r="O184" s="220"/>
      <c r="P184" s="221"/>
      <c r="Q184" s="410"/>
      <c r="R184" s="220"/>
      <c r="S184" s="220"/>
      <c r="T184" s="220"/>
      <c r="U184" s="220"/>
      <c r="V184" s="220"/>
      <c r="W184" s="220"/>
      <c r="X184" s="220"/>
      <c r="Y184" s="220"/>
      <c r="Z184" s="220"/>
      <c r="AA184" s="902"/>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c r="A185" s="974"/>
      <c r="B185" s="238"/>
      <c r="C185" s="237"/>
      <c r="D185" s="238"/>
      <c r="E185" s="237"/>
      <c r="F185" s="299"/>
      <c r="G185" s="219"/>
      <c r="H185" s="220"/>
      <c r="I185" s="220"/>
      <c r="J185" s="220"/>
      <c r="K185" s="220"/>
      <c r="L185" s="220"/>
      <c r="M185" s="220"/>
      <c r="N185" s="220"/>
      <c r="O185" s="220"/>
      <c r="P185" s="221"/>
      <c r="Q185" s="410"/>
      <c r="R185" s="220"/>
      <c r="S185" s="220"/>
      <c r="T185" s="220"/>
      <c r="U185" s="220"/>
      <c r="V185" s="220"/>
      <c r="W185" s="220"/>
      <c r="X185" s="220"/>
      <c r="Y185" s="220"/>
      <c r="Z185" s="220"/>
      <c r="AA185" s="902"/>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c r="A186" s="974"/>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3"/>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hidden="1" customHeight="1">
      <c r="A187" s="974"/>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0</v>
      </c>
    </row>
    <row r="188" spans="1:51" ht="24.75" hidden="1" customHeight="1">
      <c r="A188" s="974"/>
      <c r="B188" s="238"/>
      <c r="C188" s="237"/>
      <c r="D188" s="238"/>
      <c r="E188" s="175"/>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0</v>
      </c>
    </row>
    <row r="189" spans="1:51" ht="24.75" hidden="1" customHeight="1" thickBot="1">
      <c r="A189" s="974"/>
      <c r="B189" s="238"/>
      <c r="C189" s="237"/>
      <c r="D189" s="238"/>
      <c r="E189" s="410"/>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1"/>
      <c r="AY189">
        <f>$AY$187</f>
        <v>0</v>
      </c>
    </row>
    <row r="190" spans="1:51" ht="45" hidden="1" customHeight="1">
      <c r="A190" s="974"/>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c r="A191" s="974"/>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c r="A192" s="974"/>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307</v>
      </c>
      <c r="AF192" s="184"/>
      <c r="AG192" s="184"/>
      <c r="AH192" s="185"/>
      <c r="AI192" s="200" t="s">
        <v>329</v>
      </c>
      <c r="AJ192" s="184"/>
      <c r="AK192" s="184"/>
      <c r="AL192" s="185"/>
      <c r="AM192" s="200" t="s">
        <v>616</v>
      </c>
      <c r="AN192" s="184"/>
      <c r="AO192" s="184"/>
      <c r="AP192" s="185"/>
      <c r="AQ192" s="252" t="s">
        <v>184</v>
      </c>
      <c r="AR192" s="253"/>
      <c r="AS192" s="253"/>
      <c r="AT192" s="254"/>
      <c r="AU192" s="264" t="s">
        <v>200</v>
      </c>
      <c r="AV192" s="264"/>
      <c r="AW192" s="264"/>
      <c r="AX192" s="265"/>
      <c r="AY192">
        <f>COUNTA($G$194)</f>
        <v>0</v>
      </c>
    </row>
    <row r="193" spans="1:51" ht="18.75" hidden="1" customHeight="1">
      <c r="A193" s="974"/>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c r="A194" s="974"/>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c r="A195" s="974"/>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c r="A196" s="974"/>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307</v>
      </c>
      <c r="AF196" s="184"/>
      <c r="AG196" s="184"/>
      <c r="AH196" s="185"/>
      <c r="AI196" s="200" t="s">
        <v>329</v>
      </c>
      <c r="AJ196" s="184"/>
      <c r="AK196" s="184"/>
      <c r="AL196" s="185"/>
      <c r="AM196" s="200" t="s">
        <v>616</v>
      </c>
      <c r="AN196" s="184"/>
      <c r="AO196" s="184"/>
      <c r="AP196" s="185"/>
      <c r="AQ196" s="252" t="s">
        <v>184</v>
      </c>
      <c r="AR196" s="253"/>
      <c r="AS196" s="253"/>
      <c r="AT196" s="254"/>
      <c r="AU196" s="264" t="s">
        <v>200</v>
      </c>
      <c r="AV196" s="264"/>
      <c r="AW196" s="264"/>
      <c r="AX196" s="265"/>
      <c r="AY196">
        <f>COUNTA($G$198)</f>
        <v>0</v>
      </c>
    </row>
    <row r="197" spans="1:51" ht="18.75" hidden="1" customHeight="1">
      <c r="A197" s="974"/>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c r="A198" s="974"/>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c r="A199" s="974"/>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c r="A200" s="974"/>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307</v>
      </c>
      <c r="AF200" s="184"/>
      <c r="AG200" s="184"/>
      <c r="AH200" s="185"/>
      <c r="AI200" s="200" t="s">
        <v>329</v>
      </c>
      <c r="AJ200" s="184"/>
      <c r="AK200" s="184"/>
      <c r="AL200" s="185"/>
      <c r="AM200" s="200" t="s">
        <v>616</v>
      </c>
      <c r="AN200" s="184"/>
      <c r="AO200" s="184"/>
      <c r="AP200" s="185"/>
      <c r="AQ200" s="252" t="s">
        <v>184</v>
      </c>
      <c r="AR200" s="253"/>
      <c r="AS200" s="253"/>
      <c r="AT200" s="254"/>
      <c r="AU200" s="264" t="s">
        <v>200</v>
      </c>
      <c r="AV200" s="264"/>
      <c r="AW200" s="264"/>
      <c r="AX200" s="265"/>
      <c r="AY200">
        <f>COUNTA($G$202)</f>
        <v>0</v>
      </c>
    </row>
    <row r="201" spans="1:51" ht="18.75" hidden="1" customHeight="1">
      <c r="A201" s="974"/>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c r="A202" s="974"/>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c r="A203" s="974"/>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c r="A204" s="974"/>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307</v>
      </c>
      <c r="AF204" s="184"/>
      <c r="AG204" s="184"/>
      <c r="AH204" s="185"/>
      <c r="AI204" s="200" t="s">
        <v>329</v>
      </c>
      <c r="AJ204" s="184"/>
      <c r="AK204" s="184"/>
      <c r="AL204" s="185"/>
      <c r="AM204" s="200" t="s">
        <v>616</v>
      </c>
      <c r="AN204" s="184"/>
      <c r="AO204" s="184"/>
      <c r="AP204" s="185"/>
      <c r="AQ204" s="252" t="s">
        <v>184</v>
      </c>
      <c r="AR204" s="253"/>
      <c r="AS204" s="253"/>
      <c r="AT204" s="254"/>
      <c r="AU204" s="264" t="s">
        <v>200</v>
      </c>
      <c r="AV204" s="264"/>
      <c r="AW204" s="264"/>
      <c r="AX204" s="265"/>
      <c r="AY204">
        <f>COUNTA($G$206)</f>
        <v>0</v>
      </c>
    </row>
    <row r="205" spans="1:51" ht="18.75" hidden="1" customHeight="1">
      <c r="A205" s="974"/>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c r="A206" s="974"/>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c r="A207" s="974"/>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c r="A208" s="974"/>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307</v>
      </c>
      <c r="AF208" s="184"/>
      <c r="AG208" s="184"/>
      <c r="AH208" s="185"/>
      <c r="AI208" s="200" t="s">
        <v>329</v>
      </c>
      <c r="AJ208" s="184"/>
      <c r="AK208" s="184"/>
      <c r="AL208" s="185"/>
      <c r="AM208" s="200" t="s">
        <v>616</v>
      </c>
      <c r="AN208" s="184"/>
      <c r="AO208" s="184"/>
      <c r="AP208" s="185"/>
      <c r="AQ208" s="252" t="s">
        <v>184</v>
      </c>
      <c r="AR208" s="253"/>
      <c r="AS208" s="253"/>
      <c r="AT208" s="254"/>
      <c r="AU208" s="264" t="s">
        <v>200</v>
      </c>
      <c r="AV208" s="264"/>
      <c r="AW208" s="264"/>
      <c r="AX208" s="265"/>
      <c r="AY208">
        <f>COUNTA($G$210)</f>
        <v>0</v>
      </c>
    </row>
    <row r="209" spans="1:51" ht="18.75" hidden="1" customHeight="1">
      <c r="A209" s="974"/>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c r="A210" s="974"/>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c r="A211" s="974"/>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c r="A212" s="974"/>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9"/>
      <c r="AY212">
        <f>COUNTA($G$214)</f>
        <v>0</v>
      </c>
    </row>
    <row r="213" spans="1:51" ht="22.5" hidden="1" customHeight="1">
      <c r="A213" s="974"/>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c r="A214" s="974"/>
      <c r="B214" s="238"/>
      <c r="C214" s="237"/>
      <c r="D214" s="238"/>
      <c r="E214" s="237"/>
      <c r="F214" s="299"/>
      <c r="G214" s="217"/>
      <c r="H214" s="176"/>
      <c r="I214" s="176"/>
      <c r="J214" s="176"/>
      <c r="K214" s="176"/>
      <c r="L214" s="176"/>
      <c r="M214" s="176"/>
      <c r="N214" s="176"/>
      <c r="O214" s="176"/>
      <c r="P214" s="218"/>
      <c r="Q214" s="961"/>
      <c r="R214" s="962"/>
      <c r="S214" s="962"/>
      <c r="T214" s="962"/>
      <c r="U214" s="962"/>
      <c r="V214" s="962"/>
      <c r="W214" s="962"/>
      <c r="X214" s="962"/>
      <c r="Y214" s="962"/>
      <c r="Z214" s="962"/>
      <c r="AA214" s="963"/>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c r="A215" s="974"/>
      <c r="B215" s="238"/>
      <c r="C215" s="237"/>
      <c r="D215" s="238"/>
      <c r="E215" s="237"/>
      <c r="F215" s="299"/>
      <c r="G215" s="219"/>
      <c r="H215" s="220"/>
      <c r="I215" s="220"/>
      <c r="J215" s="220"/>
      <c r="K215" s="220"/>
      <c r="L215" s="220"/>
      <c r="M215" s="220"/>
      <c r="N215" s="220"/>
      <c r="O215" s="220"/>
      <c r="P215" s="221"/>
      <c r="Q215" s="964"/>
      <c r="R215" s="965"/>
      <c r="S215" s="965"/>
      <c r="T215" s="965"/>
      <c r="U215" s="965"/>
      <c r="V215" s="965"/>
      <c r="W215" s="965"/>
      <c r="X215" s="965"/>
      <c r="Y215" s="965"/>
      <c r="Z215" s="965"/>
      <c r="AA215" s="966"/>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c r="A216" s="974"/>
      <c r="B216" s="238"/>
      <c r="C216" s="237"/>
      <c r="D216" s="238"/>
      <c r="E216" s="237"/>
      <c r="F216" s="299"/>
      <c r="G216" s="219"/>
      <c r="H216" s="220"/>
      <c r="I216" s="220"/>
      <c r="J216" s="220"/>
      <c r="K216" s="220"/>
      <c r="L216" s="220"/>
      <c r="M216" s="220"/>
      <c r="N216" s="220"/>
      <c r="O216" s="220"/>
      <c r="P216" s="221"/>
      <c r="Q216" s="964"/>
      <c r="R216" s="965"/>
      <c r="S216" s="965"/>
      <c r="T216" s="965"/>
      <c r="U216" s="965"/>
      <c r="V216" s="965"/>
      <c r="W216" s="965"/>
      <c r="X216" s="965"/>
      <c r="Y216" s="965"/>
      <c r="Z216" s="965"/>
      <c r="AA216" s="966"/>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c r="A217" s="974"/>
      <c r="B217" s="238"/>
      <c r="C217" s="237"/>
      <c r="D217" s="238"/>
      <c r="E217" s="237"/>
      <c r="F217" s="299"/>
      <c r="G217" s="219"/>
      <c r="H217" s="220"/>
      <c r="I217" s="220"/>
      <c r="J217" s="220"/>
      <c r="K217" s="220"/>
      <c r="L217" s="220"/>
      <c r="M217" s="220"/>
      <c r="N217" s="220"/>
      <c r="O217" s="220"/>
      <c r="P217" s="221"/>
      <c r="Q217" s="964"/>
      <c r="R217" s="965"/>
      <c r="S217" s="965"/>
      <c r="T217" s="965"/>
      <c r="U217" s="965"/>
      <c r="V217" s="965"/>
      <c r="W217" s="965"/>
      <c r="X217" s="965"/>
      <c r="Y217" s="965"/>
      <c r="Z217" s="965"/>
      <c r="AA217" s="966"/>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c r="A218" s="974"/>
      <c r="B218" s="238"/>
      <c r="C218" s="237"/>
      <c r="D218" s="238"/>
      <c r="E218" s="237"/>
      <c r="F218" s="299"/>
      <c r="G218" s="222"/>
      <c r="H218" s="179"/>
      <c r="I218" s="179"/>
      <c r="J218" s="179"/>
      <c r="K218" s="179"/>
      <c r="L218" s="179"/>
      <c r="M218" s="179"/>
      <c r="N218" s="179"/>
      <c r="O218" s="179"/>
      <c r="P218" s="223"/>
      <c r="Q218" s="967"/>
      <c r="R218" s="968"/>
      <c r="S218" s="968"/>
      <c r="T218" s="968"/>
      <c r="U218" s="968"/>
      <c r="V218" s="968"/>
      <c r="W218" s="968"/>
      <c r="X218" s="968"/>
      <c r="Y218" s="968"/>
      <c r="Z218" s="968"/>
      <c r="AA218" s="969"/>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c r="A219" s="974"/>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c r="A220" s="974"/>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c r="A221" s="974"/>
      <c r="B221" s="238"/>
      <c r="C221" s="237"/>
      <c r="D221" s="238"/>
      <c r="E221" s="237"/>
      <c r="F221" s="299"/>
      <c r="G221" s="217"/>
      <c r="H221" s="176"/>
      <c r="I221" s="176"/>
      <c r="J221" s="176"/>
      <c r="K221" s="176"/>
      <c r="L221" s="176"/>
      <c r="M221" s="176"/>
      <c r="N221" s="176"/>
      <c r="O221" s="176"/>
      <c r="P221" s="218"/>
      <c r="Q221" s="961"/>
      <c r="R221" s="962"/>
      <c r="S221" s="962"/>
      <c r="T221" s="962"/>
      <c r="U221" s="962"/>
      <c r="V221" s="962"/>
      <c r="W221" s="962"/>
      <c r="X221" s="962"/>
      <c r="Y221" s="962"/>
      <c r="Z221" s="962"/>
      <c r="AA221" s="963"/>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c r="A222" s="974"/>
      <c r="B222" s="238"/>
      <c r="C222" s="237"/>
      <c r="D222" s="238"/>
      <c r="E222" s="237"/>
      <c r="F222" s="299"/>
      <c r="G222" s="219"/>
      <c r="H222" s="220"/>
      <c r="I222" s="220"/>
      <c r="J222" s="220"/>
      <c r="K222" s="220"/>
      <c r="L222" s="220"/>
      <c r="M222" s="220"/>
      <c r="N222" s="220"/>
      <c r="O222" s="220"/>
      <c r="P222" s="221"/>
      <c r="Q222" s="964"/>
      <c r="R222" s="965"/>
      <c r="S222" s="965"/>
      <c r="T222" s="965"/>
      <c r="U222" s="965"/>
      <c r="V222" s="965"/>
      <c r="W222" s="965"/>
      <c r="X222" s="965"/>
      <c r="Y222" s="965"/>
      <c r="Z222" s="965"/>
      <c r="AA222" s="966"/>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c r="A223" s="974"/>
      <c r="B223" s="238"/>
      <c r="C223" s="237"/>
      <c r="D223" s="238"/>
      <c r="E223" s="237"/>
      <c r="F223" s="299"/>
      <c r="G223" s="219"/>
      <c r="H223" s="220"/>
      <c r="I223" s="220"/>
      <c r="J223" s="220"/>
      <c r="K223" s="220"/>
      <c r="L223" s="220"/>
      <c r="M223" s="220"/>
      <c r="N223" s="220"/>
      <c r="O223" s="220"/>
      <c r="P223" s="221"/>
      <c r="Q223" s="964"/>
      <c r="R223" s="965"/>
      <c r="S223" s="965"/>
      <c r="T223" s="965"/>
      <c r="U223" s="965"/>
      <c r="V223" s="965"/>
      <c r="W223" s="965"/>
      <c r="X223" s="965"/>
      <c r="Y223" s="965"/>
      <c r="Z223" s="965"/>
      <c r="AA223" s="966"/>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c r="A224" s="974"/>
      <c r="B224" s="238"/>
      <c r="C224" s="237"/>
      <c r="D224" s="238"/>
      <c r="E224" s="237"/>
      <c r="F224" s="299"/>
      <c r="G224" s="219"/>
      <c r="H224" s="220"/>
      <c r="I224" s="220"/>
      <c r="J224" s="220"/>
      <c r="K224" s="220"/>
      <c r="L224" s="220"/>
      <c r="M224" s="220"/>
      <c r="N224" s="220"/>
      <c r="O224" s="220"/>
      <c r="P224" s="221"/>
      <c r="Q224" s="964"/>
      <c r="R224" s="965"/>
      <c r="S224" s="965"/>
      <c r="T224" s="965"/>
      <c r="U224" s="965"/>
      <c r="V224" s="965"/>
      <c r="W224" s="965"/>
      <c r="X224" s="965"/>
      <c r="Y224" s="965"/>
      <c r="Z224" s="965"/>
      <c r="AA224" s="966"/>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c r="A225" s="974"/>
      <c r="B225" s="238"/>
      <c r="C225" s="237"/>
      <c r="D225" s="238"/>
      <c r="E225" s="237"/>
      <c r="F225" s="299"/>
      <c r="G225" s="222"/>
      <c r="H225" s="179"/>
      <c r="I225" s="179"/>
      <c r="J225" s="179"/>
      <c r="K225" s="179"/>
      <c r="L225" s="179"/>
      <c r="M225" s="179"/>
      <c r="N225" s="179"/>
      <c r="O225" s="179"/>
      <c r="P225" s="223"/>
      <c r="Q225" s="967"/>
      <c r="R225" s="968"/>
      <c r="S225" s="968"/>
      <c r="T225" s="968"/>
      <c r="U225" s="968"/>
      <c r="V225" s="968"/>
      <c r="W225" s="968"/>
      <c r="X225" s="968"/>
      <c r="Y225" s="968"/>
      <c r="Z225" s="968"/>
      <c r="AA225" s="969"/>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c r="A226" s="974"/>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c r="A227" s="974"/>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c r="A228" s="974"/>
      <c r="B228" s="238"/>
      <c r="C228" s="237"/>
      <c r="D228" s="238"/>
      <c r="E228" s="237"/>
      <c r="F228" s="299"/>
      <c r="G228" s="217"/>
      <c r="H228" s="176"/>
      <c r="I228" s="176"/>
      <c r="J228" s="176"/>
      <c r="K228" s="176"/>
      <c r="L228" s="176"/>
      <c r="M228" s="176"/>
      <c r="N228" s="176"/>
      <c r="O228" s="176"/>
      <c r="P228" s="218"/>
      <c r="Q228" s="961"/>
      <c r="R228" s="962"/>
      <c r="S228" s="962"/>
      <c r="T228" s="962"/>
      <c r="U228" s="962"/>
      <c r="V228" s="962"/>
      <c r="W228" s="962"/>
      <c r="X228" s="962"/>
      <c r="Y228" s="962"/>
      <c r="Z228" s="962"/>
      <c r="AA228" s="963"/>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c r="A229" s="974"/>
      <c r="B229" s="238"/>
      <c r="C229" s="237"/>
      <c r="D229" s="238"/>
      <c r="E229" s="237"/>
      <c r="F229" s="299"/>
      <c r="G229" s="219"/>
      <c r="H229" s="220"/>
      <c r="I229" s="220"/>
      <c r="J229" s="220"/>
      <c r="K229" s="220"/>
      <c r="L229" s="220"/>
      <c r="M229" s="220"/>
      <c r="N229" s="220"/>
      <c r="O229" s="220"/>
      <c r="P229" s="221"/>
      <c r="Q229" s="964"/>
      <c r="R229" s="965"/>
      <c r="S229" s="965"/>
      <c r="T229" s="965"/>
      <c r="U229" s="965"/>
      <c r="V229" s="965"/>
      <c r="W229" s="965"/>
      <c r="X229" s="965"/>
      <c r="Y229" s="965"/>
      <c r="Z229" s="965"/>
      <c r="AA229" s="966"/>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c r="A230" s="974"/>
      <c r="B230" s="238"/>
      <c r="C230" s="237"/>
      <c r="D230" s="238"/>
      <c r="E230" s="237"/>
      <c r="F230" s="299"/>
      <c r="G230" s="219"/>
      <c r="H230" s="220"/>
      <c r="I230" s="220"/>
      <c r="J230" s="220"/>
      <c r="K230" s="220"/>
      <c r="L230" s="220"/>
      <c r="M230" s="220"/>
      <c r="N230" s="220"/>
      <c r="O230" s="220"/>
      <c r="P230" s="221"/>
      <c r="Q230" s="964"/>
      <c r="R230" s="965"/>
      <c r="S230" s="965"/>
      <c r="T230" s="965"/>
      <c r="U230" s="965"/>
      <c r="V230" s="965"/>
      <c r="W230" s="965"/>
      <c r="X230" s="965"/>
      <c r="Y230" s="965"/>
      <c r="Z230" s="965"/>
      <c r="AA230" s="966"/>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c r="A231" s="974"/>
      <c r="B231" s="238"/>
      <c r="C231" s="237"/>
      <c r="D231" s="238"/>
      <c r="E231" s="237"/>
      <c r="F231" s="299"/>
      <c r="G231" s="219"/>
      <c r="H231" s="220"/>
      <c r="I231" s="220"/>
      <c r="J231" s="220"/>
      <c r="K231" s="220"/>
      <c r="L231" s="220"/>
      <c r="M231" s="220"/>
      <c r="N231" s="220"/>
      <c r="O231" s="220"/>
      <c r="P231" s="221"/>
      <c r="Q231" s="964"/>
      <c r="R231" s="965"/>
      <c r="S231" s="965"/>
      <c r="T231" s="965"/>
      <c r="U231" s="965"/>
      <c r="V231" s="965"/>
      <c r="W231" s="965"/>
      <c r="X231" s="965"/>
      <c r="Y231" s="965"/>
      <c r="Z231" s="965"/>
      <c r="AA231" s="966"/>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c r="A232" s="974"/>
      <c r="B232" s="238"/>
      <c r="C232" s="237"/>
      <c r="D232" s="238"/>
      <c r="E232" s="237"/>
      <c r="F232" s="299"/>
      <c r="G232" s="222"/>
      <c r="H232" s="179"/>
      <c r="I232" s="179"/>
      <c r="J232" s="179"/>
      <c r="K232" s="179"/>
      <c r="L232" s="179"/>
      <c r="M232" s="179"/>
      <c r="N232" s="179"/>
      <c r="O232" s="179"/>
      <c r="P232" s="223"/>
      <c r="Q232" s="967"/>
      <c r="R232" s="968"/>
      <c r="S232" s="968"/>
      <c r="T232" s="968"/>
      <c r="U232" s="968"/>
      <c r="V232" s="968"/>
      <c r="W232" s="968"/>
      <c r="X232" s="968"/>
      <c r="Y232" s="968"/>
      <c r="Z232" s="968"/>
      <c r="AA232" s="969"/>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c r="A233" s="974"/>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c r="A234" s="974"/>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c r="A235" s="974"/>
      <c r="B235" s="238"/>
      <c r="C235" s="237"/>
      <c r="D235" s="238"/>
      <c r="E235" s="237"/>
      <c r="F235" s="299"/>
      <c r="G235" s="217"/>
      <c r="H235" s="176"/>
      <c r="I235" s="176"/>
      <c r="J235" s="176"/>
      <c r="K235" s="176"/>
      <c r="L235" s="176"/>
      <c r="M235" s="176"/>
      <c r="N235" s="176"/>
      <c r="O235" s="176"/>
      <c r="P235" s="218"/>
      <c r="Q235" s="961"/>
      <c r="R235" s="962"/>
      <c r="S235" s="962"/>
      <c r="T235" s="962"/>
      <c r="U235" s="962"/>
      <c r="V235" s="962"/>
      <c r="W235" s="962"/>
      <c r="X235" s="962"/>
      <c r="Y235" s="962"/>
      <c r="Z235" s="962"/>
      <c r="AA235" s="963"/>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c r="A236" s="974"/>
      <c r="B236" s="238"/>
      <c r="C236" s="237"/>
      <c r="D236" s="238"/>
      <c r="E236" s="237"/>
      <c r="F236" s="299"/>
      <c r="G236" s="219"/>
      <c r="H236" s="220"/>
      <c r="I236" s="220"/>
      <c r="J236" s="220"/>
      <c r="K236" s="220"/>
      <c r="L236" s="220"/>
      <c r="M236" s="220"/>
      <c r="N236" s="220"/>
      <c r="O236" s="220"/>
      <c r="P236" s="221"/>
      <c r="Q236" s="964"/>
      <c r="R236" s="965"/>
      <c r="S236" s="965"/>
      <c r="T236" s="965"/>
      <c r="U236" s="965"/>
      <c r="V236" s="965"/>
      <c r="W236" s="965"/>
      <c r="X236" s="965"/>
      <c r="Y236" s="965"/>
      <c r="Z236" s="965"/>
      <c r="AA236" s="966"/>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c r="A237" s="974"/>
      <c r="B237" s="238"/>
      <c r="C237" s="237"/>
      <c r="D237" s="238"/>
      <c r="E237" s="237"/>
      <c r="F237" s="299"/>
      <c r="G237" s="219"/>
      <c r="H237" s="220"/>
      <c r="I237" s="220"/>
      <c r="J237" s="220"/>
      <c r="K237" s="220"/>
      <c r="L237" s="220"/>
      <c r="M237" s="220"/>
      <c r="N237" s="220"/>
      <c r="O237" s="220"/>
      <c r="P237" s="221"/>
      <c r="Q237" s="964"/>
      <c r="R237" s="965"/>
      <c r="S237" s="965"/>
      <c r="T237" s="965"/>
      <c r="U237" s="965"/>
      <c r="V237" s="965"/>
      <c r="W237" s="965"/>
      <c r="X237" s="965"/>
      <c r="Y237" s="965"/>
      <c r="Z237" s="965"/>
      <c r="AA237" s="966"/>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c r="A238" s="974"/>
      <c r="B238" s="238"/>
      <c r="C238" s="237"/>
      <c r="D238" s="238"/>
      <c r="E238" s="237"/>
      <c r="F238" s="299"/>
      <c r="G238" s="219"/>
      <c r="H238" s="220"/>
      <c r="I238" s="220"/>
      <c r="J238" s="220"/>
      <c r="K238" s="220"/>
      <c r="L238" s="220"/>
      <c r="M238" s="220"/>
      <c r="N238" s="220"/>
      <c r="O238" s="220"/>
      <c r="P238" s="221"/>
      <c r="Q238" s="964"/>
      <c r="R238" s="965"/>
      <c r="S238" s="965"/>
      <c r="T238" s="965"/>
      <c r="U238" s="965"/>
      <c r="V238" s="965"/>
      <c r="W238" s="965"/>
      <c r="X238" s="965"/>
      <c r="Y238" s="965"/>
      <c r="Z238" s="965"/>
      <c r="AA238" s="966"/>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c r="A239" s="974"/>
      <c r="B239" s="238"/>
      <c r="C239" s="237"/>
      <c r="D239" s="238"/>
      <c r="E239" s="237"/>
      <c r="F239" s="299"/>
      <c r="G239" s="222"/>
      <c r="H239" s="179"/>
      <c r="I239" s="179"/>
      <c r="J239" s="179"/>
      <c r="K239" s="179"/>
      <c r="L239" s="179"/>
      <c r="M239" s="179"/>
      <c r="N239" s="179"/>
      <c r="O239" s="179"/>
      <c r="P239" s="223"/>
      <c r="Q239" s="967"/>
      <c r="R239" s="968"/>
      <c r="S239" s="968"/>
      <c r="T239" s="968"/>
      <c r="U239" s="968"/>
      <c r="V239" s="968"/>
      <c r="W239" s="968"/>
      <c r="X239" s="968"/>
      <c r="Y239" s="968"/>
      <c r="Z239" s="968"/>
      <c r="AA239" s="969"/>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c r="A240" s="974"/>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c r="A241" s="974"/>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c r="A242" s="974"/>
      <c r="B242" s="238"/>
      <c r="C242" s="237"/>
      <c r="D242" s="238"/>
      <c r="E242" s="237"/>
      <c r="F242" s="299"/>
      <c r="G242" s="217"/>
      <c r="H242" s="176"/>
      <c r="I242" s="176"/>
      <c r="J242" s="176"/>
      <c r="K242" s="176"/>
      <c r="L242" s="176"/>
      <c r="M242" s="176"/>
      <c r="N242" s="176"/>
      <c r="O242" s="176"/>
      <c r="P242" s="218"/>
      <c r="Q242" s="961"/>
      <c r="R242" s="962"/>
      <c r="S242" s="962"/>
      <c r="T242" s="962"/>
      <c r="U242" s="962"/>
      <c r="V242" s="962"/>
      <c r="W242" s="962"/>
      <c r="X242" s="962"/>
      <c r="Y242" s="962"/>
      <c r="Z242" s="962"/>
      <c r="AA242" s="963"/>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c r="A243" s="974"/>
      <c r="B243" s="238"/>
      <c r="C243" s="237"/>
      <c r="D243" s="238"/>
      <c r="E243" s="237"/>
      <c r="F243" s="299"/>
      <c r="G243" s="219"/>
      <c r="H243" s="220"/>
      <c r="I243" s="220"/>
      <c r="J243" s="220"/>
      <c r="K243" s="220"/>
      <c r="L243" s="220"/>
      <c r="M243" s="220"/>
      <c r="N243" s="220"/>
      <c r="O243" s="220"/>
      <c r="P243" s="221"/>
      <c r="Q243" s="964"/>
      <c r="R243" s="965"/>
      <c r="S243" s="965"/>
      <c r="T243" s="965"/>
      <c r="U243" s="965"/>
      <c r="V243" s="965"/>
      <c r="W243" s="965"/>
      <c r="X243" s="965"/>
      <c r="Y243" s="965"/>
      <c r="Z243" s="965"/>
      <c r="AA243" s="966"/>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c r="A244" s="974"/>
      <c r="B244" s="238"/>
      <c r="C244" s="237"/>
      <c r="D244" s="238"/>
      <c r="E244" s="237"/>
      <c r="F244" s="299"/>
      <c r="G244" s="219"/>
      <c r="H244" s="220"/>
      <c r="I244" s="220"/>
      <c r="J244" s="220"/>
      <c r="K244" s="220"/>
      <c r="L244" s="220"/>
      <c r="M244" s="220"/>
      <c r="N244" s="220"/>
      <c r="O244" s="220"/>
      <c r="P244" s="221"/>
      <c r="Q244" s="964"/>
      <c r="R244" s="965"/>
      <c r="S244" s="965"/>
      <c r="T244" s="965"/>
      <c r="U244" s="965"/>
      <c r="V244" s="965"/>
      <c r="W244" s="965"/>
      <c r="X244" s="965"/>
      <c r="Y244" s="965"/>
      <c r="Z244" s="965"/>
      <c r="AA244" s="966"/>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c r="A245" s="974"/>
      <c r="B245" s="238"/>
      <c r="C245" s="237"/>
      <c r="D245" s="238"/>
      <c r="E245" s="237"/>
      <c r="F245" s="299"/>
      <c r="G245" s="219"/>
      <c r="H245" s="220"/>
      <c r="I245" s="220"/>
      <c r="J245" s="220"/>
      <c r="K245" s="220"/>
      <c r="L245" s="220"/>
      <c r="M245" s="220"/>
      <c r="N245" s="220"/>
      <c r="O245" s="220"/>
      <c r="P245" s="221"/>
      <c r="Q245" s="964"/>
      <c r="R245" s="965"/>
      <c r="S245" s="965"/>
      <c r="T245" s="965"/>
      <c r="U245" s="965"/>
      <c r="V245" s="965"/>
      <c r="W245" s="965"/>
      <c r="X245" s="965"/>
      <c r="Y245" s="965"/>
      <c r="Z245" s="965"/>
      <c r="AA245" s="966"/>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c r="A246" s="974"/>
      <c r="B246" s="238"/>
      <c r="C246" s="237"/>
      <c r="D246" s="238"/>
      <c r="E246" s="300"/>
      <c r="F246" s="301"/>
      <c r="G246" s="222"/>
      <c r="H246" s="179"/>
      <c r="I246" s="179"/>
      <c r="J246" s="179"/>
      <c r="K246" s="179"/>
      <c r="L246" s="179"/>
      <c r="M246" s="179"/>
      <c r="N246" s="179"/>
      <c r="O246" s="179"/>
      <c r="P246" s="223"/>
      <c r="Q246" s="967"/>
      <c r="R246" s="968"/>
      <c r="S246" s="968"/>
      <c r="T246" s="968"/>
      <c r="U246" s="968"/>
      <c r="V246" s="968"/>
      <c r="W246" s="968"/>
      <c r="X246" s="968"/>
      <c r="Y246" s="968"/>
      <c r="Z246" s="968"/>
      <c r="AA246" s="969"/>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c r="A247" s="974"/>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c r="A248" s="974"/>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c r="A249" s="974"/>
      <c r="B249" s="238"/>
      <c r="C249" s="237"/>
      <c r="D249" s="238"/>
      <c r="E249" s="410"/>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1"/>
      <c r="AY249">
        <f>$AY$247</f>
        <v>0</v>
      </c>
    </row>
    <row r="250" spans="1:51" ht="45" hidden="1" customHeight="1">
      <c r="A250" s="974"/>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c r="A251" s="974"/>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c r="A252" s="974"/>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307</v>
      </c>
      <c r="AF252" s="184"/>
      <c r="AG252" s="184"/>
      <c r="AH252" s="185"/>
      <c r="AI252" s="200" t="s">
        <v>329</v>
      </c>
      <c r="AJ252" s="184"/>
      <c r="AK252" s="184"/>
      <c r="AL252" s="185"/>
      <c r="AM252" s="200" t="s">
        <v>616</v>
      </c>
      <c r="AN252" s="184"/>
      <c r="AO252" s="184"/>
      <c r="AP252" s="185"/>
      <c r="AQ252" s="252" t="s">
        <v>184</v>
      </c>
      <c r="AR252" s="253"/>
      <c r="AS252" s="253"/>
      <c r="AT252" s="254"/>
      <c r="AU252" s="264" t="s">
        <v>200</v>
      </c>
      <c r="AV252" s="264"/>
      <c r="AW252" s="264"/>
      <c r="AX252" s="265"/>
      <c r="AY252">
        <f>COUNTA($G$254)</f>
        <v>0</v>
      </c>
    </row>
    <row r="253" spans="1:51" ht="18.75" hidden="1" customHeight="1">
      <c r="A253" s="974"/>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c r="A254" s="974"/>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c r="A255" s="974"/>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c r="A256" s="974"/>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307</v>
      </c>
      <c r="AF256" s="184"/>
      <c r="AG256" s="184"/>
      <c r="AH256" s="185"/>
      <c r="AI256" s="200" t="s">
        <v>329</v>
      </c>
      <c r="AJ256" s="184"/>
      <c r="AK256" s="184"/>
      <c r="AL256" s="185"/>
      <c r="AM256" s="200" t="s">
        <v>616</v>
      </c>
      <c r="AN256" s="184"/>
      <c r="AO256" s="184"/>
      <c r="AP256" s="185"/>
      <c r="AQ256" s="252" t="s">
        <v>184</v>
      </c>
      <c r="AR256" s="253"/>
      <c r="AS256" s="253"/>
      <c r="AT256" s="254"/>
      <c r="AU256" s="264" t="s">
        <v>200</v>
      </c>
      <c r="AV256" s="264"/>
      <c r="AW256" s="264"/>
      <c r="AX256" s="265"/>
      <c r="AY256">
        <f>COUNTA($G$258)</f>
        <v>0</v>
      </c>
    </row>
    <row r="257" spans="1:51" ht="18.75" hidden="1" customHeight="1">
      <c r="A257" s="974"/>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c r="A258" s="974"/>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c r="A259" s="974"/>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c r="A260" s="974"/>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307</v>
      </c>
      <c r="AF260" s="184"/>
      <c r="AG260" s="184"/>
      <c r="AH260" s="185"/>
      <c r="AI260" s="200" t="s">
        <v>329</v>
      </c>
      <c r="AJ260" s="184"/>
      <c r="AK260" s="184"/>
      <c r="AL260" s="185"/>
      <c r="AM260" s="200" t="s">
        <v>616</v>
      </c>
      <c r="AN260" s="184"/>
      <c r="AO260" s="184"/>
      <c r="AP260" s="185"/>
      <c r="AQ260" s="252" t="s">
        <v>184</v>
      </c>
      <c r="AR260" s="253"/>
      <c r="AS260" s="253"/>
      <c r="AT260" s="254"/>
      <c r="AU260" s="264" t="s">
        <v>200</v>
      </c>
      <c r="AV260" s="264"/>
      <c r="AW260" s="264"/>
      <c r="AX260" s="265"/>
      <c r="AY260">
        <f>COUNTA($G$262)</f>
        <v>0</v>
      </c>
    </row>
    <row r="261" spans="1:51" ht="18.75" hidden="1" customHeight="1">
      <c r="A261" s="974"/>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c r="A262" s="974"/>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c r="A263" s="974"/>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c r="A264" s="974"/>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307</v>
      </c>
      <c r="AF264" s="184"/>
      <c r="AG264" s="184"/>
      <c r="AH264" s="185"/>
      <c r="AI264" s="200" t="s">
        <v>329</v>
      </c>
      <c r="AJ264" s="184"/>
      <c r="AK264" s="184"/>
      <c r="AL264" s="185"/>
      <c r="AM264" s="200" t="s">
        <v>616</v>
      </c>
      <c r="AN264" s="184"/>
      <c r="AO264" s="184"/>
      <c r="AP264" s="185"/>
      <c r="AQ264" s="200" t="s">
        <v>184</v>
      </c>
      <c r="AR264" s="184"/>
      <c r="AS264" s="184"/>
      <c r="AT264" s="185"/>
      <c r="AU264" s="161" t="s">
        <v>200</v>
      </c>
      <c r="AV264" s="161"/>
      <c r="AW264" s="161"/>
      <c r="AX264" s="162"/>
      <c r="AY264">
        <f>COUNTA($G$266)</f>
        <v>0</v>
      </c>
    </row>
    <row r="265" spans="1:51" ht="18.75" hidden="1" customHeight="1">
      <c r="A265" s="974"/>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c r="A266" s="974"/>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c r="A267" s="974"/>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c r="A268" s="974"/>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307</v>
      </c>
      <c r="AF268" s="184"/>
      <c r="AG268" s="184"/>
      <c r="AH268" s="185"/>
      <c r="AI268" s="200" t="s">
        <v>329</v>
      </c>
      <c r="AJ268" s="184"/>
      <c r="AK268" s="184"/>
      <c r="AL268" s="185"/>
      <c r="AM268" s="200" t="s">
        <v>616</v>
      </c>
      <c r="AN268" s="184"/>
      <c r="AO268" s="184"/>
      <c r="AP268" s="185"/>
      <c r="AQ268" s="252" t="s">
        <v>184</v>
      </c>
      <c r="AR268" s="253"/>
      <c r="AS268" s="253"/>
      <c r="AT268" s="254"/>
      <c r="AU268" s="264" t="s">
        <v>200</v>
      </c>
      <c r="AV268" s="264"/>
      <c r="AW268" s="264"/>
      <c r="AX268" s="265"/>
      <c r="AY268">
        <f>COUNTA($G$270)</f>
        <v>0</v>
      </c>
    </row>
    <row r="269" spans="1:51" ht="18.75" hidden="1" customHeight="1">
      <c r="A269" s="974"/>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c r="A270" s="974"/>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c r="A271" s="974"/>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c r="A272" s="974"/>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9"/>
      <c r="AY272">
        <f>COUNTA($G$274)</f>
        <v>0</v>
      </c>
    </row>
    <row r="273" spans="1:51" ht="22.5" hidden="1" customHeight="1">
      <c r="A273" s="974"/>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c r="A274" s="974"/>
      <c r="B274" s="238"/>
      <c r="C274" s="237"/>
      <c r="D274" s="238"/>
      <c r="E274" s="237"/>
      <c r="F274" s="299"/>
      <c r="G274" s="217"/>
      <c r="H274" s="176"/>
      <c r="I274" s="176"/>
      <c r="J274" s="176"/>
      <c r="K274" s="176"/>
      <c r="L274" s="176"/>
      <c r="M274" s="176"/>
      <c r="N274" s="176"/>
      <c r="O274" s="176"/>
      <c r="P274" s="218"/>
      <c r="Q274" s="961"/>
      <c r="R274" s="962"/>
      <c r="S274" s="962"/>
      <c r="T274" s="962"/>
      <c r="U274" s="962"/>
      <c r="V274" s="962"/>
      <c r="W274" s="962"/>
      <c r="X274" s="962"/>
      <c r="Y274" s="962"/>
      <c r="Z274" s="962"/>
      <c r="AA274" s="963"/>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c r="A275" s="974"/>
      <c r="B275" s="238"/>
      <c r="C275" s="237"/>
      <c r="D275" s="238"/>
      <c r="E275" s="237"/>
      <c r="F275" s="299"/>
      <c r="G275" s="219"/>
      <c r="H275" s="220"/>
      <c r="I275" s="220"/>
      <c r="J275" s="220"/>
      <c r="K275" s="220"/>
      <c r="L275" s="220"/>
      <c r="M275" s="220"/>
      <c r="N275" s="220"/>
      <c r="O275" s="220"/>
      <c r="P275" s="221"/>
      <c r="Q275" s="964"/>
      <c r="R275" s="965"/>
      <c r="S275" s="965"/>
      <c r="T275" s="965"/>
      <c r="U275" s="965"/>
      <c r="V275" s="965"/>
      <c r="W275" s="965"/>
      <c r="X275" s="965"/>
      <c r="Y275" s="965"/>
      <c r="Z275" s="965"/>
      <c r="AA275" s="966"/>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c r="A276" s="974"/>
      <c r="B276" s="238"/>
      <c r="C276" s="237"/>
      <c r="D276" s="238"/>
      <c r="E276" s="237"/>
      <c r="F276" s="299"/>
      <c r="G276" s="219"/>
      <c r="H276" s="220"/>
      <c r="I276" s="220"/>
      <c r="J276" s="220"/>
      <c r="K276" s="220"/>
      <c r="L276" s="220"/>
      <c r="M276" s="220"/>
      <c r="N276" s="220"/>
      <c r="O276" s="220"/>
      <c r="P276" s="221"/>
      <c r="Q276" s="964"/>
      <c r="R276" s="965"/>
      <c r="S276" s="965"/>
      <c r="T276" s="965"/>
      <c r="U276" s="965"/>
      <c r="V276" s="965"/>
      <c r="W276" s="965"/>
      <c r="X276" s="965"/>
      <c r="Y276" s="965"/>
      <c r="Z276" s="965"/>
      <c r="AA276" s="966"/>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c r="A277" s="974"/>
      <c r="B277" s="238"/>
      <c r="C277" s="237"/>
      <c r="D277" s="238"/>
      <c r="E277" s="237"/>
      <c r="F277" s="299"/>
      <c r="G277" s="219"/>
      <c r="H277" s="220"/>
      <c r="I277" s="220"/>
      <c r="J277" s="220"/>
      <c r="K277" s="220"/>
      <c r="L277" s="220"/>
      <c r="M277" s="220"/>
      <c r="N277" s="220"/>
      <c r="O277" s="220"/>
      <c r="P277" s="221"/>
      <c r="Q277" s="964"/>
      <c r="R277" s="965"/>
      <c r="S277" s="965"/>
      <c r="T277" s="965"/>
      <c r="U277" s="965"/>
      <c r="V277" s="965"/>
      <c r="W277" s="965"/>
      <c r="X277" s="965"/>
      <c r="Y277" s="965"/>
      <c r="Z277" s="965"/>
      <c r="AA277" s="966"/>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c r="A278" s="974"/>
      <c r="B278" s="238"/>
      <c r="C278" s="237"/>
      <c r="D278" s="238"/>
      <c r="E278" s="237"/>
      <c r="F278" s="299"/>
      <c r="G278" s="222"/>
      <c r="H278" s="179"/>
      <c r="I278" s="179"/>
      <c r="J278" s="179"/>
      <c r="K278" s="179"/>
      <c r="L278" s="179"/>
      <c r="M278" s="179"/>
      <c r="N278" s="179"/>
      <c r="O278" s="179"/>
      <c r="P278" s="223"/>
      <c r="Q278" s="967"/>
      <c r="R278" s="968"/>
      <c r="S278" s="968"/>
      <c r="T278" s="968"/>
      <c r="U278" s="968"/>
      <c r="V278" s="968"/>
      <c r="W278" s="968"/>
      <c r="X278" s="968"/>
      <c r="Y278" s="968"/>
      <c r="Z278" s="968"/>
      <c r="AA278" s="969"/>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c r="A279" s="974"/>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c r="A280" s="974"/>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c r="A281" s="974"/>
      <c r="B281" s="238"/>
      <c r="C281" s="237"/>
      <c r="D281" s="238"/>
      <c r="E281" s="237"/>
      <c r="F281" s="299"/>
      <c r="G281" s="217"/>
      <c r="H281" s="176"/>
      <c r="I281" s="176"/>
      <c r="J281" s="176"/>
      <c r="K281" s="176"/>
      <c r="L281" s="176"/>
      <c r="M281" s="176"/>
      <c r="N281" s="176"/>
      <c r="O281" s="176"/>
      <c r="P281" s="218"/>
      <c r="Q281" s="961"/>
      <c r="R281" s="962"/>
      <c r="S281" s="962"/>
      <c r="T281" s="962"/>
      <c r="U281" s="962"/>
      <c r="V281" s="962"/>
      <c r="W281" s="962"/>
      <c r="X281" s="962"/>
      <c r="Y281" s="962"/>
      <c r="Z281" s="962"/>
      <c r="AA281" s="963"/>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c r="A282" s="974"/>
      <c r="B282" s="238"/>
      <c r="C282" s="237"/>
      <c r="D282" s="238"/>
      <c r="E282" s="237"/>
      <c r="F282" s="299"/>
      <c r="G282" s="219"/>
      <c r="H282" s="220"/>
      <c r="I282" s="220"/>
      <c r="J282" s="220"/>
      <c r="K282" s="220"/>
      <c r="L282" s="220"/>
      <c r="M282" s="220"/>
      <c r="N282" s="220"/>
      <c r="O282" s="220"/>
      <c r="P282" s="221"/>
      <c r="Q282" s="964"/>
      <c r="R282" s="965"/>
      <c r="S282" s="965"/>
      <c r="T282" s="965"/>
      <c r="U282" s="965"/>
      <c r="V282" s="965"/>
      <c r="W282" s="965"/>
      <c r="X282" s="965"/>
      <c r="Y282" s="965"/>
      <c r="Z282" s="965"/>
      <c r="AA282" s="966"/>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c r="A283" s="974"/>
      <c r="B283" s="238"/>
      <c r="C283" s="237"/>
      <c r="D283" s="238"/>
      <c r="E283" s="237"/>
      <c r="F283" s="299"/>
      <c r="G283" s="219"/>
      <c r="H283" s="220"/>
      <c r="I283" s="220"/>
      <c r="J283" s="220"/>
      <c r="K283" s="220"/>
      <c r="L283" s="220"/>
      <c r="M283" s="220"/>
      <c r="N283" s="220"/>
      <c r="O283" s="220"/>
      <c r="P283" s="221"/>
      <c r="Q283" s="964"/>
      <c r="R283" s="965"/>
      <c r="S283" s="965"/>
      <c r="T283" s="965"/>
      <c r="U283" s="965"/>
      <c r="V283" s="965"/>
      <c r="W283" s="965"/>
      <c r="X283" s="965"/>
      <c r="Y283" s="965"/>
      <c r="Z283" s="965"/>
      <c r="AA283" s="966"/>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c r="A284" s="974"/>
      <c r="B284" s="238"/>
      <c r="C284" s="237"/>
      <c r="D284" s="238"/>
      <c r="E284" s="237"/>
      <c r="F284" s="299"/>
      <c r="G284" s="219"/>
      <c r="H284" s="220"/>
      <c r="I284" s="220"/>
      <c r="J284" s="220"/>
      <c r="K284" s="220"/>
      <c r="L284" s="220"/>
      <c r="M284" s="220"/>
      <c r="N284" s="220"/>
      <c r="O284" s="220"/>
      <c r="P284" s="221"/>
      <c r="Q284" s="964"/>
      <c r="R284" s="965"/>
      <c r="S284" s="965"/>
      <c r="T284" s="965"/>
      <c r="U284" s="965"/>
      <c r="V284" s="965"/>
      <c r="W284" s="965"/>
      <c r="X284" s="965"/>
      <c r="Y284" s="965"/>
      <c r="Z284" s="965"/>
      <c r="AA284" s="966"/>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c r="A285" s="974"/>
      <c r="B285" s="238"/>
      <c r="C285" s="237"/>
      <c r="D285" s="238"/>
      <c r="E285" s="237"/>
      <c r="F285" s="299"/>
      <c r="G285" s="222"/>
      <c r="H285" s="179"/>
      <c r="I285" s="179"/>
      <c r="J285" s="179"/>
      <c r="K285" s="179"/>
      <c r="L285" s="179"/>
      <c r="M285" s="179"/>
      <c r="N285" s="179"/>
      <c r="O285" s="179"/>
      <c r="P285" s="223"/>
      <c r="Q285" s="967"/>
      <c r="R285" s="968"/>
      <c r="S285" s="968"/>
      <c r="T285" s="968"/>
      <c r="U285" s="968"/>
      <c r="V285" s="968"/>
      <c r="W285" s="968"/>
      <c r="X285" s="968"/>
      <c r="Y285" s="968"/>
      <c r="Z285" s="968"/>
      <c r="AA285" s="969"/>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c r="A286" s="974"/>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c r="A287" s="974"/>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c r="A288" s="974"/>
      <c r="B288" s="238"/>
      <c r="C288" s="237"/>
      <c r="D288" s="238"/>
      <c r="E288" s="237"/>
      <c r="F288" s="299"/>
      <c r="G288" s="217"/>
      <c r="H288" s="176"/>
      <c r="I288" s="176"/>
      <c r="J288" s="176"/>
      <c r="K288" s="176"/>
      <c r="L288" s="176"/>
      <c r="M288" s="176"/>
      <c r="N288" s="176"/>
      <c r="O288" s="176"/>
      <c r="P288" s="218"/>
      <c r="Q288" s="961"/>
      <c r="R288" s="962"/>
      <c r="S288" s="962"/>
      <c r="T288" s="962"/>
      <c r="U288" s="962"/>
      <c r="V288" s="962"/>
      <c r="W288" s="962"/>
      <c r="X288" s="962"/>
      <c r="Y288" s="962"/>
      <c r="Z288" s="962"/>
      <c r="AA288" s="963"/>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c r="A289" s="974"/>
      <c r="B289" s="238"/>
      <c r="C289" s="237"/>
      <c r="D289" s="238"/>
      <c r="E289" s="237"/>
      <c r="F289" s="299"/>
      <c r="G289" s="219"/>
      <c r="H289" s="220"/>
      <c r="I289" s="220"/>
      <c r="J289" s="220"/>
      <c r="K289" s="220"/>
      <c r="L289" s="220"/>
      <c r="M289" s="220"/>
      <c r="N289" s="220"/>
      <c r="O289" s="220"/>
      <c r="P289" s="221"/>
      <c r="Q289" s="964"/>
      <c r="R289" s="965"/>
      <c r="S289" s="965"/>
      <c r="T289" s="965"/>
      <c r="U289" s="965"/>
      <c r="V289" s="965"/>
      <c r="W289" s="965"/>
      <c r="X289" s="965"/>
      <c r="Y289" s="965"/>
      <c r="Z289" s="965"/>
      <c r="AA289" s="966"/>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c r="A290" s="974"/>
      <c r="B290" s="238"/>
      <c r="C290" s="237"/>
      <c r="D290" s="238"/>
      <c r="E290" s="237"/>
      <c r="F290" s="299"/>
      <c r="G290" s="219"/>
      <c r="H290" s="220"/>
      <c r="I290" s="220"/>
      <c r="J290" s="220"/>
      <c r="K290" s="220"/>
      <c r="L290" s="220"/>
      <c r="M290" s="220"/>
      <c r="N290" s="220"/>
      <c r="O290" s="220"/>
      <c r="P290" s="221"/>
      <c r="Q290" s="964"/>
      <c r="R290" s="965"/>
      <c r="S290" s="965"/>
      <c r="T290" s="965"/>
      <c r="U290" s="965"/>
      <c r="V290" s="965"/>
      <c r="W290" s="965"/>
      <c r="X290" s="965"/>
      <c r="Y290" s="965"/>
      <c r="Z290" s="965"/>
      <c r="AA290" s="966"/>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c r="A291" s="974"/>
      <c r="B291" s="238"/>
      <c r="C291" s="237"/>
      <c r="D291" s="238"/>
      <c r="E291" s="237"/>
      <c r="F291" s="299"/>
      <c r="G291" s="219"/>
      <c r="H291" s="220"/>
      <c r="I291" s="220"/>
      <c r="J291" s="220"/>
      <c r="K291" s="220"/>
      <c r="L291" s="220"/>
      <c r="M291" s="220"/>
      <c r="N291" s="220"/>
      <c r="O291" s="220"/>
      <c r="P291" s="221"/>
      <c r="Q291" s="964"/>
      <c r="R291" s="965"/>
      <c r="S291" s="965"/>
      <c r="T291" s="965"/>
      <c r="U291" s="965"/>
      <c r="V291" s="965"/>
      <c r="W291" s="965"/>
      <c r="X291" s="965"/>
      <c r="Y291" s="965"/>
      <c r="Z291" s="965"/>
      <c r="AA291" s="966"/>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c r="A292" s="974"/>
      <c r="B292" s="238"/>
      <c r="C292" s="237"/>
      <c r="D292" s="238"/>
      <c r="E292" s="237"/>
      <c r="F292" s="299"/>
      <c r="G292" s="222"/>
      <c r="H292" s="179"/>
      <c r="I292" s="179"/>
      <c r="J292" s="179"/>
      <c r="K292" s="179"/>
      <c r="L292" s="179"/>
      <c r="M292" s="179"/>
      <c r="N292" s="179"/>
      <c r="O292" s="179"/>
      <c r="P292" s="223"/>
      <c r="Q292" s="967"/>
      <c r="R292" s="968"/>
      <c r="S292" s="968"/>
      <c r="T292" s="968"/>
      <c r="U292" s="968"/>
      <c r="V292" s="968"/>
      <c r="W292" s="968"/>
      <c r="X292" s="968"/>
      <c r="Y292" s="968"/>
      <c r="Z292" s="968"/>
      <c r="AA292" s="969"/>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c r="A293" s="974"/>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c r="A294" s="974"/>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c r="A295" s="974"/>
      <c r="B295" s="238"/>
      <c r="C295" s="237"/>
      <c r="D295" s="238"/>
      <c r="E295" s="237"/>
      <c r="F295" s="299"/>
      <c r="G295" s="217"/>
      <c r="H295" s="176"/>
      <c r="I295" s="176"/>
      <c r="J295" s="176"/>
      <c r="K295" s="176"/>
      <c r="L295" s="176"/>
      <c r="M295" s="176"/>
      <c r="N295" s="176"/>
      <c r="O295" s="176"/>
      <c r="P295" s="218"/>
      <c r="Q295" s="961"/>
      <c r="R295" s="962"/>
      <c r="S295" s="962"/>
      <c r="T295" s="962"/>
      <c r="U295" s="962"/>
      <c r="V295" s="962"/>
      <c r="W295" s="962"/>
      <c r="X295" s="962"/>
      <c r="Y295" s="962"/>
      <c r="Z295" s="962"/>
      <c r="AA295" s="963"/>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c r="A296" s="974"/>
      <c r="B296" s="238"/>
      <c r="C296" s="237"/>
      <c r="D296" s="238"/>
      <c r="E296" s="237"/>
      <c r="F296" s="299"/>
      <c r="G296" s="219"/>
      <c r="H296" s="220"/>
      <c r="I296" s="220"/>
      <c r="J296" s="220"/>
      <c r="K296" s="220"/>
      <c r="L296" s="220"/>
      <c r="M296" s="220"/>
      <c r="N296" s="220"/>
      <c r="O296" s="220"/>
      <c r="P296" s="221"/>
      <c r="Q296" s="964"/>
      <c r="R296" s="965"/>
      <c r="S296" s="965"/>
      <c r="T296" s="965"/>
      <c r="U296" s="965"/>
      <c r="V296" s="965"/>
      <c r="W296" s="965"/>
      <c r="X296" s="965"/>
      <c r="Y296" s="965"/>
      <c r="Z296" s="965"/>
      <c r="AA296" s="966"/>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c r="A297" s="974"/>
      <c r="B297" s="238"/>
      <c r="C297" s="237"/>
      <c r="D297" s="238"/>
      <c r="E297" s="237"/>
      <c r="F297" s="299"/>
      <c r="G297" s="219"/>
      <c r="H297" s="220"/>
      <c r="I297" s="220"/>
      <c r="J297" s="220"/>
      <c r="K297" s="220"/>
      <c r="L297" s="220"/>
      <c r="M297" s="220"/>
      <c r="N297" s="220"/>
      <c r="O297" s="220"/>
      <c r="P297" s="221"/>
      <c r="Q297" s="964"/>
      <c r="R297" s="965"/>
      <c r="S297" s="965"/>
      <c r="T297" s="965"/>
      <c r="U297" s="965"/>
      <c r="V297" s="965"/>
      <c r="W297" s="965"/>
      <c r="X297" s="965"/>
      <c r="Y297" s="965"/>
      <c r="Z297" s="965"/>
      <c r="AA297" s="966"/>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c r="A298" s="974"/>
      <c r="B298" s="238"/>
      <c r="C298" s="237"/>
      <c r="D298" s="238"/>
      <c r="E298" s="237"/>
      <c r="F298" s="299"/>
      <c r="G298" s="219"/>
      <c r="H298" s="220"/>
      <c r="I298" s="220"/>
      <c r="J298" s="220"/>
      <c r="K298" s="220"/>
      <c r="L298" s="220"/>
      <c r="M298" s="220"/>
      <c r="N298" s="220"/>
      <c r="O298" s="220"/>
      <c r="P298" s="221"/>
      <c r="Q298" s="964"/>
      <c r="R298" s="965"/>
      <c r="S298" s="965"/>
      <c r="T298" s="965"/>
      <c r="U298" s="965"/>
      <c r="V298" s="965"/>
      <c r="W298" s="965"/>
      <c r="X298" s="965"/>
      <c r="Y298" s="965"/>
      <c r="Z298" s="965"/>
      <c r="AA298" s="966"/>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c r="A299" s="974"/>
      <c r="B299" s="238"/>
      <c r="C299" s="237"/>
      <c r="D299" s="238"/>
      <c r="E299" s="237"/>
      <c r="F299" s="299"/>
      <c r="G299" s="222"/>
      <c r="H299" s="179"/>
      <c r="I299" s="179"/>
      <c r="J299" s="179"/>
      <c r="K299" s="179"/>
      <c r="L299" s="179"/>
      <c r="M299" s="179"/>
      <c r="N299" s="179"/>
      <c r="O299" s="179"/>
      <c r="P299" s="223"/>
      <c r="Q299" s="967"/>
      <c r="R299" s="968"/>
      <c r="S299" s="968"/>
      <c r="T299" s="968"/>
      <c r="U299" s="968"/>
      <c r="V299" s="968"/>
      <c r="W299" s="968"/>
      <c r="X299" s="968"/>
      <c r="Y299" s="968"/>
      <c r="Z299" s="968"/>
      <c r="AA299" s="969"/>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c r="A300" s="974"/>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c r="A301" s="974"/>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c r="A302" s="974"/>
      <c r="B302" s="238"/>
      <c r="C302" s="237"/>
      <c r="D302" s="238"/>
      <c r="E302" s="237"/>
      <c r="F302" s="299"/>
      <c r="G302" s="217"/>
      <c r="H302" s="176"/>
      <c r="I302" s="176"/>
      <c r="J302" s="176"/>
      <c r="K302" s="176"/>
      <c r="L302" s="176"/>
      <c r="M302" s="176"/>
      <c r="N302" s="176"/>
      <c r="O302" s="176"/>
      <c r="P302" s="218"/>
      <c r="Q302" s="961"/>
      <c r="R302" s="962"/>
      <c r="S302" s="962"/>
      <c r="T302" s="962"/>
      <c r="U302" s="962"/>
      <c r="V302" s="962"/>
      <c r="W302" s="962"/>
      <c r="X302" s="962"/>
      <c r="Y302" s="962"/>
      <c r="Z302" s="962"/>
      <c r="AA302" s="963"/>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c r="A303" s="974"/>
      <c r="B303" s="238"/>
      <c r="C303" s="237"/>
      <c r="D303" s="238"/>
      <c r="E303" s="237"/>
      <c r="F303" s="299"/>
      <c r="G303" s="219"/>
      <c r="H303" s="220"/>
      <c r="I303" s="220"/>
      <c r="J303" s="220"/>
      <c r="K303" s="220"/>
      <c r="L303" s="220"/>
      <c r="M303" s="220"/>
      <c r="N303" s="220"/>
      <c r="O303" s="220"/>
      <c r="P303" s="221"/>
      <c r="Q303" s="964"/>
      <c r="R303" s="965"/>
      <c r="S303" s="965"/>
      <c r="T303" s="965"/>
      <c r="U303" s="965"/>
      <c r="V303" s="965"/>
      <c r="W303" s="965"/>
      <c r="X303" s="965"/>
      <c r="Y303" s="965"/>
      <c r="Z303" s="965"/>
      <c r="AA303" s="966"/>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c r="A304" s="974"/>
      <c r="B304" s="238"/>
      <c r="C304" s="237"/>
      <c r="D304" s="238"/>
      <c r="E304" s="237"/>
      <c r="F304" s="299"/>
      <c r="G304" s="219"/>
      <c r="H304" s="220"/>
      <c r="I304" s="220"/>
      <c r="J304" s="220"/>
      <c r="K304" s="220"/>
      <c r="L304" s="220"/>
      <c r="M304" s="220"/>
      <c r="N304" s="220"/>
      <c r="O304" s="220"/>
      <c r="P304" s="221"/>
      <c r="Q304" s="964"/>
      <c r="R304" s="965"/>
      <c r="S304" s="965"/>
      <c r="T304" s="965"/>
      <c r="U304" s="965"/>
      <c r="V304" s="965"/>
      <c r="W304" s="965"/>
      <c r="X304" s="965"/>
      <c r="Y304" s="965"/>
      <c r="Z304" s="965"/>
      <c r="AA304" s="966"/>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c r="A305" s="974"/>
      <c r="B305" s="238"/>
      <c r="C305" s="237"/>
      <c r="D305" s="238"/>
      <c r="E305" s="237"/>
      <c r="F305" s="299"/>
      <c r="G305" s="219"/>
      <c r="H305" s="220"/>
      <c r="I305" s="220"/>
      <c r="J305" s="220"/>
      <c r="K305" s="220"/>
      <c r="L305" s="220"/>
      <c r="M305" s="220"/>
      <c r="N305" s="220"/>
      <c r="O305" s="220"/>
      <c r="P305" s="221"/>
      <c r="Q305" s="964"/>
      <c r="R305" s="965"/>
      <c r="S305" s="965"/>
      <c r="T305" s="965"/>
      <c r="U305" s="965"/>
      <c r="V305" s="965"/>
      <c r="W305" s="965"/>
      <c r="X305" s="965"/>
      <c r="Y305" s="965"/>
      <c r="Z305" s="965"/>
      <c r="AA305" s="966"/>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c r="A306" s="974"/>
      <c r="B306" s="238"/>
      <c r="C306" s="237"/>
      <c r="D306" s="238"/>
      <c r="E306" s="300"/>
      <c r="F306" s="301"/>
      <c r="G306" s="222"/>
      <c r="H306" s="179"/>
      <c r="I306" s="179"/>
      <c r="J306" s="179"/>
      <c r="K306" s="179"/>
      <c r="L306" s="179"/>
      <c r="M306" s="179"/>
      <c r="N306" s="179"/>
      <c r="O306" s="179"/>
      <c r="P306" s="223"/>
      <c r="Q306" s="967"/>
      <c r="R306" s="968"/>
      <c r="S306" s="968"/>
      <c r="T306" s="968"/>
      <c r="U306" s="968"/>
      <c r="V306" s="968"/>
      <c r="W306" s="968"/>
      <c r="X306" s="968"/>
      <c r="Y306" s="968"/>
      <c r="Z306" s="968"/>
      <c r="AA306" s="969"/>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c r="A307" s="974"/>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c r="A308" s="974"/>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c r="A309" s="974"/>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c r="A310" s="974"/>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c r="A311" s="974"/>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c r="A312" s="974"/>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307</v>
      </c>
      <c r="AF312" s="184"/>
      <c r="AG312" s="184"/>
      <c r="AH312" s="185"/>
      <c r="AI312" s="200" t="s">
        <v>329</v>
      </c>
      <c r="AJ312" s="184"/>
      <c r="AK312" s="184"/>
      <c r="AL312" s="185"/>
      <c r="AM312" s="200" t="s">
        <v>616</v>
      </c>
      <c r="AN312" s="184"/>
      <c r="AO312" s="184"/>
      <c r="AP312" s="185"/>
      <c r="AQ312" s="252" t="s">
        <v>184</v>
      </c>
      <c r="AR312" s="253"/>
      <c r="AS312" s="253"/>
      <c r="AT312" s="254"/>
      <c r="AU312" s="264" t="s">
        <v>200</v>
      </c>
      <c r="AV312" s="264"/>
      <c r="AW312" s="264"/>
      <c r="AX312" s="265"/>
      <c r="AY312">
        <f>COUNTA($G$314)</f>
        <v>0</v>
      </c>
    </row>
    <row r="313" spans="1:51" ht="18.75" hidden="1" customHeight="1">
      <c r="A313" s="974"/>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c r="A314" s="974"/>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c r="A315" s="974"/>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c r="A316" s="974"/>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307</v>
      </c>
      <c r="AF316" s="184"/>
      <c r="AG316" s="184"/>
      <c r="AH316" s="185"/>
      <c r="AI316" s="200" t="s">
        <v>329</v>
      </c>
      <c r="AJ316" s="184"/>
      <c r="AK316" s="184"/>
      <c r="AL316" s="185"/>
      <c r="AM316" s="200" t="s">
        <v>616</v>
      </c>
      <c r="AN316" s="184"/>
      <c r="AO316" s="184"/>
      <c r="AP316" s="185"/>
      <c r="AQ316" s="252" t="s">
        <v>184</v>
      </c>
      <c r="AR316" s="253"/>
      <c r="AS316" s="253"/>
      <c r="AT316" s="254"/>
      <c r="AU316" s="264" t="s">
        <v>200</v>
      </c>
      <c r="AV316" s="264"/>
      <c r="AW316" s="264"/>
      <c r="AX316" s="265"/>
      <c r="AY316">
        <f>COUNTA($G$318)</f>
        <v>0</v>
      </c>
    </row>
    <row r="317" spans="1:51" ht="18.75" hidden="1" customHeight="1">
      <c r="A317" s="974"/>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c r="A318" s="974"/>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c r="A319" s="974"/>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c r="A320" s="974"/>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307</v>
      </c>
      <c r="AF320" s="184"/>
      <c r="AG320" s="184"/>
      <c r="AH320" s="185"/>
      <c r="AI320" s="200" t="s">
        <v>329</v>
      </c>
      <c r="AJ320" s="184"/>
      <c r="AK320" s="184"/>
      <c r="AL320" s="185"/>
      <c r="AM320" s="200" t="s">
        <v>616</v>
      </c>
      <c r="AN320" s="184"/>
      <c r="AO320" s="184"/>
      <c r="AP320" s="185"/>
      <c r="AQ320" s="252" t="s">
        <v>184</v>
      </c>
      <c r="AR320" s="253"/>
      <c r="AS320" s="253"/>
      <c r="AT320" s="254"/>
      <c r="AU320" s="264" t="s">
        <v>200</v>
      </c>
      <c r="AV320" s="264"/>
      <c r="AW320" s="264"/>
      <c r="AX320" s="265"/>
      <c r="AY320">
        <f>COUNTA($G$322)</f>
        <v>0</v>
      </c>
    </row>
    <row r="321" spans="1:51" ht="18.75" hidden="1" customHeight="1">
      <c r="A321" s="974"/>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c r="A322" s="974"/>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c r="A323" s="974"/>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c r="A324" s="974"/>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307</v>
      </c>
      <c r="AF324" s="184"/>
      <c r="AG324" s="184"/>
      <c r="AH324" s="185"/>
      <c r="AI324" s="200" t="s">
        <v>329</v>
      </c>
      <c r="AJ324" s="184"/>
      <c r="AK324" s="184"/>
      <c r="AL324" s="185"/>
      <c r="AM324" s="200" t="s">
        <v>616</v>
      </c>
      <c r="AN324" s="184"/>
      <c r="AO324" s="184"/>
      <c r="AP324" s="185"/>
      <c r="AQ324" s="252" t="s">
        <v>184</v>
      </c>
      <c r="AR324" s="253"/>
      <c r="AS324" s="253"/>
      <c r="AT324" s="254"/>
      <c r="AU324" s="264" t="s">
        <v>200</v>
      </c>
      <c r="AV324" s="264"/>
      <c r="AW324" s="264"/>
      <c r="AX324" s="265"/>
      <c r="AY324">
        <f>COUNTA($G$326)</f>
        <v>0</v>
      </c>
    </row>
    <row r="325" spans="1:51" ht="18.75" hidden="1" customHeight="1">
      <c r="A325" s="974"/>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c r="A326" s="974"/>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c r="A327" s="974"/>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c r="A328" s="974"/>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307</v>
      </c>
      <c r="AF328" s="184"/>
      <c r="AG328" s="184"/>
      <c r="AH328" s="185"/>
      <c r="AI328" s="200" t="s">
        <v>329</v>
      </c>
      <c r="AJ328" s="184"/>
      <c r="AK328" s="184"/>
      <c r="AL328" s="185"/>
      <c r="AM328" s="200" t="s">
        <v>616</v>
      </c>
      <c r="AN328" s="184"/>
      <c r="AO328" s="184"/>
      <c r="AP328" s="185"/>
      <c r="AQ328" s="252" t="s">
        <v>184</v>
      </c>
      <c r="AR328" s="253"/>
      <c r="AS328" s="253"/>
      <c r="AT328" s="254"/>
      <c r="AU328" s="264" t="s">
        <v>200</v>
      </c>
      <c r="AV328" s="264"/>
      <c r="AW328" s="264"/>
      <c r="AX328" s="265"/>
      <c r="AY328">
        <f>COUNTA($G$330)</f>
        <v>0</v>
      </c>
    </row>
    <row r="329" spans="1:51" ht="18.75" hidden="1" customHeight="1">
      <c r="A329" s="974"/>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c r="A330" s="974"/>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c r="A331" s="974"/>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c r="A332" s="974"/>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9"/>
      <c r="AY332">
        <f>COUNTA($G$334)</f>
        <v>0</v>
      </c>
    </row>
    <row r="333" spans="1:51" ht="22.5" hidden="1" customHeight="1">
      <c r="A333" s="974"/>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c r="A334" s="974"/>
      <c r="B334" s="238"/>
      <c r="C334" s="237"/>
      <c r="D334" s="238"/>
      <c r="E334" s="237"/>
      <c r="F334" s="299"/>
      <c r="G334" s="217"/>
      <c r="H334" s="176"/>
      <c r="I334" s="176"/>
      <c r="J334" s="176"/>
      <c r="K334" s="176"/>
      <c r="L334" s="176"/>
      <c r="M334" s="176"/>
      <c r="N334" s="176"/>
      <c r="O334" s="176"/>
      <c r="P334" s="218"/>
      <c r="Q334" s="961"/>
      <c r="R334" s="962"/>
      <c r="S334" s="962"/>
      <c r="T334" s="962"/>
      <c r="U334" s="962"/>
      <c r="V334" s="962"/>
      <c r="W334" s="962"/>
      <c r="X334" s="962"/>
      <c r="Y334" s="962"/>
      <c r="Z334" s="962"/>
      <c r="AA334" s="963"/>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c r="A335" s="974"/>
      <c r="B335" s="238"/>
      <c r="C335" s="237"/>
      <c r="D335" s="238"/>
      <c r="E335" s="237"/>
      <c r="F335" s="299"/>
      <c r="G335" s="219"/>
      <c r="H335" s="220"/>
      <c r="I335" s="220"/>
      <c r="J335" s="220"/>
      <c r="K335" s="220"/>
      <c r="L335" s="220"/>
      <c r="M335" s="220"/>
      <c r="N335" s="220"/>
      <c r="O335" s="220"/>
      <c r="P335" s="221"/>
      <c r="Q335" s="964"/>
      <c r="R335" s="965"/>
      <c r="S335" s="965"/>
      <c r="T335" s="965"/>
      <c r="U335" s="965"/>
      <c r="V335" s="965"/>
      <c r="W335" s="965"/>
      <c r="X335" s="965"/>
      <c r="Y335" s="965"/>
      <c r="Z335" s="965"/>
      <c r="AA335" s="966"/>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c r="A336" s="974"/>
      <c r="B336" s="238"/>
      <c r="C336" s="237"/>
      <c r="D336" s="238"/>
      <c r="E336" s="237"/>
      <c r="F336" s="299"/>
      <c r="G336" s="219"/>
      <c r="H336" s="220"/>
      <c r="I336" s="220"/>
      <c r="J336" s="220"/>
      <c r="K336" s="220"/>
      <c r="L336" s="220"/>
      <c r="M336" s="220"/>
      <c r="N336" s="220"/>
      <c r="O336" s="220"/>
      <c r="P336" s="221"/>
      <c r="Q336" s="964"/>
      <c r="R336" s="965"/>
      <c r="S336" s="965"/>
      <c r="T336" s="965"/>
      <c r="U336" s="965"/>
      <c r="V336" s="965"/>
      <c r="W336" s="965"/>
      <c r="X336" s="965"/>
      <c r="Y336" s="965"/>
      <c r="Z336" s="965"/>
      <c r="AA336" s="966"/>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c r="A337" s="974"/>
      <c r="B337" s="238"/>
      <c r="C337" s="237"/>
      <c r="D337" s="238"/>
      <c r="E337" s="237"/>
      <c r="F337" s="299"/>
      <c r="G337" s="219"/>
      <c r="H337" s="220"/>
      <c r="I337" s="220"/>
      <c r="J337" s="220"/>
      <c r="K337" s="220"/>
      <c r="L337" s="220"/>
      <c r="M337" s="220"/>
      <c r="N337" s="220"/>
      <c r="O337" s="220"/>
      <c r="P337" s="221"/>
      <c r="Q337" s="964"/>
      <c r="R337" s="965"/>
      <c r="S337" s="965"/>
      <c r="T337" s="965"/>
      <c r="U337" s="965"/>
      <c r="V337" s="965"/>
      <c r="W337" s="965"/>
      <c r="X337" s="965"/>
      <c r="Y337" s="965"/>
      <c r="Z337" s="965"/>
      <c r="AA337" s="966"/>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c r="A338" s="974"/>
      <c r="B338" s="238"/>
      <c r="C338" s="237"/>
      <c r="D338" s="238"/>
      <c r="E338" s="237"/>
      <c r="F338" s="299"/>
      <c r="G338" s="222"/>
      <c r="H338" s="179"/>
      <c r="I338" s="179"/>
      <c r="J338" s="179"/>
      <c r="K338" s="179"/>
      <c r="L338" s="179"/>
      <c r="M338" s="179"/>
      <c r="N338" s="179"/>
      <c r="O338" s="179"/>
      <c r="P338" s="223"/>
      <c r="Q338" s="967"/>
      <c r="R338" s="968"/>
      <c r="S338" s="968"/>
      <c r="T338" s="968"/>
      <c r="U338" s="968"/>
      <c r="V338" s="968"/>
      <c r="W338" s="968"/>
      <c r="X338" s="968"/>
      <c r="Y338" s="968"/>
      <c r="Z338" s="968"/>
      <c r="AA338" s="969"/>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c r="A339" s="974"/>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c r="A340" s="974"/>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c r="A341" s="974"/>
      <c r="B341" s="238"/>
      <c r="C341" s="237"/>
      <c r="D341" s="238"/>
      <c r="E341" s="237"/>
      <c r="F341" s="299"/>
      <c r="G341" s="217"/>
      <c r="H341" s="176"/>
      <c r="I341" s="176"/>
      <c r="J341" s="176"/>
      <c r="K341" s="176"/>
      <c r="L341" s="176"/>
      <c r="M341" s="176"/>
      <c r="N341" s="176"/>
      <c r="O341" s="176"/>
      <c r="P341" s="218"/>
      <c r="Q341" s="961"/>
      <c r="R341" s="962"/>
      <c r="S341" s="962"/>
      <c r="T341" s="962"/>
      <c r="U341" s="962"/>
      <c r="V341" s="962"/>
      <c r="W341" s="962"/>
      <c r="X341" s="962"/>
      <c r="Y341" s="962"/>
      <c r="Z341" s="962"/>
      <c r="AA341" s="963"/>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c r="A342" s="974"/>
      <c r="B342" s="238"/>
      <c r="C342" s="237"/>
      <c r="D342" s="238"/>
      <c r="E342" s="237"/>
      <c r="F342" s="299"/>
      <c r="G342" s="219"/>
      <c r="H342" s="220"/>
      <c r="I342" s="220"/>
      <c r="J342" s="220"/>
      <c r="K342" s="220"/>
      <c r="L342" s="220"/>
      <c r="M342" s="220"/>
      <c r="N342" s="220"/>
      <c r="O342" s="220"/>
      <c r="P342" s="221"/>
      <c r="Q342" s="964"/>
      <c r="R342" s="965"/>
      <c r="S342" s="965"/>
      <c r="T342" s="965"/>
      <c r="U342" s="965"/>
      <c r="V342" s="965"/>
      <c r="W342" s="965"/>
      <c r="X342" s="965"/>
      <c r="Y342" s="965"/>
      <c r="Z342" s="965"/>
      <c r="AA342" s="966"/>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c r="A343" s="974"/>
      <c r="B343" s="238"/>
      <c r="C343" s="237"/>
      <c r="D343" s="238"/>
      <c r="E343" s="237"/>
      <c r="F343" s="299"/>
      <c r="G343" s="219"/>
      <c r="H343" s="220"/>
      <c r="I343" s="220"/>
      <c r="J343" s="220"/>
      <c r="K343" s="220"/>
      <c r="L343" s="220"/>
      <c r="M343" s="220"/>
      <c r="N343" s="220"/>
      <c r="O343" s="220"/>
      <c r="P343" s="221"/>
      <c r="Q343" s="964"/>
      <c r="R343" s="965"/>
      <c r="S343" s="965"/>
      <c r="T343" s="965"/>
      <c r="U343" s="965"/>
      <c r="V343" s="965"/>
      <c r="W343" s="965"/>
      <c r="X343" s="965"/>
      <c r="Y343" s="965"/>
      <c r="Z343" s="965"/>
      <c r="AA343" s="966"/>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c r="A344" s="974"/>
      <c r="B344" s="238"/>
      <c r="C344" s="237"/>
      <c r="D344" s="238"/>
      <c r="E344" s="237"/>
      <c r="F344" s="299"/>
      <c r="G344" s="219"/>
      <c r="H344" s="220"/>
      <c r="I344" s="220"/>
      <c r="J344" s="220"/>
      <c r="K344" s="220"/>
      <c r="L344" s="220"/>
      <c r="M344" s="220"/>
      <c r="N344" s="220"/>
      <c r="O344" s="220"/>
      <c r="P344" s="221"/>
      <c r="Q344" s="964"/>
      <c r="R344" s="965"/>
      <c r="S344" s="965"/>
      <c r="T344" s="965"/>
      <c r="U344" s="965"/>
      <c r="V344" s="965"/>
      <c r="W344" s="965"/>
      <c r="X344" s="965"/>
      <c r="Y344" s="965"/>
      <c r="Z344" s="965"/>
      <c r="AA344" s="966"/>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c r="A345" s="974"/>
      <c r="B345" s="238"/>
      <c r="C345" s="237"/>
      <c r="D345" s="238"/>
      <c r="E345" s="237"/>
      <c r="F345" s="299"/>
      <c r="G345" s="222"/>
      <c r="H345" s="179"/>
      <c r="I345" s="179"/>
      <c r="J345" s="179"/>
      <c r="K345" s="179"/>
      <c r="L345" s="179"/>
      <c r="M345" s="179"/>
      <c r="N345" s="179"/>
      <c r="O345" s="179"/>
      <c r="P345" s="223"/>
      <c r="Q345" s="967"/>
      <c r="R345" s="968"/>
      <c r="S345" s="968"/>
      <c r="T345" s="968"/>
      <c r="U345" s="968"/>
      <c r="V345" s="968"/>
      <c r="W345" s="968"/>
      <c r="X345" s="968"/>
      <c r="Y345" s="968"/>
      <c r="Z345" s="968"/>
      <c r="AA345" s="969"/>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c r="A346" s="974"/>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c r="A347" s="974"/>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c r="A348" s="974"/>
      <c r="B348" s="238"/>
      <c r="C348" s="237"/>
      <c r="D348" s="238"/>
      <c r="E348" s="237"/>
      <c r="F348" s="299"/>
      <c r="G348" s="217"/>
      <c r="H348" s="176"/>
      <c r="I348" s="176"/>
      <c r="J348" s="176"/>
      <c r="K348" s="176"/>
      <c r="L348" s="176"/>
      <c r="M348" s="176"/>
      <c r="N348" s="176"/>
      <c r="O348" s="176"/>
      <c r="P348" s="218"/>
      <c r="Q348" s="961"/>
      <c r="R348" s="962"/>
      <c r="S348" s="962"/>
      <c r="T348" s="962"/>
      <c r="U348" s="962"/>
      <c r="V348" s="962"/>
      <c r="W348" s="962"/>
      <c r="X348" s="962"/>
      <c r="Y348" s="962"/>
      <c r="Z348" s="962"/>
      <c r="AA348" s="963"/>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c r="A349" s="974"/>
      <c r="B349" s="238"/>
      <c r="C349" s="237"/>
      <c r="D349" s="238"/>
      <c r="E349" s="237"/>
      <c r="F349" s="299"/>
      <c r="G349" s="219"/>
      <c r="H349" s="220"/>
      <c r="I349" s="220"/>
      <c r="J349" s="220"/>
      <c r="K349" s="220"/>
      <c r="L349" s="220"/>
      <c r="M349" s="220"/>
      <c r="N349" s="220"/>
      <c r="O349" s="220"/>
      <c r="P349" s="221"/>
      <c r="Q349" s="964"/>
      <c r="R349" s="965"/>
      <c r="S349" s="965"/>
      <c r="T349" s="965"/>
      <c r="U349" s="965"/>
      <c r="V349" s="965"/>
      <c r="W349" s="965"/>
      <c r="X349" s="965"/>
      <c r="Y349" s="965"/>
      <c r="Z349" s="965"/>
      <c r="AA349" s="966"/>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c r="A350" s="974"/>
      <c r="B350" s="238"/>
      <c r="C350" s="237"/>
      <c r="D350" s="238"/>
      <c r="E350" s="237"/>
      <c r="F350" s="299"/>
      <c r="G350" s="219"/>
      <c r="H350" s="220"/>
      <c r="I350" s="220"/>
      <c r="J350" s="220"/>
      <c r="K350" s="220"/>
      <c r="L350" s="220"/>
      <c r="M350" s="220"/>
      <c r="N350" s="220"/>
      <c r="O350" s="220"/>
      <c r="P350" s="221"/>
      <c r="Q350" s="964"/>
      <c r="R350" s="965"/>
      <c r="S350" s="965"/>
      <c r="T350" s="965"/>
      <c r="U350" s="965"/>
      <c r="V350" s="965"/>
      <c r="W350" s="965"/>
      <c r="X350" s="965"/>
      <c r="Y350" s="965"/>
      <c r="Z350" s="965"/>
      <c r="AA350" s="966"/>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c r="A351" s="974"/>
      <c r="B351" s="238"/>
      <c r="C351" s="237"/>
      <c r="D351" s="238"/>
      <c r="E351" s="237"/>
      <c r="F351" s="299"/>
      <c r="G351" s="219"/>
      <c r="H351" s="220"/>
      <c r="I351" s="220"/>
      <c r="J351" s="220"/>
      <c r="K351" s="220"/>
      <c r="L351" s="220"/>
      <c r="M351" s="220"/>
      <c r="N351" s="220"/>
      <c r="O351" s="220"/>
      <c r="P351" s="221"/>
      <c r="Q351" s="964"/>
      <c r="R351" s="965"/>
      <c r="S351" s="965"/>
      <c r="T351" s="965"/>
      <c r="U351" s="965"/>
      <c r="V351" s="965"/>
      <c r="W351" s="965"/>
      <c r="X351" s="965"/>
      <c r="Y351" s="965"/>
      <c r="Z351" s="965"/>
      <c r="AA351" s="966"/>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c r="A352" s="974"/>
      <c r="B352" s="238"/>
      <c r="C352" s="237"/>
      <c r="D352" s="238"/>
      <c r="E352" s="237"/>
      <c r="F352" s="299"/>
      <c r="G352" s="222"/>
      <c r="H352" s="179"/>
      <c r="I352" s="179"/>
      <c r="J352" s="179"/>
      <c r="K352" s="179"/>
      <c r="L352" s="179"/>
      <c r="M352" s="179"/>
      <c r="N352" s="179"/>
      <c r="O352" s="179"/>
      <c r="P352" s="223"/>
      <c r="Q352" s="967"/>
      <c r="R352" s="968"/>
      <c r="S352" s="968"/>
      <c r="T352" s="968"/>
      <c r="U352" s="968"/>
      <c r="V352" s="968"/>
      <c r="W352" s="968"/>
      <c r="X352" s="968"/>
      <c r="Y352" s="968"/>
      <c r="Z352" s="968"/>
      <c r="AA352" s="969"/>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c r="A353" s="974"/>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c r="A354" s="974"/>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c r="A355" s="974"/>
      <c r="B355" s="238"/>
      <c r="C355" s="237"/>
      <c r="D355" s="238"/>
      <c r="E355" s="237"/>
      <c r="F355" s="299"/>
      <c r="G355" s="217"/>
      <c r="H355" s="176"/>
      <c r="I355" s="176"/>
      <c r="J355" s="176"/>
      <c r="K355" s="176"/>
      <c r="L355" s="176"/>
      <c r="M355" s="176"/>
      <c r="N355" s="176"/>
      <c r="O355" s="176"/>
      <c r="P355" s="218"/>
      <c r="Q355" s="961"/>
      <c r="R355" s="962"/>
      <c r="S355" s="962"/>
      <c r="T355" s="962"/>
      <c r="U355" s="962"/>
      <c r="V355" s="962"/>
      <c r="W355" s="962"/>
      <c r="X355" s="962"/>
      <c r="Y355" s="962"/>
      <c r="Z355" s="962"/>
      <c r="AA355" s="963"/>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c r="A356" s="974"/>
      <c r="B356" s="238"/>
      <c r="C356" s="237"/>
      <c r="D356" s="238"/>
      <c r="E356" s="237"/>
      <c r="F356" s="299"/>
      <c r="G356" s="219"/>
      <c r="H356" s="220"/>
      <c r="I356" s="220"/>
      <c r="J356" s="220"/>
      <c r="K356" s="220"/>
      <c r="L356" s="220"/>
      <c r="M356" s="220"/>
      <c r="N356" s="220"/>
      <c r="O356" s="220"/>
      <c r="P356" s="221"/>
      <c r="Q356" s="964"/>
      <c r="R356" s="965"/>
      <c r="S356" s="965"/>
      <c r="T356" s="965"/>
      <c r="U356" s="965"/>
      <c r="V356" s="965"/>
      <c r="W356" s="965"/>
      <c r="X356" s="965"/>
      <c r="Y356" s="965"/>
      <c r="Z356" s="965"/>
      <c r="AA356" s="966"/>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c r="A357" s="974"/>
      <c r="B357" s="238"/>
      <c r="C357" s="237"/>
      <c r="D357" s="238"/>
      <c r="E357" s="237"/>
      <c r="F357" s="299"/>
      <c r="G357" s="219"/>
      <c r="H357" s="220"/>
      <c r="I357" s="220"/>
      <c r="J357" s="220"/>
      <c r="K357" s="220"/>
      <c r="L357" s="220"/>
      <c r="M357" s="220"/>
      <c r="N357" s="220"/>
      <c r="O357" s="220"/>
      <c r="P357" s="221"/>
      <c r="Q357" s="964"/>
      <c r="R357" s="965"/>
      <c r="S357" s="965"/>
      <c r="T357" s="965"/>
      <c r="U357" s="965"/>
      <c r="V357" s="965"/>
      <c r="W357" s="965"/>
      <c r="X357" s="965"/>
      <c r="Y357" s="965"/>
      <c r="Z357" s="965"/>
      <c r="AA357" s="966"/>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c r="A358" s="974"/>
      <c r="B358" s="238"/>
      <c r="C358" s="237"/>
      <c r="D358" s="238"/>
      <c r="E358" s="237"/>
      <c r="F358" s="299"/>
      <c r="G358" s="219"/>
      <c r="H358" s="220"/>
      <c r="I358" s="220"/>
      <c r="J358" s="220"/>
      <c r="K358" s="220"/>
      <c r="L358" s="220"/>
      <c r="M358" s="220"/>
      <c r="N358" s="220"/>
      <c r="O358" s="220"/>
      <c r="P358" s="221"/>
      <c r="Q358" s="964"/>
      <c r="R358" s="965"/>
      <c r="S358" s="965"/>
      <c r="T358" s="965"/>
      <c r="U358" s="965"/>
      <c r="V358" s="965"/>
      <c r="W358" s="965"/>
      <c r="X358" s="965"/>
      <c r="Y358" s="965"/>
      <c r="Z358" s="965"/>
      <c r="AA358" s="966"/>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c r="A359" s="974"/>
      <c r="B359" s="238"/>
      <c r="C359" s="237"/>
      <c r="D359" s="238"/>
      <c r="E359" s="237"/>
      <c r="F359" s="299"/>
      <c r="G359" s="222"/>
      <c r="H359" s="179"/>
      <c r="I359" s="179"/>
      <c r="J359" s="179"/>
      <c r="K359" s="179"/>
      <c r="L359" s="179"/>
      <c r="M359" s="179"/>
      <c r="N359" s="179"/>
      <c r="O359" s="179"/>
      <c r="P359" s="223"/>
      <c r="Q359" s="967"/>
      <c r="R359" s="968"/>
      <c r="S359" s="968"/>
      <c r="T359" s="968"/>
      <c r="U359" s="968"/>
      <c r="V359" s="968"/>
      <c r="W359" s="968"/>
      <c r="X359" s="968"/>
      <c r="Y359" s="968"/>
      <c r="Z359" s="968"/>
      <c r="AA359" s="969"/>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c r="A360" s="974"/>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c r="A361" s="974"/>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c r="A362" s="974"/>
      <c r="B362" s="238"/>
      <c r="C362" s="237"/>
      <c r="D362" s="238"/>
      <c r="E362" s="237"/>
      <c r="F362" s="299"/>
      <c r="G362" s="217"/>
      <c r="H362" s="176"/>
      <c r="I362" s="176"/>
      <c r="J362" s="176"/>
      <c r="K362" s="176"/>
      <c r="L362" s="176"/>
      <c r="M362" s="176"/>
      <c r="N362" s="176"/>
      <c r="O362" s="176"/>
      <c r="P362" s="218"/>
      <c r="Q362" s="961"/>
      <c r="R362" s="962"/>
      <c r="S362" s="962"/>
      <c r="T362" s="962"/>
      <c r="U362" s="962"/>
      <c r="V362" s="962"/>
      <c r="W362" s="962"/>
      <c r="X362" s="962"/>
      <c r="Y362" s="962"/>
      <c r="Z362" s="962"/>
      <c r="AA362" s="963"/>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c r="A363" s="974"/>
      <c r="B363" s="238"/>
      <c r="C363" s="237"/>
      <c r="D363" s="238"/>
      <c r="E363" s="237"/>
      <c r="F363" s="299"/>
      <c r="G363" s="219"/>
      <c r="H363" s="220"/>
      <c r="I363" s="220"/>
      <c r="J363" s="220"/>
      <c r="K363" s="220"/>
      <c r="L363" s="220"/>
      <c r="M363" s="220"/>
      <c r="N363" s="220"/>
      <c r="O363" s="220"/>
      <c r="P363" s="221"/>
      <c r="Q363" s="964"/>
      <c r="R363" s="965"/>
      <c r="S363" s="965"/>
      <c r="T363" s="965"/>
      <c r="U363" s="965"/>
      <c r="V363" s="965"/>
      <c r="W363" s="965"/>
      <c r="X363" s="965"/>
      <c r="Y363" s="965"/>
      <c r="Z363" s="965"/>
      <c r="AA363" s="966"/>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c r="A364" s="974"/>
      <c r="B364" s="238"/>
      <c r="C364" s="237"/>
      <c r="D364" s="238"/>
      <c r="E364" s="237"/>
      <c r="F364" s="299"/>
      <c r="G364" s="219"/>
      <c r="H364" s="220"/>
      <c r="I364" s="220"/>
      <c r="J364" s="220"/>
      <c r="K364" s="220"/>
      <c r="L364" s="220"/>
      <c r="M364" s="220"/>
      <c r="N364" s="220"/>
      <c r="O364" s="220"/>
      <c r="P364" s="221"/>
      <c r="Q364" s="964"/>
      <c r="R364" s="965"/>
      <c r="S364" s="965"/>
      <c r="T364" s="965"/>
      <c r="U364" s="965"/>
      <c r="V364" s="965"/>
      <c r="W364" s="965"/>
      <c r="X364" s="965"/>
      <c r="Y364" s="965"/>
      <c r="Z364" s="965"/>
      <c r="AA364" s="966"/>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c r="A365" s="974"/>
      <c r="B365" s="238"/>
      <c r="C365" s="237"/>
      <c r="D365" s="238"/>
      <c r="E365" s="237"/>
      <c r="F365" s="299"/>
      <c r="G365" s="219"/>
      <c r="H365" s="220"/>
      <c r="I365" s="220"/>
      <c r="J365" s="220"/>
      <c r="K365" s="220"/>
      <c r="L365" s="220"/>
      <c r="M365" s="220"/>
      <c r="N365" s="220"/>
      <c r="O365" s="220"/>
      <c r="P365" s="221"/>
      <c r="Q365" s="964"/>
      <c r="R365" s="965"/>
      <c r="S365" s="965"/>
      <c r="T365" s="965"/>
      <c r="U365" s="965"/>
      <c r="V365" s="965"/>
      <c r="W365" s="965"/>
      <c r="X365" s="965"/>
      <c r="Y365" s="965"/>
      <c r="Z365" s="965"/>
      <c r="AA365" s="966"/>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c r="A366" s="974"/>
      <c r="B366" s="238"/>
      <c r="C366" s="237"/>
      <c r="D366" s="238"/>
      <c r="E366" s="300"/>
      <c r="F366" s="301"/>
      <c r="G366" s="222"/>
      <c r="H366" s="179"/>
      <c r="I366" s="179"/>
      <c r="J366" s="179"/>
      <c r="K366" s="179"/>
      <c r="L366" s="179"/>
      <c r="M366" s="179"/>
      <c r="N366" s="179"/>
      <c r="O366" s="179"/>
      <c r="P366" s="223"/>
      <c r="Q366" s="967"/>
      <c r="R366" s="968"/>
      <c r="S366" s="968"/>
      <c r="T366" s="968"/>
      <c r="U366" s="968"/>
      <c r="V366" s="968"/>
      <c r="W366" s="968"/>
      <c r="X366" s="968"/>
      <c r="Y366" s="968"/>
      <c r="Z366" s="968"/>
      <c r="AA366" s="969"/>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c r="A367" s="974"/>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c r="A368" s="974"/>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c r="A369" s="974"/>
      <c r="B369" s="238"/>
      <c r="C369" s="237"/>
      <c r="D369" s="238"/>
      <c r="E369" s="410"/>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1"/>
      <c r="AY369">
        <f>$AY$367</f>
        <v>0</v>
      </c>
    </row>
    <row r="370" spans="1:51" ht="45" hidden="1" customHeight="1">
      <c r="A370" s="974"/>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c r="A371" s="974"/>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c r="A372" s="974"/>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307</v>
      </c>
      <c r="AF372" s="184"/>
      <c r="AG372" s="184"/>
      <c r="AH372" s="185"/>
      <c r="AI372" s="200" t="s">
        <v>329</v>
      </c>
      <c r="AJ372" s="184"/>
      <c r="AK372" s="184"/>
      <c r="AL372" s="185"/>
      <c r="AM372" s="200" t="s">
        <v>616</v>
      </c>
      <c r="AN372" s="184"/>
      <c r="AO372" s="184"/>
      <c r="AP372" s="185"/>
      <c r="AQ372" s="252" t="s">
        <v>184</v>
      </c>
      <c r="AR372" s="253"/>
      <c r="AS372" s="253"/>
      <c r="AT372" s="254"/>
      <c r="AU372" s="264" t="s">
        <v>200</v>
      </c>
      <c r="AV372" s="264"/>
      <c r="AW372" s="264"/>
      <c r="AX372" s="265"/>
      <c r="AY372">
        <f>COUNTA($G$374)</f>
        <v>0</v>
      </c>
    </row>
    <row r="373" spans="1:51" ht="18.75" hidden="1" customHeight="1">
      <c r="A373" s="974"/>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c r="A374" s="974"/>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c r="A375" s="974"/>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c r="A376" s="974"/>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307</v>
      </c>
      <c r="AF376" s="184"/>
      <c r="AG376" s="184"/>
      <c r="AH376" s="185"/>
      <c r="AI376" s="200" t="s">
        <v>329</v>
      </c>
      <c r="AJ376" s="184"/>
      <c r="AK376" s="184"/>
      <c r="AL376" s="185"/>
      <c r="AM376" s="200" t="s">
        <v>616</v>
      </c>
      <c r="AN376" s="184"/>
      <c r="AO376" s="184"/>
      <c r="AP376" s="185"/>
      <c r="AQ376" s="252" t="s">
        <v>184</v>
      </c>
      <c r="AR376" s="253"/>
      <c r="AS376" s="253"/>
      <c r="AT376" s="254"/>
      <c r="AU376" s="264" t="s">
        <v>200</v>
      </c>
      <c r="AV376" s="264"/>
      <c r="AW376" s="264"/>
      <c r="AX376" s="265"/>
      <c r="AY376">
        <f>COUNTA($G$378)</f>
        <v>0</v>
      </c>
    </row>
    <row r="377" spans="1:51" ht="18.75" hidden="1" customHeight="1">
      <c r="A377" s="974"/>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c r="A378" s="974"/>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c r="A379" s="974"/>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c r="A380" s="974"/>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307</v>
      </c>
      <c r="AF380" s="184"/>
      <c r="AG380" s="184"/>
      <c r="AH380" s="185"/>
      <c r="AI380" s="200" t="s">
        <v>329</v>
      </c>
      <c r="AJ380" s="184"/>
      <c r="AK380" s="184"/>
      <c r="AL380" s="185"/>
      <c r="AM380" s="200" t="s">
        <v>616</v>
      </c>
      <c r="AN380" s="184"/>
      <c r="AO380" s="184"/>
      <c r="AP380" s="185"/>
      <c r="AQ380" s="252" t="s">
        <v>184</v>
      </c>
      <c r="AR380" s="253"/>
      <c r="AS380" s="253"/>
      <c r="AT380" s="254"/>
      <c r="AU380" s="264" t="s">
        <v>200</v>
      </c>
      <c r="AV380" s="264"/>
      <c r="AW380" s="264"/>
      <c r="AX380" s="265"/>
      <c r="AY380">
        <f>COUNTA($G$382)</f>
        <v>0</v>
      </c>
    </row>
    <row r="381" spans="1:51" ht="18.75" hidden="1" customHeight="1">
      <c r="A381" s="974"/>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c r="A382" s="974"/>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c r="A383" s="974"/>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c r="A384" s="974"/>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307</v>
      </c>
      <c r="AF384" s="184"/>
      <c r="AG384" s="184"/>
      <c r="AH384" s="185"/>
      <c r="AI384" s="200" t="s">
        <v>329</v>
      </c>
      <c r="AJ384" s="184"/>
      <c r="AK384" s="184"/>
      <c r="AL384" s="185"/>
      <c r="AM384" s="200" t="s">
        <v>616</v>
      </c>
      <c r="AN384" s="184"/>
      <c r="AO384" s="184"/>
      <c r="AP384" s="185"/>
      <c r="AQ384" s="252" t="s">
        <v>184</v>
      </c>
      <c r="AR384" s="253"/>
      <c r="AS384" s="253"/>
      <c r="AT384" s="254"/>
      <c r="AU384" s="264" t="s">
        <v>200</v>
      </c>
      <c r="AV384" s="264"/>
      <c r="AW384" s="264"/>
      <c r="AX384" s="265"/>
      <c r="AY384">
        <f>COUNTA($G$386)</f>
        <v>0</v>
      </c>
    </row>
    <row r="385" spans="1:51" ht="18.75" hidden="1" customHeight="1">
      <c r="A385" s="974"/>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c r="A386" s="974"/>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c r="A387" s="974"/>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c r="A388" s="974"/>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307</v>
      </c>
      <c r="AF388" s="184"/>
      <c r="AG388" s="184"/>
      <c r="AH388" s="185"/>
      <c r="AI388" s="200" t="s">
        <v>329</v>
      </c>
      <c r="AJ388" s="184"/>
      <c r="AK388" s="184"/>
      <c r="AL388" s="185"/>
      <c r="AM388" s="200" t="s">
        <v>616</v>
      </c>
      <c r="AN388" s="184"/>
      <c r="AO388" s="184"/>
      <c r="AP388" s="185"/>
      <c r="AQ388" s="252" t="s">
        <v>184</v>
      </c>
      <c r="AR388" s="253"/>
      <c r="AS388" s="253"/>
      <c r="AT388" s="254"/>
      <c r="AU388" s="264" t="s">
        <v>200</v>
      </c>
      <c r="AV388" s="264"/>
      <c r="AW388" s="264"/>
      <c r="AX388" s="265"/>
      <c r="AY388">
        <f>COUNTA($G$390)</f>
        <v>0</v>
      </c>
    </row>
    <row r="389" spans="1:51" ht="18.75" hidden="1" customHeight="1">
      <c r="A389" s="974"/>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c r="A390" s="974"/>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c r="A391" s="974"/>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c r="A392" s="974"/>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9"/>
      <c r="AY392">
        <f>COUNTA($G$394)</f>
        <v>0</v>
      </c>
    </row>
    <row r="393" spans="1:51" ht="22.5" hidden="1" customHeight="1">
      <c r="A393" s="974"/>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c r="A394" s="974"/>
      <c r="B394" s="238"/>
      <c r="C394" s="237"/>
      <c r="D394" s="238"/>
      <c r="E394" s="237"/>
      <c r="F394" s="299"/>
      <c r="G394" s="217"/>
      <c r="H394" s="176"/>
      <c r="I394" s="176"/>
      <c r="J394" s="176"/>
      <c r="K394" s="176"/>
      <c r="L394" s="176"/>
      <c r="M394" s="176"/>
      <c r="N394" s="176"/>
      <c r="O394" s="176"/>
      <c r="P394" s="218"/>
      <c r="Q394" s="961"/>
      <c r="R394" s="962"/>
      <c r="S394" s="962"/>
      <c r="T394" s="962"/>
      <c r="U394" s="962"/>
      <c r="V394" s="962"/>
      <c r="W394" s="962"/>
      <c r="X394" s="962"/>
      <c r="Y394" s="962"/>
      <c r="Z394" s="962"/>
      <c r="AA394" s="963"/>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c r="A395" s="974"/>
      <c r="B395" s="238"/>
      <c r="C395" s="237"/>
      <c r="D395" s="238"/>
      <c r="E395" s="237"/>
      <c r="F395" s="299"/>
      <c r="G395" s="219"/>
      <c r="H395" s="220"/>
      <c r="I395" s="220"/>
      <c r="J395" s="220"/>
      <c r="K395" s="220"/>
      <c r="L395" s="220"/>
      <c r="M395" s="220"/>
      <c r="N395" s="220"/>
      <c r="O395" s="220"/>
      <c r="P395" s="221"/>
      <c r="Q395" s="964"/>
      <c r="R395" s="965"/>
      <c r="S395" s="965"/>
      <c r="T395" s="965"/>
      <c r="U395" s="965"/>
      <c r="V395" s="965"/>
      <c r="W395" s="965"/>
      <c r="X395" s="965"/>
      <c r="Y395" s="965"/>
      <c r="Z395" s="965"/>
      <c r="AA395" s="966"/>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c r="A396" s="974"/>
      <c r="B396" s="238"/>
      <c r="C396" s="237"/>
      <c r="D396" s="238"/>
      <c r="E396" s="237"/>
      <c r="F396" s="299"/>
      <c r="G396" s="219"/>
      <c r="H396" s="220"/>
      <c r="I396" s="220"/>
      <c r="J396" s="220"/>
      <c r="K396" s="220"/>
      <c r="L396" s="220"/>
      <c r="M396" s="220"/>
      <c r="N396" s="220"/>
      <c r="O396" s="220"/>
      <c r="P396" s="221"/>
      <c r="Q396" s="964"/>
      <c r="R396" s="965"/>
      <c r="S396" s="965"/>
      <c r="T396" s="965"/>
      <c r="U396" s="965"/>
      <c r="V396" s="965"/>
      <c r="W396" s="965"/>
      <c r="X396" s="965"/>
      <c r="Y396" s="965"/>
      <c r="Z396" s="965"/>
      <c r="AA396" s="966"/>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c r="A397" s="974"/>
      <c r="B397" s="238"/>
      <c r="C397" s="237"/>
      <c r="D397" s="238"/>
      <c r="E397" s="237"/>
      <c r="F397" s="299"/>
      <c r="G397" s="219"/>
      <c r="H397" s="220"/>
      <c r="I397" s="220"/>
      <c r="J397" s="220"/>
      <c r="K397" s="220"/>
      <c r="L397" s="220"/>
      <c r="M397" s="220"/>
      <c r="N397" s="220"/>
      <c r="O397" s="220"/>
      <c r="P397" s="221"/>
      <c r="Q397" s="964"/>
      <c r="R397" s="965"/>
      <c r="S397" s="965"/>
      <c r="T397" s="965"/>
      <c r="U397" s="965"/>
      <c r="V397" s="965"/>
      <c r="W397" s="965"/>
      <c r="X397" s="965"/>
      <c r="Y397" s="965"/>
      <c r="Z397" s="965"/>
      <c r="AA397" s="966"/>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c r="A398" s="974"/>
      <c r="B398" s="238"/>
      <c r="C398" s="237"/>
      <c r="D398" s="238"/>
      <c r="E398" s="237"/>
      <c r="F398" s="299"/>
      <c r="G398" s="222"/>
      <c r="H398" s="179"/>
      <c r="I398" s="179"/>
      <c r="J398" s="179"/>
      <c r="K398" s="179"/>
      <c r="L398" s="179"/>
      <c r="M398" s="179"/>
      <c r="N398" s="179"/>
      <c r="O398" s="179"/>
      <c r="P398" s="223"/>
      <c r="Q398" s="967"/>
      <c r="R398" s="968"/>
      <c r="S398" s="968"/>
      <c r="T398" s="968"/>
      <c r="U398" s="968"/>
      <c r="V398" s="968"/>
      <c r="W398" s="968"/>
      <c r="X398" s="968"/>
      <c r="Y398" s="968"/>
      <c r="Z398" s="968"/>
      <c r="AA398" s="969"/>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c r="A399" s="974"/>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c r="A400" s="974"/>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c r="A401" s="974"/>
      <c r="B401" s="238"/>
      <c r="C401" s="237"/>
      <c r="D401" s="238"/>
      <c r="E401" s="237"/>
      <c r="F401" s="299"/>
      <c r="G401" s="217"/>
      <c r="H401" s="176"/>
      <c r="I401" s="176"/>
      <c r="J401" s="176"/>
      <c r="K401" s="176"/>
      <c r="L401" s="176"/>
      <c r="M401" s="176"/>
      <c r="N401" s="176"/>
      <c r="O401" s="176"/>
      <c r="P401" s="218"/>
      <c r="Q401" s="961"/>
      <c r="R401" s="962"/>
      <c r="S401" s="962"/>
      <c r="T401" s="962"/>
      <c r="U401" s="962"/>
      <c r="V401" s="962"/>
      <c r="W401" s="962"/>
      <c r="X401" s="962"/>
      <c r="Y401" s="962"/>
      <c r="Z401" s="962"/>
      <c r="AA401" s="963"/>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c r="A402" s="974"/>
      <c r="B402" s="238"/>
      <c r="C402" s="237"/>
      <c r="D402" s="238"/>
      <c r="E402" s="237"/>
      <c r="F402" s="299"/>
      <c r="G402" s="219"/>
      <c r="H402" s="220"/>
      <c r="I402" s="220"/>
      <c r="J402" s="220"/>
      <c r="K402" s="220"/>
      <c r="L402" s="220"/>
      <c r="M402" s="220"/>
      <c r="N402" s="220"/>
      <c r="O402" s="220"/>
      <c r="P402" s="221"/>
      <c r="Q402" s="964"/>
      <c r="R402" s="965"/>
      <c r="S402" s="965"/>
      <c r="T402" s="965"/>
      <c r="U402" s="965"/>
      <c r="V402" s="965"/>
      <c r="W402" s="965"/>
      <c r="X402" s="965"/>
      <c r="Y402" s="965"/>
      <c r="Z402" s="965"/>
      <c r="AA402" s="966"/>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c r="A403" s="974"/>
      <c r="B403" s="238"/>
      <c r="C403" s="237"/>
      <c r="D403" s="238"/>
      <c r="E403" s="237"/>
      <c r="F403" s="299"/>
      <c r="G403" s="219"/>
      <c r="H403" s="220"/>
      <c r="I403" s="220"/>
      <c r="J403" s="220"/>
      <c r="K403" s="220"/>
      <c r="L403" s="220"/>
      <c r="M403" s="220"/>
      <c r="N403" s="220"/>
      <c r="O403" s="220"/>
      <c r="P403" s="221"/>
      <c r="Q403" s="964"/>
      <c r="R403" s="965"/>
      <c r="S403" s="965"/>
      <c r="T403" s="965"/>
      <c r="U403" s="965"/>
      <c r="V403" s="965"/>
      <c r="W403" s="965"/>
      <c r="X403" s="965"/>
      <c r="Y403" s="965"/>
      <c r="Z403" s="965"/>
      <c r="AA403" s="966"/>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c r="A404" s="974"/>
      <c r="B404" s="238"/>
      <c r="C404" s="237"/>
      <c r="D404" s="238"/>
      <c r="E404" s="237"/>
      <c r="F404" s="299"/>
      <c r="G404" s="219"/>
      <c r="H404" s="220"/>
      <c r="I404" s="220"/>
      <c r="J404" s="220"/>
      <c r="K404" s="220"/>
      <c r="L404" s="220"/>
      <c r="M404" s="220"/>
      <c r="N404" s="220"/>
      <c r="O404" s="220"/>
      <c r="P404" s="221"/>
      <c r="Q404" s="964"/>
      <c r="R404" s="965"/>
      <c r="S404" s="965"/>
      <c r="T404" s="965"/>
      <c r="U404" s="965"/>
      <c r="V404" s="965"/>
      <c r="W404" s="965"/>
      <c r="X404" s="965"/>
      <c r="Y404" s="965"/>
      <c r="Z404" s="965"/>
      <c r="AA404" s="966"/>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c r="A405" s="974"/>
      <c r="B405" s="238"/>
      <c r="C405" s="237"/>
      <c r="D405" s="238"/>
      <c r="E405" s="237"/>
      <c r="F405" s="299"/>
      <c r="G405" s="222"/>
      <c r="H405" s="179"/>
      <c r="I405" s="179"/>
      <c r="J405" s="179"/>
      <c r="K405" s="179"/>
      <c r="L405" s="179"/>
      <c r="M405" s="179"/>
      <c r="N405" s="179"/>
      <c r="O405" s="179"/>
      <c r="P405" s="223"/>
      <c r="Q405" s="967"/>
      <c r="R405" s="968"/>
      <c r="S405" s="968"/>
      <c r="T405" s="968"/>
      <c r="U405" s="968"/>
      <c r="V405" s="968"/>
      <c r="W405" s="968"/>
      <c r="X405" s="968"/>
      <c r="Y405" s="968"/>
      <c r="Z405" s="968"/>
      <c r="AA405" s="969"/>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c r="A406" s="974"/>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c r="A407" s="974"/>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c r="A408" s="974"/>
      <c r="B408" s="238"/>
      <c r="C408" s="237"/>
      <c r="D408" s="238"/>
      <c r="E408" s="237"/>
      <c r="F408" s="299"/>
      <c r="G408" s="217"/>
      <c r="H408" s="176"/>
      <c r="I408" s="176"/>
      <c r="J408" s="176"/>
      <c r="K408" s="176"/>
      <c r="L408" s="176"/>
      <c r="M408" s="176"/>
      <c r="N408" s="176"/>
      <c r="O408" s="176"/>
      <c r="P408" s="218"/>
      <c r="Q408" s="961"/>
      <c r="R408" s="962"/>
      <c r="S408" s="962"/>
      <c r="T408" s="962"/>
      <c r="U408" s="962"/>
      <c r="V408" s="962"/>
      <c r="W408" s="962"/>
      <c r="X408" s="962"/>
      <c r="Y408" s="962"/>
      <c r="Z408" s="962"/>
      <c r="AA408" s="963"/>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c r="A409" s="974"/>
      <c r="B409" s="238"/>
      <c r="C409" s="237"/>
      <c r="D409" s="238"/>
      <c r="E409" s="237"/>
      <c r="F409" s="299"/>
      <c r="G409" s="219"/>
      <c r="H409" s="220"/>
      <c r="I409" s="220"/>
      <c r="J409" s="220"/>
      <c r="K409" s="220"/>
      <c r="L409" s="220"/>
      <c r="M409" s="220"/>
      <c r="N409" s="220"/>
      <c r="O409" s="220"/>
      <c r="P409" s="221"/>
      <c r="Q409" s="964"/>
      <c r="R409" s="965"/>
      <c r="S409" s="965"/>
      <c r="T409" s="965"/>
      <c r="U409" s="965"/>
      <c r="V409" s="965"/>
      <c r="W409" s="965"/>
      <c r="X409" s="965"/>
      <c r="Y409" s="965"/>
      <c r="Z409" s="965"/>
      <c r="AA409" s="966"/>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c r="A410" s="974"/>
      <c r="B410" s="238"/>
      <c r="C410" s="237"/>
      <c r="D410" s="238"/>
      <c r="E410" s="237"/>
      <c r="F410" s="299"/>
      <c r="G410" s="219"/>
      <c r="H410" s="220"/>
      <c r="I410" s="220"/>
      <c r="J410" s="220"/>
      <c r="K410" s="220"/>
      <c r="L410" s="220"/>
      <c r="M410" s="220"/>
      <c r="N410" s="220"/>
      <c r="O410" s="220"/>
      <c r="P410" s="221"/>
      <c r="Q410" s="964"/>
      <c r="R410" s="965"/>
      <c r="S410" s="965"/>
      <c r="T410" s="965"/>
      <c r="U410" s="965"/>
      <c r="V410" s="965"/>
      <c r="W410" s="965"/>
      <c r="X410" s="965"/>
      <c r="Y410" s="965"/>
      <c r="Z410" s="965"/>
      <c r="AA410" s="966"/>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c r="A411" s="974"/>
      <c r="B411" s="238"/>
      <c r="C411" s="237"/>
      <c r="D411" s="238"/>
      <c r="E411" s="237"/>
      <c r="F411" s="299"/>
      <c r="G411" s="219"/>
      <c r="H411" s="220"/>
      <c r="I411" s="220"/>
      <c r="J411" s="220"/>
      <c r="K411" s="220"/>
      <c r="L411" s="220"/>
      <c r="M411" s="220"/>
      <c r="N411" s="220"/>
      <c r="O411" s="220"/>
      <c r="P411" s="221"/>
      <c r="Q411" s="964"/>
      <c r="R411" s="965"/>
      <c r="S411" s="965"/>
      <c r="T411" s="965"/>
      <c r="U411" s="965"/>
      <c r="V411" s="965"/>
      <c r="W411" s="965"/>
      <c r="X411" s="965"/>
      <c r="Y411" s="965"/>
      <c r="Z411" s="965"/>
      <c r="AA411" s="966"/>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c r="A412" s="974"/>
      <c r="B412" s="238"/>
      <c r="C412" s="237"/>
      <c r="D412" s="238"/>
      <c r="E412" s="237"/>
      <c r="F412" s="299"/>
      <c r="G412" s="222"/>
      <c r="H412" s="179"/>
      <c r="I412" s="179"/>
      <c r="J412" s="179"/>
      <c r="K412" s="179"/>
      <c r="L412" s="179"/>
      <c r="M412" s="179"/>
      <c r="N412" s="179"/>
      <c r="O412" s="179"/>
      <c r="P412" s="223"/>
      <c r="Q412" s="967"/>
      <c r="R412" s="968"/>
      <c r="S412" s="968"/>
      <c r="T412" s="968"/>
      <c r="U412" s="968"/>
      <c r="V412" s="968"/>
      <c r="W412" s="968"/>
      <c r="X412" s="968"/>
      <c r="Y412" s="968"/>
      <c r="Z412" s="968"/>
      <c r="AA412" s="969"/>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c r="A413" s="974"/>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c r="A414" s="974"/>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c r="A415" s="974"/>
      <c r="B415" s="238"/>
      <c r="C415" s="237"/>
      <c r="D415" s="238"/>
      <c r="E415" s="237"/>
      <c r="F415" s="299"/>
      <c r="G415" s="217"/>
      <c r="H415" s="176"/>
      <c r="I415" s="176"/>
      <c r="J415" s="176"/>
      <c r="K415" s="176"/>
      <c r="L415" s="176"/>
      <c r="M415" s="176"/>
      <c r="N415" s="176"/>
      <c r="O415" s="176"/>
      <c r="P415" s="218"/>
      <c r="Q415" s="961"/>
      <c r="R415" s="962"/>
      <c r="S415" s="962"/>
      <c r="T415" s="962"/>
      <c r="U415" s="962"/>
      <c r="V415" s="962"/>
      <c r="W415" s="962"/>
      <c r="X415" s="962"/>
      <c r="Y415" s="962"/>
      <c r="Z415" s="962"/>
      <c r="AA415" s="963"/>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c r="A416" s="974"/>
      <c r="B416" s="238"/>
      <c r="C416" s="237"/>
      <c r="D416" s="238"/>
      <c r="E416" s="237"/>
      <c r="F416" s="299"/>
      <c r="G416" s="219"/>
      <c r="H416" s="220"/>
      <c r="I416" s="220"/>
      <c r="J416" s="220"/>
      <c r="K416" s="220"/>
      <c r="L416" s="220"/>
      <c r="M416" s="220"/>
      <c r="N416" s="220"/>
      <c r="O416" s="220"/>
      <c r="P416" s="221"/>
      <c r="Q416" s="964"/>
      <c r="R416" s="965"/>
      <c r="S416" s="965"/>
      <c r="T416" s="965"/>
      <c r="U416" s="965"/>
      <c r="V416" s="965"/>
      <c r="W416" s="965"/>
      <c r="X416" s="965"/>
      <c r="Y416" s="965"/>
      <c r="Z416" s="965"/>
      <c r="AA416" s="966"/>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c r="A417" s="974"/>
      <c r="B417" s="238"/>
      <c r="C417" s="237"/>
      <c r="D417" s="238"/>
      <c r="E417" s="237"/>
      <c r="F417" s="299"/>
      <c r="G417" s="219"/>
      <c r="H417" s="220"/>
      <c r="I417" s="220"/>
      <c r="J417" s="220"/>
      <c r="K417" s="220"/>
      <c r="L417" s="220"/>
      <c r="M417" s="220"/>
      <c r="N417" s="220"/>
      <c r="O417" s="220"/>
      <c r="P417" s="221"/>
      <c r="Q417" s="964"/>
      <c r="R417" s="965"/>
      <c r="S417" s="965"/>
      <c r="T417" s="965"/>
      <c r="U417" s="965"/>
      <c r="V417" s="965"/>
      <c r="W417" s="965"/>
      <c r="X417" s="965"/>
      <c r="Y417" s="965"/>
      <c r="Z417" s="965"/>
      <c r="AA417" s="966"/>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c r="A418" s="974"/>
      <c r="B418" s="238"/>
      <c r="C418" s="237"/>
      <c r="D418" s="238"/>
      <c r="E418" s="237"/>
      <c r="F418" s="299"/>
      <c r="G418" s="219"/>
      <c r="H418" s="220"/>
      <c r="I418" s="220"/>
      <c r="J418" s="220"/>
      <c r="K418" s="220"/>
      <c r="L418" s="220"/>
      <c r="M418" s="220"/>
      <c r="N418" s="220"/>
      <c r="O418" s="220"/>
      <c r="P418" s="221"/>
      <c r="Q418" s="964"/>
      <c r="R418" s="965"/>
      <c r="S418" s="965"/>
      <c r="T418" s="965"/>
      <c r="U418" s="965"/>
      <c r="V418" s="965"/>
      <c r="W418" s="965"/>
      <c r="X418" s="965"/>
      <c r="Y418" s="965"/>
      <c r="Z418" s="965"/>
      <c r="AA418" s="966"/>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c r="A419" s="974"/>
      <c r="B419" s="238"/>
      <c r="C419" s="237"/>
      <c r="D419" s="238"/>
      <c r="E419" s="237"/>
      <c r="F419" s="299"/>
      <c r="G419" s="222"/>
      <c r="H419" s="179"/>
      <c r="I419" s="179"/>
      <c r="J419" s="179"/>
      <c r="K419" s="179"/>
      <c r="L419" s="179"/>
      <c r="M419" s="179"/>
      <c r="N419" s="179"/>
      <c r="O419" s="179"/>
      <c r="P419" s="223"/>
      <c r="Q419" s="967"/>
      <c r="R419" s="968"/>
      <c r="S419" s="968"/>
      <c r="T419" s="968"/>
      <c r="U419" s="968"/>
      <c r="V419" s="968"/>
      <c r="W419" s="968"/>
      <c r="X419" s="968"/>
      <c r="Y419" s="968"/>
      <c r="Z419" s="968"/>
      <c r="AA419" s="969"/>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c r="A420" s="974"/>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c r="A421" s="974"/>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c r="A422" s="974"/>
      <c r="B422" s="238"/>
      <c r="C422" s="237"/>
      <c r="D422" s="238"/>
      <c r="E422" s="237"/>
      <c r="F422" s="299"/>
      <c r="G422" s="217"/>
      <c r="H422" s="176"/>
      <c r="I422" s="176"/>
      <c r="J422" s="176"/>
      <c r="K422" s="176"/>
      <c r="L422" s="176"/>
      <c r="M422" s="176"/>
      <c r="N422" s="176"/>
      <c r="O422" s="176"/>
      <c r="P422" s="218"/>
      <c r="Q422" s="961"/>
      <c r="R422" s="962"/>
      <c r="S422" s="962"/>
      <c r="T422" s="962"/>
      <c r="U422" s="962"/>
      <c r="V422" s="962"/>
      <c r="W422" s="962"/>
      <c r="X422" s="962"/>
      <c r="Y422" s="962"/>
      <c r="Z422" s="962"/>
      <c r="AA422" s="963"/>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c r="A423" s="974"/>
      <c r="B423" s="238"/>
      <c r="C423" s="237"/>
      <c r="D423" s="238"/>
      <c r="E423" s="237"/>
      <c r="F423" s="299"/>
      <c r="G423" s="219"/>
      <c r="H423" s="220"/>
      <c r="I423" s="220"/>
      <c r="J423" s="220"/>
      <c r="K423" s="220"/>
      <c r="L423" s="220"/>
      <c r="M423" s="220"/>
      <c r="N423" s="220"/>
      <c r="O423" s="220"/>
      <c r="P423" s="221"/>
      <c r="Q423" s="964"/>
      <c r="R423" s="965"/>
      <c r="S423" s="965"/>
      <c r="T423" s="965"/>
      <c r="U423" s="965"/>
      <c r="V423" s="965"/>
      <c r="W423" s="965"/>
      <c r="X423" s="965"/>
      <c r="Y423" s="965"/>
      <c r="Z423" s="965"/>
      <c r="AA423" s="966"/>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c r="A424" s="974"/>
      <c r="B424" s="238"/>
      <c r="C424" s="237"/>
      <c r="D424" s="238"/>
      <c r="E424" s="237"/>
      <c r="F424" s="299"/>
      <c r="G424" s="219"/>
      <c r="H424" s="220"/>
      <c r="I424" s="220"/>
      <c r="J424" s="220"/>
      <c r="K424" s="220"/>
      <c r="L424" s="220"/>
      <c r="M424" s="220"/>
      <c r="N424" s="220"/>
      <c r="O424" s="220"/>
      <c r="P424" s="221"/>
      <c r="Q424" s="964"/>
      <c r="R424" s="965"/>
      <c r="S424" s="965"/>
      <c r="T424" s="965"/>
      <c r="U424" s="965"/>
      <c r="V424" s="965"/>
      <c r="W424" s="965"/>
      <c r="X424" s="965"/>
      <c r="Y424" s="965"/>
      <c r="Z424" s="965"/>
      <c r="AA424" s="966"/>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c r="A425" s="974"/>
      <c r="B425" s="238"/>
      <c r="C425" s="237"/>
      <c r="D425" s="238"/>
      <c r="E425" s="237"/>
      <c r="F425" s="299"/>
      <c r="G425" s="219"/>
      <c r="H425" s="220"/>
      <c r="I425" s="220"/>
      <c r="J425" s="220"/>
      <c r="K425" s="220"/>
      <c r="L425" s="220"/>
      <c r="M425" s="220"/>
      <c r="N425" s="220"/>
      <c r="O425" s="220"/>
      <c r="P425" s="221"/>
      <c r="Q425" s="964"/>
      <c r="R425" s="965"/>
      <c r="S425" s="965"/>
      <c r="T425" s="965"/>
      <c r="U425" s="965"/>
      <c r="V425" s="965"/>
      <c r="W425" s="965"/>
      <c r="X425" s="965"/>
      <c r="Y425" s="965"/>
      <c r="Z425" s="965"/>
      <c r="AA425" s="966"/>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c r="A426" s="974"/>
      <c r="B426" s="238"/>
      <c r="C426" s="237"/>
      <c r="D426" s="238"/>
      <c r="E426" s="300"/>
      <c r="F426" s="301"/>
      <c r="G426" s="222"/>
      <c r="H426" s="179"/>
      <c r="I426" s="179"/>
      <c r="J426" s="179"/>
      <c r="K426" s="179"/>
      <c r="L426" s="179"/>
      <c r="M426" s="179"/>
      <c r="N426" s="179"/>
      <c r="O426" s="179"/>
      <c r="P426" s="223"/>
      <c r="Q426" s="967"/>
      <c r="R426" s="968"/>
      <c r="S426" s="968"/>
      <c r="T426" s="968"/>
      <c r="U426" s="968"/>
      <c r="V426" s="968"/>
      <c r="W426" s="968"/>
      <c r="X426" s="968"/>
      <c r="Y426" s="968"/>
      <c r="Z426" s="968"/>
      <c r="AA426" s="969"/>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customHeight="1">
      <c r="A427" s="974"/>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1</v>
      </c>
    </row>
    <row r="428" spans="1:51" ht="24.75" customHeight="1">
      <c r="A428" s="974"/>
      <c r="B428" s="238"/>
      <c r="C428" s="237"/>
      <c r="D428" s="238"/>
      <c r="E428" s="175" t="s">
        <v>703</v>
      </c>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1</v>
      </c>
    </row>
    <row r="429" spans="1:51" ht="24.75" customHeight="1">
      <c r="A429" s="974"/>
      <c r="B429" s="238"/>
      <c r="C429" s="300"/>
      <c r="D429" s="972"/>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1</v>
      </c>
    </row>
    <row r="430" spans="1:51" ht="34.5" customHeight="1">
      <c r="A430" s="974"/>
      <c r="B430" s="238"/>
      <c r="C430" s="235" t="s">
        <v>588</v>
      </c>
      <c r="D430" s="236"/>
      <c r="E430" s="224" t="s">
        <v>316</v>
      </c>
      <c r="F430" s="430"/>
      <c r="G430" s="226" t="s">
        <v>204</v>
      </c>
      <c r="H430" s="173"/>
      <c r="I430" s="173"/>
      <c r="J430" s="227" t="s">
        <v>638</v>
      </c>
      <c r="K430" s="228"/>
      <c r="L430" s="228"/>
      <c r="M430" s="228"/>
      <c r="N430" s="228"/>
      <c r="O430" s="228"/>
      <c r="P430" s="228"/>
      <c r="Q430" s="228"/>
      <c r="R430" s="228"/>
      <c r="S430" s="228"/>
      <c r="T430" s="229"/>
      <c r="U430" s="230" t="s">
        <v>671</v>
      </c>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c r="A431" s="974"/>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460</v>
      </c>
      <c r="AJ431" s="199"/>
      <c r="AK431" s="199"/>
      <c r="AL431" s="200"/>
      <c r="AM431" s="199" t="s">
        <v>461</v>
      </c>
      <c r="AN431" s="199"/>
      <c r="AO431" s="199"/>
      <c r="AP431" s="200"/>
      <c r="AQ431" s="200" t="s">
        <v>184</v>
      </c>
      <c r="AR431" s="184"/>
      <c r="AS431" s="184"/>
      <c r="AT431" s="185"/>
      <c r="AU431" s="161" t="s">
        <v>133</v>
      </c>
      <c r="AV431" s="161"/>
      <c r="AW431" s="161"/>
      <c r="AX431" s="162"/>
      <c r="AY431">
        <f>COUNTA($G$433)</f>
        <v>1</v>
      </c>
    </row>
    <row r="432" spans="1:51" ht="18.75" customHeight="1">
      <c r="A432" s="974"/>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638</v>
      </c>
      <c r="AF432" s="163"/>
      <c r="AG432" s="164" t="s">
        <v>185</v>
      </c>
      <c r="AH432" s="187"/>
      <c r="AI432" s="201"/>
      <c r="AJ432" s="201"/>
      <c r="AK432" s="201"/>
      <c r="AL432" s="202"/>
      <c r="AM432" s="201"/>
      <c r="AN432" s="201"/>
      <c r="AO432" s="201"/>
      <c r="AP432" s="202"/>
      <c r="AQ432" s="216" t="s">
        <v>638</v>
      </c>
      <c r="AR432" s="163"/>
      <c r="AS432" s="164" t="s">
        <v>185</v>
      </c>
      <c r="AT432" s="187"/>
      <c r="AU432" s="163" t="s">
        <v>638</v>
      </c>
      <c r="AV432" s="163"/>
      <c r="AW432" s="164" t="s">
        <v>175</v>
      </c>
      <c r="AX432" s="165"/>
      <c r="AY432">
        <f>$AY$431</f>
        <v>1</v>
      </c>
    </row>
    <row r="433" spans="1:51" ht="23.25" customHeight="1">
      <c r="A433" s="974"/>
      <c r="B433" s="238"/>
      <c r="C433" s="237"/>
      <c r="D433" s="238"/>
      <c r="E433" s="181"/>
      <c r="F433" s="182"/>
      <c r="G433" s="217" t="s">
        <v>638</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638</v>
      </c>
      <c r="AC433" s="160"/>
      <c r="AD433" s="160"/>
      <c r="AE433" s="151" t="s">
        <v>638</v>
      </c>
      <c r="AF433" s="152"/>
      <c r="AG433" s="152"/>
      <c r="AH433" s="152"/>
      <c r="AI433" s="151" t="s">
        <v>638</v>
      </c>
      <c r="AJ433" s="152"/>
      <c r="AK433" s="152"/>
      <c r="AL433" s="152"/>
      <c r="AM433" s="151" t="s">
        <v>671</v>
      </c>
      <c r="AN433" s="152"/>
      <c r="AO433" s="152"/>
      <c r="AP433" s="153"/>
      <c r="AQ433" s="151" t="s">
        <v>638</v>
      </c>
      <c r="AR433" s="152"/>
      <c r="AS433" s="152"/>
      <c r="AT433" s="153"/>
      <c r="AU433" s="152" t="s">
        <v>638</v>
      </c>
      <c r="AV433" s="152"/>
      <c r="AW433" s="152"/>
      <c r="AX433" s="193"/>
      <c r="AY433">
        <f t="shared" ref="AY433:AY435" si="63">$AY$431</f>
        <v>1</v>
      </c>
    </row>
    <row r="434" spans="1:51" ht="23.25" customHeight="1">
      <c r="A434" s="974"/>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638</v>
      </c>
      <c r="AC434" s="209"/>
      <c r="AD434" s="209"/>
      <c r="AE434" s="151" t="s">
        <v>638</v>
      </c>
      <c r="AF434" s="152"/>
      <c r="AG434" s="152"/>
      <c r="AH434" s="153"/>
      <c r="AI434" s="151" t="s">
        <v>638</v>
      </c>
      <c r="AJ434" s="152"/>
      <c r="AK434" s="152"/>
      <c r="AL434" s="152"/>
      <c r="AM434" s="151" t="s">
        <v>671</v>
      </c>
      <c r="AN434" s="152"/>
      <c r="AO434" s="152"/>
      <c r="AP434" s="153"/>
      <c r="AQ434" s="151" t="s">
        <v>638</v>
      </c>
      <c r="AR434" s="152"/>
      <c r="AS434" s="152"/>
      <c r="AT434" s="153"/>
      <c r="AU434" s="152" t="s">
        <v>638</v>
      </c>
      <c r="AV434" s="152"/>
      <c r="AW434" s="152"/>
      <c r="AX434" s="193"/>
      <c r="AY434">
        <f t="shared" si="63"/>
        <v>1</v>
      </c>
    </row>
    <row r="435" spans="1:51" ht="23.25" customHeight="1">
      <c r="A435" s="974"/>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638</v>
      </c>
      <c r="AF435" s="152"/>
      <c r="AG435" s="152"/>
      <c r="AH435" s="153"/>
      <c r="AI435" s="151" t="s">
        <v>638</v>
      </c>
      <c r="AJ435" s="152"/>
      <c r="AK435" s="152"/>
      <c r="AL435" s="152"/>
      <c r="AM435" s="151" t="s">
        <v>671</v>
      </c>
      <c r="AN435" s="152"/>
      <c r="AO435" s="152"/>
      <c r="AP435" s="153"/>
      <c r="AQ435" s="151" t="s">
        <v>638</v>
      </c>
      <c r="AR435" s="152"/>
      <c r="AS435" s="152"/>
      <c r="AT435" s="153"/>
      <c r="AU435" s="152" t="s">
        <v>638</v>
      </c>
      <c r="AV435" s="152"/>
      <c r="AW435" s="152"/>
      <c r="AX435" s="193"/>
      <c r="AY435">
        <f t="shared" si="63"/>
        <v>1</v>
      </c>
    </row>
    <row r="436" spans="1:51" ht="18.75" hidden="1" customHeight="1">
      <c r="A436" s="974"/>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460</v>
      </c>
      <c r="AJ436" s="199"/>
      <c r="AK436" s="199"/>
      <c r="AL436" s="200"/>
      <c r="AM436" s="199" t="s">
        <v>461</v>
      </c>
      <c r="AN436" s="199"/>
      <c r="AO436" s="199"/>
      <c r="AP436" s="200"/>
      <c r="AQ436" s="200" t="s">
        <v>184</v>
      </c>
      <c r="AR436" s="184"/>
      <c r="AS436" s="184"/>
      <c r="AT436" s="185"/>
      <c r="AU436" s="161" t="s">
        <v>133</v>
      </c>
      <c r="AV436" s="161"/>
      <c r="AW436" s="161"/>
      <c r="AX436" s="162"/>
      <c r="AY436">
        <f>COUNTA($G$438)</f>
        <v>0</v>
      </c>
    </row>
    <row r="437" spans="1:51" ht="18.75" hidden="1" customHeight="1">
      <c r="A437" s="974"/>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c r="A438" s="974"/>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c r="A439" s="974"/>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c r="A440" s="974"/>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c r="A441" s="974"/>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460</v>
      </c>
      <c r="AJ441" s="199"/>
      <c r="AK441" s="199"/>
      <c r="AL441" s="200"/>
      <c r="AM441" s="199" t="s">
        <v>461</v>
      </c>
      <c r="AN441" s="199"/>
      <c r="AO441" s="199"/>
      <c r="AP441" s="200"/>
      <c r="AQ441" s="200" t="s">
        <v>184</v>
      </c>
      <c r="AR441" s="184"/>
      <c r="AS441" s="184"/>
      <c r="AT441" s="185"/>
      <c r="AU441" s="161" t="s">
        <v>133</v>
      </c>
      <c r="AV441" s="161"/>
      <c r="AW441" s="161"/>
      <c r="AX441" s="162"/>
      <c r="AY441">
        <f>COUNTA($G$443)</f>
        <v>0</v>
      </c>
    </row>
    <row r="442" spans="1:51" ht="18.75" hidden="1" customHeight="1">
      <c r="A442" s="974"/>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c r="A443" s="974"/>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c r="A444" s="974"/>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c r="A445" s="974"/>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c r="A446" s="974"/>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460</v>
      </c>
      <c r="AJ446" s="199"/>
      <c r="AK446" s="199"/>
      <c r="AL446" s="200"/>
      <c r="AM446" s="199" t="s">
        <v>461</v>
      </c>
      <c r="AN446" s="199"/>
      <c r="AO446" s="199"/>
      <c r="AP446" s="200"/>
      <c r="AQ446" s="200" t="s">
        <v>184</v>
      </c>
      <c r="AR446" s="184"/>
      <c r="AS446" s="184"/>
      <c r="AT446" s="185"/>
      <c r="AU446" s="161" t="s">
        <v>133</v>
      </c>
      <c r="AV446" s="161"/>
      <c r="AW446" s="161"/>
      <c r="AX446" s="162"/>
      <c r="AY446">
        <f>COUNTA($G$448)</f>
        <v>0</v>
      </c>
    </row>
    <row r="447" spans="1:51" ht="18.75" hidden="1" customHeight="1">
      <c r="A447" s="974"/>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c r="A448" s="974"/>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c r="A449" s="974"/>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c r="A450" s="974"/>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c r="A451" s="974"/>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460</v>
      </c>
      <c r="AJ451" s="199"/>
      <c r="AK451" s="199"/>
      <c r="AL451" s="200"/>
      <c r="AM451" s="199" t="s">
        <v>461</v>
      </c>
      <c r="AN451" s="199"/>
      <c r="AO451" s="199"/>
      <c r="AP451" s="200"/>
      <c r="AQ451" s="200" t="s">
        <v>184</v>
      </c>
      <c r="AR451" s="184"/>
      <c r="AS451" s="184"/>
      <c r="AT451" s="185"/>
      <c r="AU451" s="161" t="s">
        <v>133</v>
      </c>
      <c r="AV451" s="161"/>
      <c r="AW451" s="161"/>
      <c r="AX451" s="162"/>
      <c r="AY451">
        <f>COUNTA($G$453)</f>
        <v>0</v>
      </c>
    </row>
    <row r="452" spans="1:51" ht="18.75" hidden="1" customHeight="1">
      <c r="A452" s="974"/>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c r="A453" s="974"/>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c r="A454" s="974"/>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c r="A455" s="974"/>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c r="A456" s="974"/>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460</v>
      </c>
      <c r="AJ456" s="199"/>
      <c r="AK456" s="199"/>
      <c r="AL456" s="200"/>
      <c r="AM456" s="199" t="s">
        <v>461</v>
      </c>
      <c r="AN456" s="199"/>
      <c r="AO456" s="199"/>
      <c r="AP456" s="200"/>
      <c r="AQ456" s="200" t="s">
        <v>184</v>
      </c>
      <c r="AR456" s="184"/>
      <c r="AS456" s="184"/>
      <c r="AT456" s="185"/>
      <c r="AU456" s="161" t="s">
        <v>133</v>
      </c>
      <c r="AV456" s="161"/>
      <c r="AW456" s="161"/>
      <c r="AX456" s="162"/>
      <c r="AY456">
        <f>COUNTA($G$458)</f>
        <v>1</v>
      </c>
    </row>
    <row r="457" spans="1:51" ht="18.75" customHeight="1">
      <c r="A457" s="974"/>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638</v>
      </c>
      <c r="AF457" s="163"/>
      <c r="AG457" s="164" t="s">
        <v>185</v>
      </c>
      <c r="AH457" s="187"/>
      <c r="AI457" s="201"/>
      <c r="AJ457" s="201"/>
      <c r="AK457" s="201"/>
      <c r="AL457" s="202"/>
      <c r="AM457" s="201"/>
      <c r="AN457" s="201"/>
      <c r="AO457" s="201"/>
      <c r="AP457" s="202"/>
      <c r="AQ457" s="216" t="s">
        <v>638</v>
      </c>
      <c r="AR457" s="163"/>
      <c r="AS457" s="164" t="s">
        <v>185</v>
      </c>
      <c r="AT457" s="187"/>
      <c r="AU457" s="163" t="s">
        <v>638</v>
      </c>
      <c r="AV457" s="163"/>
      <c r="AW457" s="164" t="s">
        <v>175</v>
      </c>
      <c r="AX457" s="165"/>
      <c r="AY457">
        <f>$AY$456</f>
        <v>1</v>
      </c>
    </row>
    <row r="458" spans="1:51" ht="23.25" customHeight="1">
      <c r="A458" s="974"/>
      <c r="B458" s="238"/>
      <c r="C458" s="237"/>
      <c r="D458" s="238"/>
      <c r="E458" s="181"/>
      <c r="F458" s="182"/>
      <c r="G458" s="217" t="s">
        <v>638</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638</v>
      </c>
      <c r="AC458" s="160"/>
      <c r="AD458" s="160"/>
      <c r="AE458" s="151" t="s">
        <v>638</v>
      </c>
      <c r="AF458" s="152"/>
      <c r="AG458" s="152"/>
      <c r="AH458" s="152"/>
      <c r="AI458" s="151" t="s">
        <v>638</v>
      </c>
      <c r="AJ458" s="152"/>
      <c r="AK458" s="152"/>
      <c r="AL458" s="152"/>
      <c r="AM458" s="151" t="s">
        <v>671</v>
      </c>
      <c r="AN458" s="152"/>
      <c r="AO458" s="152"/>
      <c r="AP458" s="153"/>
      <c r="AQ458" s="151" t="s">
        <v>638</v>
      </c>
      <c r="AR458" s="152"/>
      <c r="AS458" s="152"/>
      <c r="AT458" s="153"/>
      <c r="AU458" s="152" t="s">
        <v>638</v>
      </c>
      <c r="AV458" s="152"/>
      <c r="AW458" s="152"/>
      <c r="AX458" s="193"/>
      <c r="AY458">
        <f t="shared" ref="AY458:AY460" si="68">$AY$456</f>
        <v>1</v>
      </c>
    </row>
    <row r="459" spans="1:51" ht="23.25" customHeight="1">
      <c r="A459" s="974"/>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638</v>
      </c>
      <c r="AC459" s="209"/>
      <c r="AD459" s="209"/>
      <c r="AE459" s="151" t="s">
        <v>638</v>
      </c>
      <c r="AF459" s="152"/>
      <c r="AG459" s="152"/>
      <c r="AH459" s="153"/>
      <c r="AI459" s="151" t="s">
        <v>638</v>
      </c>
      <c r="AJ459" s="152"/>
      <c r="AK459" s="152"/>
      <c r="AL459" s="152"/>
      <c r="AM459" s="151" t="s">
        <v>671</v>
      </c>
      <c r="AN459" s="152"/>
      <c r="AO459" s="152"/>
      <c r="AP459" s="153"/>
      <c r="AQ459" s="151" t="s">
        <v>638</v>
      </c>
      <c r="AR459" s="152"/>
      <c r="AS459" s="152"/>
      <c r="AT459" s="153"/>
      <c r="AU459" s="152" t="s">
        <v>638</v>
      </c>
      <c r="AV459" s="152"/>
      <c r="AW459" s="152"/>
      <c r="AX459" s="193"/>
      <c r="AY459">
        <f t="shared" si="68"/>
        <v>1</v>
      </c>
    </row>
    <row r="460" spans="1:51" ht="23.25" customHeight="1">
      <c r="A460" s="974"/>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638</v>
      </c>
      <c r="AF460" s="152"/>
      <c r="AG460" s="152"/>
      <c r="AH460" s="153"/>
      <c r="AI460" s="151" t="s">
        <v>638</v>
      </c>
      <c r="AJ460" s="152"/>
      <c r="AK460" s="152"/>
      <c r="AL460" s="152"/>
      <c r="AM460" s="151" t="s">
        <v>671</v>
      </c>
      <c r="AN460" s="152"/>
      <c r="AO460" s="152"/>
      <c r="AP460" s="153"/>
      <c r="AQ460" s="151" t="s">
        <v>638</v>
      </c>
      <c r="AR460" s="152"/>
      <c r="AS460" s="152"/>
      <c r="AT460" s="153"/>
      <c r="AU460" s="152" t="s">
        <v>638</v>
      </c>
      <c r="AV460" s="152"/>
      <c r="AW460" s="152"/>
      <c r="AX460" s="193"/>
      <c r="AY460">
        <f t="shared" si="68"/>
        <v>1</v>
      </c>
    </row>
    <row r="461" spans="1:51" ht="18.75" hidden="1" customHeight="1">
      <c r="A461" s="974"/>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460</v>
      </c>
      <c r="AJ461" s="199"/>
      <c r="AK461" s="199"/>
      <c r="AL461" s="200"/>
      <c r="AM461" s="199" t="s">
        <v>461</v>
      </c>
      <c r="AN461" s="199"/>
      <c r="AO461" s="199"/>
      <c r="AP461" s="200"/>
      <c r="AQ461" s="200" t="s">
        <v>184</v>
      </c>
      <c r="AR461" s="184"/>
      <c r="AS461" s="184"/>
      <c r="AT461" s="185"/>
      <c r="AU461" s="161" t="s">
        <v>133</v>
      </c>
      <c r="AV461" s="161"/>
      <c r="AW461" s="161"/>
      <c r="AX461" s="162"/>
      <c r="AY461">
        <f>COUNTA($G$463)</f>
        <v>0</v>
      </c>
    </row>
    <row r="462" spans="1:51" ht="18.75" hidden="1" customHeight="1">
      <c r="A462" s="974"/>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c r="A463" s="974"/>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c r="A464" s="974"/>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c r="A465" s="974"/>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c r="A466" s="974"/>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460</v>
      </c>
      <c r="AJ466" s="199"/>
      <c r="AK466" s="199"/>
      <c r="AL466" s="200"/>
      <c r="AM466" s="199" t="s">
        <v>461</v>
      </c>
      <c r="AN466" s="199"/>
      <c r="AO466" s="199"/>
      <c r="AP466" s="200"/>
      <c r="AQ466" s="200" t="s">
        <v>184</v>
      </c>
      <c r="AR466" s="184"/>
      <c r="AS466" s="184"/>
      <c r="AT466" s="185"/>
      <c r="AU466" s="161" t="s">
        <v>133</v>
      </c>
      <c r="AV466" s="161"/>
      <c r="AW466" s="161"/>
      <c r="AX466" s="162"/>
      <c r="AY466">
        <f>COUNTA($G$468)</f>
        <v>0</v>
      </c>
    </row>
    <row r="467" spans="1:51" ht="18.75" hidden="1" customHeight="1">
      <c r="A467" s="974"/>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c r="A468" s="974"/>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c r="A469" s="974"/>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c r="A470" s="974"/>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c r="A471" s="974"/>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460</v>
      </c>
      <c r="AJ471" s="199"/>
      <c r="AK471" s="199"/>
      <c r="AL471" s="200"/>
      <c r="AM471" s="199" t="s">
        <v>461</v>
      </c>
      <c r="AN471" s="199"/>
      <c r="AO471" s="199"/>
      <c r="AP471" s="200"/>
      <c r="AQ471" s="200" t="s">
        <v>184</v>
      </c>
      <c r="AR471" s="184"/>
      <c r="AS471" s="184"/>
      <c r="AT471" s="185"/>
      <c r="AU471" s="161" t="s">
        <v>133</v>
      </c>
      <c r="AV471" s="161"/>
      <c r="AW471" s="161"/>
      <c r="AX471" s="162"/>
      <c r="AY471">
        <f>COUNTA($G$473)</f>
        <v>0</v>
      </c>
    </row>
    <row r="472" spans="1:51" ht="18.75" hidden="1" customHeight="1">
      <c r="A472" s="974"/>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c r="A473" s="974"/>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c r="A474" s="974"/>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c r="A475" s="974"/>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c r="A476" s="974"/>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460</v>
      </c>
      <c r="AJ476" s="199"/>
      <c r="AK476" s="199"/>
      <c r="AL476" s="200"/>
      <c r="AM476" s="199" t="s">
        <v>461</v>
      </c>
      <c r="AN476" s="199"/>
      <c r="AO476" s="199"/>
      <c r="AP476" s="200"/>
      <c r="AQ476" s="200" t="s">
        <v>184</v>
      </c>
      <c r="AR476" s="184"/>
      <c r="AS476" s="184"/>
      <c r="AT476" s="185"/>
      <c r="AU476" s="161" t="s">
        <v>133</v>
      </c>
      <c r="AV476" s="161"/>
      <c r="AW476" s="161"/>
      <c r="AX476" s="162"/>
      <c r="AY476">
        <f>COUNTA($G$478)</f>
        <v>0</v>
      </c>
    </row>
    <row r="477" spans="1:51" ht="18.75" hidden="1" customHeight="1">
      <c r="A477" s="974"/>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c r="A478" s="974"/>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c r="A479" s="974"/>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c r="A480" s="974"/>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c r="A481" s="974"/>
      <c r="B481" s="238"/>
      <c r="C481" s="237"/>
      <c r="D481" s="238"/>
      <c r="E481" s="172" t="s">
        <v>324</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4.75" customHeight="1">
      <c r="A482" s="974"/>
      <c r="B482" s="238"/>
      <c r="C482" s="237"/>
      <c r="D482" s="238"/>
      <c r="E482" s="175" t="s">
        <v>671</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24.75" customHeight="1" thickBot="1">
      <c r="A483" s="974"/>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c r="A484" s="974"/>
      <c r="B484" s="238"/>
      <c r="C484" s="237"/>
      <c r="D484" s="238"/>
      <c r="E484" s="224" t="s">
        <v>319</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c r="A485" s="974"/>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460</v>
      </c>
      <c r="AJ485" s="199"/>
      <c r="AK485" s="199"/>
      <c r="AL485" s="200"/>
      <c r="AM485" s="199" t="s">
        <v>461</v>
      </c>
      <c r="AN485" s="199"/>
      <c r="AO485" s="199"/>
      <c r="AP485" s="200"/>
      <c r="AQ485" s="200" t="s">
        <v>184</v>
      </c>
      <c r="AR485" s="184"/>
      <c r="AS485" s="184"/>
      <c r="AT485" s="185"/>
      <c r="AU485" s="161" t="s">
        <v>133</v>
      </c>
      <c r="AV485" s="161"/>
      <c r="AW485" s="161"/>
      <c r="AX485" s="162"/>
      <c r="AY485">
        <f>COUNTA($G$487)</f>
        <v>0</v>
      </c>
    </row>
    <row r="486" spans="1:51" ht="18.75" hidden="1" customHeight="1">
      <c r="A486" s="974"/>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c r="A487" s="974"/>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c r="A488" s="974"/>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c r="A489" s="974"/>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c r="A490" s="974"/>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460</v>
      </c>
      <c r="AJ490" s="199"/>
      <c r="AK490" s="199"/>
      <c r="AL490" s="200"/>
      <c r="AM490" s="199" t="s">
        <v>461</v>
      </c>
      <c r="AN490" s="199"/>
      <c r="AO490" s="199"/>
      <c r="AP490" s="200"/>
      <c r="AQ490" s="200" t="s">
        <v>184</v>
      </c>
      <c r="AR490" s="184"/>
      <c r="AS490" s="184"/>
      <c r="AT490" s="185"/>
      <c r="AU490" s="161" t="s">
        <v>133</v>
      </c>
      <c r="AV490" s="161"/>
      <c r="AW490" s="161"/>
      <c r="AX490" s="162"/>
      <c r="AY490">
        <f>COUNTA($G$492)</f>
        <v>0</v>
      </c>
    </row>
    <row r="491" spans="1:51" ht="18.75" hidden="1" customHeight="1">
      <c r="A491" s="974"/>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c r="A492" s="974"/>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c r="A493" s="974"/>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c r="A494" s="974"/>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c r="A495" s="974"/>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460</v>
      </c>
      <c r="AJ495" s="199"/>
      <c r="AK495" s="199"/>
      <c r="AL495" s="200"/>
      <c r="AM495" s="199" t="s">
        <v>461</v>
      </c>
      <c r="AN495" s="199"/>
      <c r="AO495" s="199"/>
      <c r="AP495" s="200"/>
      <c r="AQ495" s="200" t="s">
        <v>184</v>
      </c>
      <c r="AR495" s="184"/>
      <c r="AS495" s="184"/>
      <c r="AT495" s="185"/>
      <c r="AU495" s="161" t="s">
        <v>133</v>
      </c>
      <c r="AV495" s="161"/>
      <c r="AW495" s="161"/>
      <c r="AX495" s="162"/>
      <c r="AY495">
        <f>COUNTA($G$497)</f>
        <v>0</v>
      </c>
    </row>
    <row r="496" spans="1:51" ht="18.75" hidden="1" customHeight="1">
      <c r="A496" s="974"/>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c r="A497" s="974"/>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c r="A498" s="974"/>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c r="A499" s="974"/>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c r="A500" s="974"/>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460</v>
      </c>
      <c r="AJ500" s="199"/>
      <c r="AK500" s="199"/>
      <c r="AL500" s="200"/>
      <c r="AM500" s="199" t="s">
        <v>461</v>
      </c>
      <c r="AN500" s="199"/>
      <c r="AO500" s="199"/>
      <c r="AP500" s="200"/>
      <c r="AQ500" s="200" t="s">
        <v>184</v>
      </c>
      <c r="AR500" s="184"/>
      <c r="AS500" s="184"/>
      <c r="AT500" s="185"/>
      <c r="AU500" s="161" t="s">
        <v>133</v>
      </c>
      <c r="AV500" s="161"/>
      <c r="AW500" s="161"/>
      <c r="AX500" s="162"/>
      <c r="AY500">
        <f>COUNTA($G$502)</f>
        <v>0</v>
      </c>
    </row>
    <row r="501" spans="1:51" ht="18.75" hidden="1" customHeight="1">
      <c r="A501" s="974"/>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c r="A502" s="974"/>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c r="A503" s="974"/>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c r="A504" s="974"/>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c r="A505" s="974"/>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460</v>
      </c>
      <c r="AJ505" s="199"/>
      <c r="AK505" s="199"/>
      <c r="AL505" s="200"/>
      <c r="AM505" s="199" t="s">
        <v>461</v>
      </c>
      <c r="AN505" s="199"/>
      <c r="AO505" s="199"/>
      <c r="AP505" s="200"/>
      <c r="AQ505" s="200" t="s">
        <v>184</v>
      </c>
      <c r="AR505" s="184"/>
      <c r="AS505" s="184"/>
      <c r="AT505" s="185"/>
      <c r="AU505" s="161" t="s">
        <v>133</v>
      </c>
      <c r="AV505" s="161"/>
      <c r="AW505" s="161"/>
      <c r="AX505" s="162"/>
      <c r="AY505">
        <f>COUNTA($G$507)</f>
        <v>0</v>
      </c>
    </row>
    <row r="506" spans="1:51" ht="18.75" hidden="1" customHeight="1">
      <c r="A506" s="974"/>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c r="A507" s="974"/>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c r="A508" s="974"/>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c r="A509" s="974"/>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c r="A510" s="974"/>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460</v>
      </c>
      <c r="AJ510" s="199"/>
      <c r="AK510" s="199"/>
      <c r="AL510" s="200"/>
      <c r="AM510" s="199" t="s">
        <v>461</v>
      </c>
      <c r="AN510" s="199"/>
      <c r="AO510" s="199"/>
      <c r="AP510" s="200"/>
      <c r="AQ510" s="200" t="s">
        <v>184</v>
      </c>
      <c r="AR510" s="184"/>
      <c r="AS510" s="184"/>
      <c r="AT510" s="185"/>
      <c r="AU510" s="161" t="s">
        <v>133</v>
      </c>
      <c r="AV510" s="161"/>
      <c r="AW510" s="161"/>
      <c r="AX510" s="162"/>
      <c r="AY510">
        <f>COUNTA($G$512)</f>
        <v>0</v>
      </c>
    </row>
    <row r="511" spans="1:51" ht="18.75" hidden="1" customHeight="1">
      <c r="A511" s="974"/>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c r="A512" s="974"/>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c r="A513" s="974"/>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c r="A514" s="974"/>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c r="A515" s="974"/>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460</v>
      </c>
      <c r="AJ515" s="199"/>
      <c r="AK515" s="199"/>
      <c r="AL515" s="200"/>
      <c r="AM515" s="199" t="s">
        <v>461</v>
      </c>
      <c r="AN515" s="199"/>
      <c r="AO515" s="199"/>
      <c r="AP515" s="200"/>
      <c r="AQ515" s="200" t="s">
        <v>184</v>
      </c>
      <c r="AR515" s="184"/>
      <c r="AS515" s="184"/>
      <c r="AT515" s="185"/>
      <c r="AU515" s="161" t="s">
        <v>133</v>
      </c>
      <c r="AV515" s="161"/>
      <c r="AW515" s="161"/>
      <c r="AX515" s="162"/>
      <c r="AY515">
        <f>COUNTA($G$517)</f>
        <v>0</v>
      </c>
    </row>
    <row r="516" spans="1:51" ht="18.75" hidden="1" customHeight="1">
      <c r="A516" s="974"/>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c r="A517" s="974"/>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c r="A518" s="974"/>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c r="A519" s="974"/>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c r="A520" s="974"/>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460</v>
      </c>
      <c r="AJ520" s="199"/>
      <c r="AK520" s="199"/>
      <c r="AL520" s="200"/>
      <c r="AM520" s="199" t="s">
        <v>461</v>
      </c>
      <c r="AN520" s="199"/>
      <c r="AO520" s="199"/>
      <c r="AP520" s="200"/>
      <c r="AQ520" s="200" t="s">
        <v>184</v>
      </c>
      <c r="AR520" s="184"/>
      <c r="AS520" s="184"/>
      <c r="AT520" s="185"/>
      <c r="AU520" s="161" t="s">
        <v>133</v>
      </c>
      <c r="AV520" s="161"/>
      <c r="AW520" s="161"/>
      <c r="AX520" s="162"/>
      <c r="AY520">
        <f>COUNTA($G$522)</f>
        <v>0</v>
      </c>
    </row>
    <row r="521" spans="1:51" ht="18.75" hidden="1" customHeight="1">
      <c r="A521" s="974"/>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c r="A522" s="974"/>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c r="A523" s="974"/>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c r="A524" s="974"/>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c r="A525" s="974"/>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460</v>
      </c>
      <c r="AJ525" s="199"/>
      <c r="AK525" s="199"/>
      <c r="AL525" s="200"/>
      <c r="AM525" s="199" t="s">
        <v>461</v>
      </c>
      <c r="AN525" s="199"/>
      <c r="AO525" s="199"/>
      <c r="AP525" s="200"/>
      <c r="AQ525" s="200" t="s">
        <v>184</v>
      </c>
      <c r="AR525" s="184"/>
      <c r="AS525" s="184"/>
      <c r="AT525" s="185"/>
      <c r="AU525" s="161" t="s">
        <v>133</v>
      </c>
      <c r="AV525" s="161"/>
      <c r="AW525" s="161"/>
      <c r="AX525" s="162"/>
      <c r="AY525">
        <f>COUNTA($G$527)</f>
        <v>0</v>
      </c>
    </row>
    <row r="526" spans="1:51" ht="18.75" hidden="1" customHeight="1">
      <c r="A526" s="974"/>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c r="A527" s="974"/>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c r="A528" s="974"/>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c r="A529" s="974"/>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c r="A530" s="974"/>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460</v>
      </c>
      <c r="AJ530" s="199"/>
      <c r="AK530" s="199"/>
      <c r="AL530" s="200"/>
      <c r="AM530" s="199" t="s">
        <v>461</v>
      </c>
      <c r="AN530" s="199"/>
      <c r="AO530" s="199"/>
      <c r="AP530" s="200"/>
      <c r="AQ530" s="200" t="s">
        <v>184</v>
      </c>
      <c r="AR530" s="184"/>
      <c r="AS530" s="184"/>
      <c r="AT530" s="185"/>
      <c r="AU530" s="161" t="s">
        <v>133</v>
      </c>
      <c r="AV530" s="161"/>
      <c r="AW530" s="161"/>
      <c r="AX530" s="162"/>
      <c r="AY530">
        <f>COUNTA($G$532)</f>
        <v>0</v>
      </c>
    </row>
    <row r="531" spans="1:51" ht="18.75" hidden="1" customHeight="1">
      <c r="A531" s="974"/>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c r="A532" s="974"/>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c r="A533" s="974"/>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c r="A534" s="974"/>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c r="A535" s="974"/>
      <c r="B535" s="238"/>
      <c r="C535" s="237"/>
      <c r="D535" s="238"/>
      <c r="E535" s="172" t="s">
        <v>325</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c r="A536" s="974"/>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c r="A537" s="974"/>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c r="A538" s="974"/>
      <c r="B538" s="238"/>
      <c r="C538" s="237"/>
      <c r="D538" s="238"/>
      <c r="E538" s="224" t="s">
        <v>320</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c r="A539" s="974"/>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460</v>
      </c>
      <c r="AJ539" s="199"/>
      <c r="AK539" s="199"/>
      <c r="AL539" s="200"/>
      <c r="AM539" s="199" t="s">
        <v>461</v>
      </c>
      <c r="AN539" s="199"/>
      <c r="AO539" s="199"/>
      <c r="AP539" s="200"/>
      <c r="AQ539" s="200" t="s">
        <v>184</v>
      </c>
      <c r="AR539" s="184"/>
      <c r="AS539" s="184"/>
      <c r="AT539" s="185"/>
      <c r="AU539" s="161" t="s">
        <v>133</v>
      </c>
      <c r="AV539" s="161"/>
      <c r="AW539" s="161"/>
      <c r="AX539" s="162"/>
      <c r="AY539">
        <f>COUNTA($G$541)</f>
        <v>0</v>
      </c>
    </row>
    <row r="540" spans="1:51" ht="18.75" hidden="1" customHeight="1">
      <c r="A540" s="974"/>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c r="A541" s="974"/>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c r="A542" s="974"/>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c r="A543" s="974"/>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c r="A544" s="974"/>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460</v>
      </c>
      <c r="AJ544" s="199"/>
      <c r="AK544" s="199"/>
      <c r="AL544" s="200"/>
      <c r="AM544" s="199" t="s">
        <v>461</v>
      </c>
      <c r="AN544" s="199"/>
      <c r="AO544" s="199"/>
      <c r="AP544" s="200"/>
      <c r="AQ544" s="200" t="s">
        <v>184</v>
      </c>
      <c r="AR544" s="184"/>
      <c r="AS544" s="184"/>
      <c r="AT544" s="185"/>
      <c r="AU544" s="161" t="s">
        <v>133</v>
      </c>
      <c r="AV544" s="161"/>
      <c r="AW544" s="161"/>
      <c r="AX544" s="162"/>
      <c r="AY544">
        <f>COUNTA($G$546)</f>
        <v>0</v>
      </c>
    </row>
    <row r="545" spans="1:51" ht="18.75" hidden="1" customHeight="1">
      <c r="A545" s="974"/>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c r="A546" s="974"/>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c r="A547" s="974"/>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c r="A548" s="974"/>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c r="A549" s="974"/>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460</v>
      </c>
      <c r="AJ549" s="199"/>
      <c r="AK549" s="199"/>
      <c r="AL549" s="200"/>
      <c r="AM549" s="199" t="s">
        <v>461</v>
      </c>
      <c r="AN549" s="199"/>
      <c r="AO549" s="199"/>
      <c r="AP549" s="200"/>
      <c r="AQ549" s="200" t="s">
        <v>184</v>
      </c>
      <c r="AR549" s="184"/>
      <c r="AS549" s="184"/>
      <c r="AT549" s="185"/>
      <c r="AU549" s="161" t="s">
        <v>133</v>
      </c>
      <c r="AV549" s="161"/>
      <c r="AW549" s="161"/>
      <c r="AX549" s="162"/>
      <c r="AY549">
        <f>COUNTA($G$551)</f>
        <v>0</v>
      </c>
    </row>
    <row r="550" spans="1:51" ht="18.75" hidden="1" customHeight="1">
      <c r="A550" s="974"/>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c r="A551" s="974"/>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c r="A552" s="974"/>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c r="A553" s="974"/>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c r="A554" s="974"/>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460</v>
      </c>
      <c r="AJ554" s="199"/>
      <c r="AK554" s="199"/>
      <c r="AL554" s="200"/>
      <c r="AM554" s="199" t="s">
        <v>461</v>
      </c>
      <c r="AN554" s="199"/>
      <c r="AO554" s="199"/>
      <c r="AP554" s="200"/>
      <c r="AQ554" s="200" t="s">
        <v>184</v>
      </c>
      <c r="AR554" s="184"/>
      <c r="AS554" s="184"/>
      <c r="AT554" s="185"/>
      <c r="AU554" s="161" t="s">
        <v>133</v>
      </c>
      <c r="AV554" s="161"/>
      <c r="AW554" s="161"/>
      <c r="AX554" s="162"/>
      <c r="AY554">
        <f>COUNTA($G$556)</f>
        <v>0</v>
      </c>
    </row>
    <row r="555" spans="1:51" ht="18.75" hidden="1" customHeight="1">
      <c r="A555" s="974"/>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c r="A556" s="974"/>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c r="A557" s="974"/>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c r="A558" s="974"/>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c r="A559" s="974"/>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460</v>
      </c>
      <c r="AJ559" s="199"/>
      <c r="AK559" s="199"/>
      <c r="AL559" s="200"/>
      <c r="AM559" s="199" t="s">
        <v>461</v>
      </c>
      <c r="AN559" s="199"/>
      <c r="AO559" s="199"/>
      <c r="AP559" s="200"/>
      <c r="AQ559" s="200" t="s">
        <v>184</v>
      </c>
      <c r="AR559" s="184"/>
      <c r="AS559" s="184"/>
      <c r="AT559" s="185"/>
      <c r="AU559" s="161" t="s">
        <v>133</v>
      </c>
      <c r="AV559" s="161"/>
      <c r="AW559" s="161"/>
      <c r="AX559" s="162"/>
      <c r="AY559">
        <f>COUNTA($G$561)</f>
        <v>0</v>
      </c>
    </row>
    <row r="560" spans="1:51" ht="18.75" hidden="1" customHeight="1">
      <c r="A560" s="974"/>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c r="A561" s="974"/>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c r="A562" s="974"/>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c r="A563" s="974"/>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c r="A564" s="974"/>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460</v>
      </c>
      <c r="AJ564" s="199"/>
      <c r="AK564" s="199"/>
      <c r="AL564" s="200"/>
      <c r="AM564" s="199" t="s">
        <v>461</v>
      </c>
      <c r="AN564" s="199"/>
      <c r="AO564" s="199"/>
      <c r="AP564" s="200"/>
      <c r="AQ564" s="200" t="s">
        <v>184</v>
      </c>
      <c r="AR564" s="184"/>
      <c r="AS564" s="184"/>
      <c r="AT564" s="185"/>
      <c r="AU564" s="161" t="s">
        <v>133</v>
      </c>
      <c r="AV564" s="161"/>
      <c r="AW564" s="161"/>
      <c r="AX564" s="162"/>
      <c r="AY564">
        <f>COUNTA($G$566)</f>
        <v>0</v>
      </c>
    </row>
    <row r="565" spans="1:51" ht="18.75" hidden="1" customHeight="1">
      <c r="A565" s="974"/>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c r="A566" s="974"/>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c r="A567" s="974"/>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c r="A568" s="974"/>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c r="A569" s="974"/>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460</v>
      </c>
      <c r="AJ569" s="199"/>
      <c r="AK569" s="199"/>
      <c r="AL569" s="200"/>
      <c r="AM569" s="199" t="s">
        <v>461</v>
      </c>
      <c r="AN569" s="199"/>
      <c r="AO569" s="199"/>
      <c r="AP569" s="200"/>
      <c r="AQ569" s="200" t="s">
        <v>184</v>
      </c>
      <c r="AR569" s="184"/>
      <c r="AS569" s="184"/>
      <c r="AT569" s="185"/>
      <c r="AU569" s="161" t="s">
        <v>133</v>
      </c>
      <c r="AV569" s="161"/>
      <c r="AW569" s="161"/>
      <c r="AX569" s="162"/>
      <c r="AY569">
        <f>COUNTA($G$571)</f>
        <v>0</v>
      </c>
    </row>
    <row r="570" spans="1:51" ht="18.75" hidden="1" customHeight="1">
      <c r="A570" s="974"/>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c r="A571" s="974"/>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c r="A572" s="974"/>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c r="A573" s="974"/>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c r="A574" s="974"/>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460</v>
      </c>
      <c r="AJ574" s="199"/>
      <c r="AK574" s="199"/>
      <c r="AL574" s="200"/>
      <c r="AM574" s="199" t="s">
        <v>461</v>
      </c>
      <c r="AN574" s="199"/>
      <c r="AO574" s="199"/>
      <c r="AP574" s="200"/>
      <c r="AQ574" s="200" t="s">
        <v>184</v>
      </c>
      <c r="AR574" s="184"/>
      <c r="AS574" s="184"/>
      <c r="AT574" s="185"/>
      <c r="AU574" s="161" t="s">
        <v>133</v>
      </c>
      <c r="AV574" s="161"/>
      <c r="AW574" s="161"/>
      <c r="AX574" s="162"/>
      <c r="AY574">
        <f>COUNTA($G$576)</f>
        <v>0</v>
      </c>
    </row>
    <row r="575" spans="1:51" ht="18.75" hidden="1" customHeight="1">
      <c r="A575" s="974"/>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c r="A576" s="974"/>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c r="A577" s="974"/>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c r="A578" s="974"/>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c r="A579" s="974"/>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460</v>
      </c>
      <c r="AJ579" s="199"/>
      <c r="AK579" s="199"/>
      <c r="AL579" s="200"/>
      <c r="AM579" s="199" t="s">
        <v>461</v>
      </c>
      <c r="AN579" s="199"/>
      <c r="AO579" s="199"/>
      <c r="AP579" s="200"/>
      <c r="AQ579" s="200" t="s">
        <v>184</v>
      </c>
      <c r="AR579" s="184"/>
      <c r="AS579" s="184"/>
      <c r="AT579" s="185"/>
      <c r="AU579" s="161" t="s">
        <v>133</v>
      </c>
      <c r="AV579" s="161"/>
      <c r="AW579" s="161"/>
      <c r="AX579" s="162"/>
      <c r="AY579">
        <f>COUNTA($G$581)</f>
        <v>0</v>
      </c>
    </row>
    <row r="580" spans="1:51" ht="18.75" hidden="1" customHeight="1">
      <c r="A580" s="974"/>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c r="A581" s="974"/>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c r="A582" s="974"/>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c r="A583" s="974"/>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c r="A584" s="974"/>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460</v>
      </c>
      <c r="AJ584" s="199"/>
      <c r="AK584" s="199"/>
      <c r="AL584" s="200"/>
      <c r="AM584" s="199" t="s">
        <v>461</v>
      </c>
      <c r="AN584" s="199"/>
      <c r="AO584" s="199"/>
      <c r="AP584" s="200"/>
      <c r="AQ584" s="200" t="s">
        <v>184</v>
      </c>
      <c r="AR584" s="184"/>
      <c r="AS584" s="184"/>
      <c r="AT584" s="185"/>
      <c r="AU584" s="161" t="s">
        <v>133</v>
      </c>
      <c r="AV584" s="161"/>
      <c r="AW584" s="161"/>
      <c r="AX584" s="162"/>
      <c r="AY584">
        <f>COUNTA($G$586)</f>
        <v>0</v>
      </c>
    </row>
    <row r="585" spans="1:51" ht="18.75" hidden="1" customHeight="1">
      <c r="A585" s="974"/>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c r="A586" s="974"/>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c r="A587" s="974"/>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c r="A588" s="974"/>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c r="A589" s="974"/>
      <c r="B589" s="238"/>
      <c r="C589" s="237"/>
      <c r="D589" s="238"/>
      <c r="E589" s="172" t="s">
        <v>325</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c r="A590" s="974"/>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c r="A591" s="974"/>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c r="A592" s="974"/>
      <c r="B592" s="238"/>
      <c r="C592" s="237"/>
      <c r="D592" s="238"/>
      <c r="E592" s="224" t="s">
        <v>319</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c r="A593" s="974"/>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460</v>
      </c>
      <c r="AJ593" s="199"/>
      <c r="AK593" s="199"/>
      <c r="AL593" s="200"/>
      <c r="AM593" s="199" t="s">
        <v>461</v>
      </c>
      <c r="AN593" s="199"/>
      <c r="AO593" s="199"/>
      <c r="AP593" s="200"/>
      <c r="AQ593" s="200" t="s">
        <v>184</v>
      </c>
      <c r="AR593" s="184"/>
      <c r="AS593" s="184"/>
      <c r="AT593" s="185"/>
      <c r="AU593" s="161" t="s">
        <v>133</v>
      </c>
      <c r="AV593" s="161"/>
      <c r="AW593" s="161"/>
      <c r="AX593" s="162"/>
      <c r="AY593">
        <f>COUNTA($G$595)</f>
        <v>0</v>
      </c>
    </row>
    <row r="594" spans="1:51" ht="18.75" hidden="1" customHeight="1">
      <c r="A594" s="974"/>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c r="A595" s="974"/>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c r="A596" s="974"/>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c r="A597" s="974"/>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c r="A598" s="974"/>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460</v>
      </c>
      <c r="AJ598" s="199"/>
      <c r="AK598" s="199"/>
      <c r="AL598" s="200"/>
      <c r="AM598" s="199" t="s">
        <v>461</v>
      </c>
      <c r="AN598" s="199"/>
      <c r="AO598" s="199"/>
      <c r="AP598" s="200"/>
      <c r="AQ598" s="200" t="s">
        <v>184</v>
      </c>
      <c r="AR598" s="184"/>
      <c r="AS598" s="184"/>
      <c r="AT598" s="185"/>
      <c r="AU598" s="161" t="s">
        <v>133</v>
      </c>
      <c r="AV598" s="161"/>
      <c r="AW598" s="161"/>
      <c r="AX598" s="162"/>
      <c r="AY598">
        <f>COUNTA($G$600)</f>
        <v>0</v>
      </c>
    </row>
    <row r="599" spans="1:51" ht="18.75" hidden="1" customHeight="1">
      <c r="A599" s="974"/>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c r="A600" s="974"/>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c r="A601" s="974"/>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c r="A602" s="974"/>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c r="A603" s="974"/>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460</v>
      </c>
      <c r="AJ603" s="199"/>
      <c r="AK603" s="199"/>
      <c r="AL603" s="200"/>
      <c r="AM603" s="199" t="s">
        <v>461</v>
      </c>
      <c r="AN603" s="199"/>
      <c r="AO603" s="199"/>
      <c r="AP603" s="200"/>
      <c r="AQ603" s="200" t="s">
        <v>184</v>
      </c>
      <c r="AR603" s="184"/>
      <c r="AS603" s="184"/>
      <c r="AT603" s="185"/>
      <c r="AU603" s="161" t="s">
        <v>133</v>
      </c>
      <c r="AV603" s="161"/>
      <c r="AW603" s="161"/>
      <c r="AX603" s="162"/>
      <c r="AY603">
        <f>COUNTA($G$605)</f>
        <v>0</v>
      </c>
    </row>
    <row r="604" spans="1:51" ht="18.75" hidden="1" customHeight="1">
      <c r="A604" s="974"/>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c r="A605" s="974"/>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c r="A606" s="974"/>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c r="A607" s="974"/>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c r="A608" s="974"/>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460</v>
      </c>
      <c r="AJ608" s="199"/>
      <c r="AK608" s="199"/>
      <c r="AL608" s="200"/>
      <c r="AM608" s="199" t="s">
        <v>461</v>
      </c>
      <c r="AN608" s="199"/>
      <c r="AO608" s="199"/>
      <c r="AP608" s="200"/>
      <c r="AQ608" s="200" t="s">
        <v>184</v>
      </c>
      <c r="AR608" s="184"/>
      <c r="AS608" s="184"/>
      <c r="AT608" s="185"/>
      <c r="AU608" s="161" t="s">
        <v>133</v>
      </c>
      <c r="AV608" s="161"/>
      <c r="AW608" s="161"/>
      <c r="AX608" s="162"/>
      <c r="AY608">
        <f>COUNTA($G$610)</f>
        <v>0</v>
      </c>
    </row>
    <row r="609" spans="1:51" ht="18.75" hidden="1" customHeight="1">
      <c r="A609" s="974"/>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c r="A610" s="974"/>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c r="A611" s="974"/>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c r="A612" s="974"/>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c r="A613" s="974"/>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460</v>
      </c>
      <c r="AJ613" s="199"/>
      <c r="AK613" s="199"/>
      <c r="AL613" s="200"/>
      <c r="AM613" s="199" t="s">
        <v>461</v>
      </c>
      <c r="AN613" s="199"/>
      <c r="AO613" s="199"/>
      <c r="AP613" s="200"/>
      <c r="AQ613" s="200" t="s">
        <v>184</v>
      </c>
      <c r="AR613" s="184"/>
      <c r="AS613" s="184"/>
      <c r="AT613" s="185"/>
      <c r="AU613" s="161" t="s">
        <v>133</v>
      </c>
      <c r="AV613" s="161"/>
      <c r="AW613" s="161"/>
      <c r="AX613" s="162"/>
      <c r="AY613">
        <f>COUNTA($G$615)</f>
        <v>0</v>
      </c>
    </row>
    <row r="614" spans="1:51" ht="18.75" hidden="1" customHeight="1">
      <c r="A614" s="974"/>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c r="A615" s="974"/>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c r="A616" s="974"/>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c r="A617" s="974"/>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c r="A618" s="974"/>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460</v>
      </c>
      <c r="AJ618" s="199"/>
      <c r="AK618" s="199"/>
      <c r="AL618" s="200"/>
      <c r="AM618" s="199" t="s">
        <v>461</v>
      </c>
      <c r="AN618" s="199"/>
      <c r="AO618" s="199"/>
      <c r="AP618" s="200"/>
      <c r="AQ618" s="200" t="s">
        <v>184</v>
      </c>
      <c r="AR618" s="184"/>
      <c r="AS618" s="184"/>
      <c r="AT618" s="185"/>
      <c r="AU618" s="161" t="s">
        <v>133</v>
      </c>
      <c r="AV618" s="161"/>
      <c r="AW618" s="161"/>
      <c r="AX618" s="162"/>
      <c r="AY618">
        <f>COUNTA($G$620)</f>
        <v>0</v>
      </c>
    </row>
    <row r="619" spans="1:51" ht="18.75" hidden="1" customHeight="1">
      <c r="A619" s="974"/>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c r="A620" s="974"/>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c r="A621" s="974"/>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c r="A622" s="974"/>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c r="A623" s="974"/>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460</v>
      </c>
      <c r="AJ623" s="199"/>
      <c r="AK623" s="199"/>
      <c r="AL623" s="200"/>
      <c r="AM623" s="199" t="s">
        <v>461</v>
      </c>
      <c r="AN623" s="199"/>
      <c r="AO623" s="199"/>
      <c r="AP623" s="200"/>
      <c r="AQ623" s="200" t="s">
        <v>184</v>
      </c>
      <c r="AR623" s="184"/>
      <c r="AS623" s="184"/>
      <c r="AT623" s="185"/>
      <c r="AU623" s="161" t="s">
        <v>133</v>
      </c>
      <c r="AV623" s="161"/>
      <c r="AW623" s="161"/>
      <c r="AX623" s="162"/>
      <c r="AY623">
        <f>COUNTA($G$625)</f>
        <v>0</v>
      </c>
    </row>
    <row r="624" spans="1:51" ht="18.75" hidden="1" customHeight="1">
      <c r="A624" s="974"/>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c r="A625" s="974"/>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c r="A626" s="974"/>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c r="A627" s="974"/>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c r="A628" s="974"/>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460</v>
      </c>
      <c r="AJ628" s="199"/>
      <c r="AK628" s="199"/>
      <c r="AL628" s="200"/>
      <c r="AM628" s="199" t="s">
        <v>461</v>
      </c>
      <c r="AN628" s="199"/>
      <c r="AO628" s="199"/>
      <c r="AP628" s="200"/>
      <c r="AQ628" s="200" t="s">
        <v>184</v>
      </c>
      <c r="AR628" s="184"/>
      <c r="AS628" s="184"/>
      <c r="AT628" s="185"/>
      <c r="AU628" s="161" t="s">
        <v>133</v>
      </c>
      <c r="AV628" s="161"/>
      <c r="AW628" s="161"/>
      <c r="AX628" s="162"/>
      <c r="AY628">
        <f>COUNTA($G$630)</f>
        <v>0</v>
      </c>
    </row>
    <row r="629" spans="1:51" ht="18.75" hidden="1" customHeight="1">
      <c r="A629" s="974"/>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c r="A630" s="974"/>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c r="A631" s="974"/>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c r="A632" s="974"/>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c r="A633" s="974"/>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460</v>
      </c>
      <c r="AJ633" s="199"/>
      <c r="AK633" s="199"/>
      <c r="AL633" s="200"/>
      <c r="AM633" s="199" t="s">
        <v>461</v>
      </c>
      <c r="AN633" s="199"/>
      <c r="AO633" s="199"/>
      <c r="AP633" s="200"/>
      <c r="AQ633" s="200" t="s">
        <v>184</v>
      </c>
      <c r="AR633" s="184"/>
      <c r="AS633" s="184"/>
      <c r="AT633" s="185"/>
      <c r="AU633" s="161" t="s">
        <v>133</v>
      </c>
      <c r="AV633" s="161"/>
      <c r="AW633" s="161"/>
      <c r="AX633" s="162"/>
      <c r="AY633">
        <f>COUNTA($G$635)</f>
        <v>0</v>
      </c>
    </row>
    <row r="634" spans="1:51" ht="18.75" hidden="1" customHeight="1">
      <c r="A634" s="974"/>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c r="A635" s="974"/>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c r="A636" s="974"/>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c r="A637" s="974"/>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c r="A638" s="974"/>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460</v>
      </c>
      <c r="AJ638" s="199"/>
      <c r="AK638" s="199"/>
      <c r="AL638" s="200"/>
      <c r="AM638" s="199" t="s">
        <v>461</v>
      </c>
      <c r="AN638" s="199"/>
      <c r="AO638" s="199"/>
      <c r="AP638" s="200"/>
      <c r="AQ638" s="200" t="s">
        <v>184</v>
      </c>
      <c r="AR638" s="184"/>
      <c r="AS638" s="184"/>
      <c r="AT638" s="185"/>
      <c r="AU638" s="161" t="s">
        <v>133</v>
      </c>
      <c r="AV638" s="161"/>
      <c r="AW638" s="161"/>
      <c r="AX638" s="162"/>
      <c r="AY638">
        <f>COUNTA($G$640)</f>
        <v>0</v>
      </c>
    </row>
    <row r="639" spans="1:51" ht="18.75" hidden="1" customHeight="1">
      <c r="A639" s="974"/>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c r="A640" s="974"/>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c r="A641" s="974"/>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c r="A642" s="974"/>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c r="A643" s="974"/>
      <c r="B643" s="238"/>
      <c r="C643" s="237"/>
      <c r="D643" s="238"/>
      <c r="E643" s="172" t="s">
        <v>325</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c r="A644" s="974"/>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c r="A645" s="974"/>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c r="A646" s="974"/>
      <c r="B646" s="238"/>
      <c r="C646" s="237"/>
      <c r="D646" s="238"/>
      <c r="E646" s="224" t="s">
        <v>320</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c r="A647" s="974"/>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460</v>
      </c>
      <c r="AJ647" s="199"/>
      <c r="AK647" s="199"/>
      <c r="AL647" s="200"/>
      <c r="AM647" s="199" t="s">
        <v>461</v>
      </c>
      <c r="AN647" s="199"/>
      <c r="AO647" s="199"/>
      <c r="AP647" s="200"/>
      <c r="AQ647" s="200" t="s">
        <v>184</v>
      </c>
      <c r="AR647" s="184"/>
      <c r="AS647" s="184"/>
      <c r="AT647" s="185"/>
      <c r="AU647" s="161" t="s">
        <v>133</v>
      </c>
      <c r="AV647" s="161"/>
      <c r="AW647" s="161"/>
      <c r="AX647" s="162"/>
      <c r="AY647">
        <f>COUNTA($G$649)</f>
        <v>0</v>
      </c>
    </row>
    <row r="648" spans="1:51" ht="18.75" hidden="1" customHeight="1">
      <c r="A648" s="974"/>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c r="A649" s="974"/>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c r="A650" s="974"/>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c r="A651" s="974"/>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c r="A652" s="974"/>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460</v>
      </c>
      <c r="AJ652" s="199"/>
      <c r="AK652" s="199"/>
      <c r="AL652" s="200"/>
      <c r="AM652" s="199" t="s">
        <v>461</v>
      </c>
      <c r="AN652" s="199"/>
      <c r="AO652" s="199"/>
      <c r="AP652" s="200"/>
      <c r="AQ652" s="200" t="s">
        <v>184</v>
      </c>
      <c r="AR652" s="184"/>
      <c r="AS652" s="184"/>
      <c r="AT652" s="185"/>
      <c r="AU652" s="161" t="s">
        <v>133</v>
      </c>
      <c r="AV652" s="161"/>
      <c r="AW652" s="161"/>
      <c r="AX652" s="162"/>
      <c r="AY652">
        <f>COUNTA($G$654)</f>
        <v>0</v>
      </c>
    </row>
    <row r="653" spans="1:51" ht="18.75" hidden="1" customHeight="1">
      <c r="A653" s="974"/>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c r="A654" s="974"/>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c r="A655" s="974"/>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c r="A656" s="974"/>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c r="A657" s="974"/>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460</v>
      </c>
      <c r="AJ657" s="199"/>
      <c r="AK657" s="199"/>
      <c r="AL657" s="200"/>
      <c r="AM657" s="199" t="s">
        <v>461</v>
      </c>
      <c r="AN657" s="199"/>
      <c r="AO657" s="199"/>
      <c r="AP657" s="200"/>
      <c r="AQ657" s="200" t="s">
        <v>184</v>
      </c>
      <c r="AR657" s="184"/>
      <c r="AS657" s="184"/>
      <c r="AT657" s="185"/>
      <c r="AU657" s="161" t="s">
        <v>133</v>
      </c>
      <c r="AV657" s="161"/>
      <c r="AW657" s="161"/>
      <c r="AX657" s="162"/>
      <c r="AY657">
        <f>COUNTA($G$659)</f>
        <v>0</v>
      </c>
    </row>
    <row r="658" spans="1:51" ht="18.75" hidden="1" customHeight="1">
      <c r="A658" s="974"/>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c r="A659" s="974"/>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c r="A660" s="974"/>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c r="A661" s="974"/>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c r="A662" s="974"/>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460</v>
      </c>
      <c r="AJ662" s="199"/>
      <c r="AK662" s="199"/>
      <c r="AL662" s="200"/>
      <c r="AM662" s="199" t="s">
        <v>461</v>
      </c>
      <c r="AN662" s="199"/>
      <c r="AO662" s="199"/>
      <c r="AP662" s="200"/>
      <c r="AQ662" s="200" t="s">
        <v>184</v>
      </c>
      <c r="AR662" s="184"/>
      <c r="AS662" s="184"/>
      <c r="AT662" s="185"/>
      <c r="AU662" s="161" t="s">
        <v>133</v>
      </c>
      <c r="AV662" s="161"/>
      <c r="AW662" s="161"/>
      <c r="AX662" s="162"/>
      <c r="AY662">
        <f>COUNTA($G$664)</f>
        <v>0</v>
      </c>
    </row>
    <row r="663" spans="1:51" ht="18.75" hidden="1" customHeight="1">
      <c r="A663" s="974"/>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c r="A664" s="974"/>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c r="A665" s="974"/>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c r="A666" s="974"/>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c r="A667" s="974"/>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460</v>
      </c>
      <c r="AJ667" s="199"/>
      <c r="AK667" s="199"/>
      <c r="AL667" s="200"/>
      <c r="AM667" s="199" t="s">
        <v>461</v>
      </c>
      <c r="AN667" s="199"/>
      <c r="AO667" s="199"/>
      <c r="AP667" s="200"/>
      <c r="AQ667" s="200" t="s">
        <v>184</v>
      </c>
      <c r="AR667" s="184"/>
      <c r="AS667" s="184"/>
      <c r="AT667" s="185"/>
      <c r="AU667" s="161" t="s">
        <v>133</v>
      </c>
      <c r="AV667" s="161"/>
      <c r="AW667" s="161"/>
      <c r="AX667" s="162"/>
      <c r="AY667">
        <f>COUNTA($G$669)</f>
        <v>0</v>
      </c>
    </row>
    <row r="668" spans="1:51" ht="18.75" hidden="1" customHeight="1">
      <c r="A668" s="974"/>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c r="A669" s="974"/>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c r="A670" s="974"/>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c r="A671" s="974"/>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c r="A672" s="974"/>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460</v>
      </c>
      <c r="AJ672" s="199"/>
      <c r="AK672" s="199"/>
      <c r="AL672" s="200"/>
      <c r="AM672" s="199" t="s">
        <v>461</v>
      </c>
      <c r="AN672" s="199"/>
      <c r="AO672" s="199"/>
      <c r="AP672" s="200"/>
      <c r="AQ672" s="200" t="s">
        <v>184</v>
      </c>
      <c r="AR672" s="184"/>
      <c r="AS672" s="184"/>
      <c r="AT672" s="185"/>
      <c r="AU672" s="161" t="s">
        <v>133</v>
      </c>
      <c r="AV672" s="161"/>
      <c r="AW672" s="161"/>
      <c r="AX672" s="162"/>
      <c r="AY672">
        <f>COUNTA($G$674)</f>
        <v>0</v>
      </c>
    </row>
    <row r="673" spans="1:51" ht="18.75" hidden="1" customHeight="1">
      <c r="A673" s="974"/>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c r="A674" s="974"/>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c r="A675" s="974"/>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c r="A676" s="974"/>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c r="A677" s="974"/>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460</v>
      </c>
      <c r="AJ677" s="199"/>
      <c r="AK677" s="199"/>
      <c r="AL677" s="200"/>
      <c r="AM677" s="199" t="s">
        <v>461</v>
      </c>
      <c r="AN677" s="199"/>
      <c r="AO677" s="199"/>
      <c r="AP677" s="200"/>
      <c r="AQ677" s="200" t="s">
        <v>184</v>
      </c>
      <c r="AR677" s="184"/>
      <c r="AS677" s="184"/>
      <c r="AT677" s="185"/>
      <c r="AU677" s="161" t="s">
        <v>133</v>
      </c>
      <c r="AV677" s="161"/>
      <c r="AW677" s="161"/>
      <c r="AX677" s="162"/>
      <c r="AY677">
        <f>COUNTA($G$679)</f>
        <v>0</v>
      </c>
    </row>
    <row r="678" spans="1:51" ht="18.75" hidden="1" customHeight="1">
      <c r="A678" s="974"/>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c r="A679" s="974"/>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c r="A680" s="974"/>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c r="A681" s="974"/>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c r="A682" s="974"/>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460</v>
      </c>
      <c r="AJ682" s="199"/>
      <c r="AK682" s="199"/>
      <c r="AL682" s="200"/>
      <c r="AM682" s="199" t="s">
        <v>461</v>
      </c>
      <c r="AN682" s="199"/>
      <c r="AO682" s="199"/>
      <c r="AP682" s="200"/>
      <c r="AQ682" s="200" t="s">
        <v>184</v>
      </c>
      <c r="AR682" s="184"/>
      <c r="AS682" s="184"/>
      <c r="AT682" s="185"/>
      <c r="AU682" s="161" t="s">
        <v>133</v>
      </c>
      <c r="AV682" s="161"/>
      <c r="AW682" s="161"/>
      <c r="AX682" s="162"/>
      <c r="AY682">
        <f>COUNTA($G$684)</f>
        <v>0</v>
      </c>
    </row>
    <row r="683" spans="1:51" ht="18.75" hidden="1" customHeight="1">
      <c r="A683" s="974"/>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c r="A684" s="974"/>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c r="A685" s="974"/>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c r="A686" s="974"/>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c r="A687" s="974"/>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460</v>
      </c>
      <c r="AJ687" s="199"/>
      <c r="AK687" s="199"/>
      <c r="AL687" s="200"/>
      <c r="AM687" s="199" t="s">
        <v>461</v>
      </c>
      <c r="AN687" s="199"/>
      <c r="AO687" s="199"/>
      <c r="AP687" s="200"/>
      <c r="AQ687" s="200" t="s">
        <v>184</v>
      </c>
      <c r="AR687" s="184"/>
      <c r="AS687" s="184"/>
      <c r="AT687" s="185"/>
      <c r="AU687" s="161" t="s">
        <v>133</v>
      </c>
      <c r="AV687" s="161"/>
      <c r="AW687" s="161"/>
      <c r="AX687" s="162"/>
      <c r="AY687">
        <f>COUNTA($G$689)</f>
        <v>0</v>
      </c>
    </row>
    <row r="688" spans="1:51" ht="18.75" hidden="1" customHeight="1">
      <c r="A688" s="974"/>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c r="A689" s="974"/>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c r="A690" s="974"/>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c r="A691" s="974"/>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c r="A692" s="974"/>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460</v>
      </c>
      <c r="AJ692" s="199"/>
      <c r="AK692" s="199"/>
      <c r="AL692" s="200"/>
      <c r="AM692" s="199" t="s">
        <v>461</v>
      </c>
      <c r="AN692" s="199"/>
      <c r="AO692" s="199"/>
      <c r="AP692" s="200"/>
      <c r="AQ692" s="200" t="s">
        <v>184</v>
      </c>
      <c r="AR692" s="184"/>
      <c r="AS692" s="184"/>
      <c r="AT692" s="185"/>
      <c r="AU692" s="161" t="s">
        <v>133</v>
      </c>
      <c r="AV692" s="161"/>
      <c r="AW692" s="161"/>
      <c r="AX692" s="162"/>
      <c r="AY692">
        <f>COUNTA($G$694)</f>
        <v>0</v>
      </c>
    </row>
    <row r="693" spans="1:51" ht="18.75" hidden="1" customHeight="1">
      <c r="A693" s="974"/>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c r="A694" s="974"/>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c r="A695" s="974"/>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c r="A696" s="974"/>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c r="A697" s="974"/>
      <c r="B697" s="238"/>
      <c r="C697" s="237"/>
      <c r="D697" s="238"/>
      <c r="E697" s="172" t="s">
        <v>325</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c r="A698" s="974"/>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c r="A699" s="975"/>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c r="A700" s="412" t="s">
        <v>46</v>
      </c>
      <c r="B700" s="413"/>
      <c r="C700" s="413"/>
      <c r="D700" s="413"/>
      <c r="E700" s="413"/>
      <c r="F700" s="413"/>
      <c r="G700" s="413"/>
      <c r="H700" s="413"/>
      <c r="I700" s="413"/>
      <c r="J700" s="413"/>
      <c r="K700" s="413"/>
      <c r="L700" s="413"/>
      <c r="M700" s="413"/>
      <c r="N700" s="413"/>
      <c r="O700" s="413"/>
      <c r="P700" s="413"/>
      <c r="Q700" s="413"/>
      <c r="R700" s="413"/>
      <c r="S700" s="413"/>
      <c r="T700" s="413"/>
      <c r="U700" s="413"/>
      <c r="V700" s="413"/>
      <c r="W700" s="413"/>
      <c r="X700" s="413"/>
      <c r="Y700" s="413"/>
      <c r="Z700" s="413"/>
      <c r="AA700" s="413"/>
      <c r="AB700" s="413"/>
      <c r="AC700" s="413"/>
      <c r="AD700" s="413"/>
      <c r="AE700" s="413"/>
      <c r="AF700" s="413"/>
      <c r="AG700" s="413"/>
      <c r="AH700" s="413"/>
      <c r="AI700" s="413"/>
      <c r="AJ700" s="413"/>
      <c r="AK700" s="413"/>
      <c r="AL700" s="413"/>
      <c r="AM700" s="413"/>
      <c r="AN700" s="413"/>
      <c r="AO700" s="413"/>
      <c r="AP700" s="413"/>
      <c r="AQ700" s="413"/>
      <c r="AR700" s="413"/>
      <c r="AS700" s="413"/>
      <c r="AT700" s="413"/>
      <c r="AU700" s="413"/>
      <c r="AV700" s="413"/>
      <c r="AW700" s="413"/>
      <c r="AX700" s="414"/>
    </row>
    <row r="701" spans="1:51" ht="27" customHeight="1">
      <c r="A701" s="5"/>
      <c r="B701" s="6"/>
      <c r="C701" s="863" t="s">
        <v>31</v>
      </c>
      <c r="D701" s="591"/>
      <c r="E701" s="591"/>
      <c r="F701" s="591"/>
      <c r="G701" s="591"/>
      <c r="H701" s="591"/>
      <c r="I701" s="591"/>
      <c r="J701" s="591"/>
      <c r="K701" s="591"/>
      <c r="L701" s="591"/>
      <c r="M701" s="591"/>
      <c r="N701" s="591"/>
      <c r="O701" s="591"/>
      <c r="P701" s="591"/>
      <c r="Q701" s="591"/>
      <c r="R701" s="591"/>
      <c r="S701" s="591"/>
      <c r="T701" s="591"/>
      <c r="U701" s="591"/>
      <c r="V701" s="591"/>
      <c r="W701" s="591"/>
      <c r="X701" s="591"/>
      <c r="Y701" s="591"/>
      <c r="Z701" s="591"/>
      <c r="AA701" s="591"/>
      <c r="AB701" s="591"/>
      <c r="AC701" s="864"/>
      <c r="AD701" s="591" t="s">
        <v>35</v>
      </c>
      <c r="AE701" s="591"/>
      <c r="AF701" s="591"/>
      <c r="AG701" s="590" t="s">
        <v>30</v>
      </c>
      <c r="AH701" s="591"/>
      <c r="AI701" s="591"/>
      <c r="AJ701" s="591"/>
      <c r="AK701" s="591"/>
      <c r="AL701" s="591"/>
      <c r="AM701" s="591"/>
      <c r="AN701" s="591"/>
      <c r="AO701" s="591"/>
      <c r="AP701" s="591"/>
      <c r="AQ701" s="591"/>
      <c r="AR701" s="591"/>
      <c r="AS701" s="591"/>
      <c r="AT701" s="591"/>
      <c r="AU701" s="591"/>
      <c r="AV701" s="591"/>
      <c r="AW701" s="591"/>
      <c r="AX701" s="592"/>
    </row>
    <row r="702" spans="1:51" ht="33" customHeight="1">
      <c r="A702" s="511" t="s">
        <v>139</v>
      </c>
      <c r="B702" s="512"/>
      <c r="C702" s="711" t="s">
        <v>140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875" t="s">
        <v>670</v>
      </c>
      <c r="AE702" s="876"/>
      <c r="AF702" s="876"/>
      <c r="AG702" s="865" t="s">
        <v>673</v>
      </c>
      <c r="AH702" s="866"/>
      <c r="AI702" s="866"/>
      <c r="AJ702" s="866"/>
      <c r="AK702" s="866"/>
      <c r="AL702" s="866"/>
      <c r="AM702" s="866"/>
      <c r="AN702" s="866"/>
      <c r="AO702" s="866"/>
      <c r="AP702" s="866"/>
      <c r="AQ702" s="866"/>
      <c r="AR702" s="866"/>
      <c r="AS702" s="866"/>
      <c r="AT702" s="866"/>
      <c r="AU702" s="866"/>
      <c r="AV702" s="866"/>
      <c r="AW702" s="866"/>
      <c r="AX702" s="867"/>
    </row>
    <row r="703" spans="1:51" ht="33" customHeight="1">
      <c r="A703" s="513"/>
      <c r="B703" s="514"/>
      <c r="C703" s="581" t="s">
        <v>36</v>
      </c>
      <c r="D703" s="582"/>
      <c r="E703" s="582"/>
      <c r="F703" s="582"/>
      <c r="G703" s="582"/>
      <c r="H703" s="582"/>
      <c r="I703" s="582"/>
      <c r="J703" s="582"/>
      <c r="K703" s="582"/>
      <c r="L703" s="582"/>
      <c r="M703" s="582"/>
      <c r="N703" s="582"/>
      <c r="O703" s="582"/>
      <c r="P703" s="582"/>
      <c r="Q703" s="582"/>
      <c r="R703" s="582"/>
      <c r="S703" s="582"/>
      <c r="T703" s="582"/>
      <c r="U703" s="582"/>
      <c r="V703" s="582"/>
      <c r="W703" s="582"/>
      <c r="X703" s="582"/>
      <c r="Y703" s="582"/>
      <c r="Z703" s="582"/>
      <c r="AA703" s="582"/>
      <c r="AB703" s="582"/>
      <c r="AC703" s="571"/>
      <c r="AD703" s="169" t="s">
        <v>670</v>
      </c>
      <c r="AE703" s="170"/>
      <c r="AF703" s="170"/>
      <c r="AG703" s="649" t="s">
        <v>674</v>
      </c>
      <c r="AH703" s="650"/>
      <c r="AI703" s="650"/>
      <c r="AJ703" s="650"/>
      <c r="AK703" s="650"/>
      <c r="AL703" s="650"/>
      <c r="AM703" s="650"/>
      <c r="AN703" s="650"/>
      <c r="AO703" s="650"/>
      <c r="AP703" s="650"/>
      <c r="AQ703" s="650"/>
      <c r="AR703" s="650"/>
      <c r="AS703" s="650"/>
      <c r="AT703" s="650"/>
      <c r="AU703" s="650"/>
      <c r="AV703" s="650"/>
      <c r="AW703" s="650"/>
      <c r="AX703" s="651"/>
    </row>
    <row r="704" spans="1:51" ht="33" customHeight="1">
      <c r="A704" s="515"/>
      <c r="B704" s="516"/>
      <c r="C704" s="583" t="s">
        <v>141</v>
      </c>
      <c r="D704" s="584"/>
      <c r="E704" s="584"/>
      <c r="F704" s="584"/>
      <c r="G704" s="584"/>
      <c r="H704" s="584"/>
      <c r="I704" s="584"/>
      <c r="J704" s="584"/>
      <c r="K704" s="584"/>
      <c r="L704" s="584"/>
      <c r="M704" s="584"/>
      <c r="N704" s="584"/>
      <c r="O704" s="584"/>
      <c r="P704" s="584"/>
      <c r="Q704" s="584"/>
      <c r="R704" s="584"/>
      <c r="S704" s="584"/>
      <c r="T704" s="584"/>
      <c r="U704" s="584"/>
      <c r="V704" s="584"/>
      <c r="W704" s="584"/>
      <c r="X704" s="584"/>
      <c r="Y704" s="584"/>
      <c r="Z704" s="584"/>
      <c r="AA704" s="584"/>
      <c r="AB704" s="584"/>
      <c r="AC704" s="585"/>
      <c r="AD704" s="567" t="s">
        <v>670</v>
      </c>
      <c r="AE704" s="568"/>
      <c r="AF704" s="568"/>
      <c r="AG704" s="410" t="s">
        <v>675</v>
      </c>
      <c r="AH704" s="220"/>
      <c r="AI704" s="220"/>
      <c r="AJ704" s="220"/>
      <c r="AK704" s="220"/>
      <c r="AL704" s="220"/>
      <c r="AM704" s="220"/>
      <c r="AN704" s="220"/>
      <c r="AO704" s="220"/>
      <c r="AP704" s="220"/>
      <c r="AQ704" s="220"/>
      <c r="AR704" s="220"/>
      <c r="AS704" s="220"/>
      <c r="AT704" s="220"/>
      <c r="AU704" s="220"/>
      <c r="AV704" s="220"/>
      <c r="AW704" s="220"/>
      <c r="AX704" s="411"/>
    </row>
    <row r="705" spans="1:50" ht="27" customHeight="1">
      <c r="A705" s="603" t="s">
        <v>38</v>
      </c>
      <c r="B705" s="751"/>
      <c r="C705" s="586" t="s">
        <v>40</v>
      </c>
      <c r="D705" s="587"/>
      <c r="E705" s="588"/>
      <c r="F705" s="588"/>
      <c r="G705" s="588"/>
      <c r="H705" s="588"/>
      <c r="I705" s="588"/>
      <c r="J705" s="588"/>
      <c r="K705" s="588"/>
      <c r="L705" s="588"/>
      <c r="M705" s="588"/>
      <c r="N705" s="588"/>
      <c r="O705" s="588"/>
      <c r="P705" s="588"/>
      <c r="Q705" s="588"/>
      <c r="R705" s="588"/>
      <c r="S705" s="588"/>
      <c r="T705" s="588"/>
      <c r="U705" s="588"/>
      <c r="V705" s="588"/>
      <c r="W705" s="588"/>
      <c r="X705" s="588"/>
      <c r="Y705" s="588"/>
      <c r="Z705" s="588"/>
      <c r="AA705" s="588"/>
      <c r="AB705" s="588"/>
      <c r="AC705" s="589"/>
      <c r="AD705" s="717" t="s">
        <v>670</v>
      </c>
      <c r="AE705" s="718"/>
      <c r="AF705" s="718"/>
      <c r="AG705" s="175" t="s">
        <v>700</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c r="A706" s="640"/>
      <c r="B706" s="752"/>
      <c r="C706" s="596"/>
      <c r="D706" s="597"/>
      <c r="E706" s="668" t="s">
        <v>298</v>
      </c>
      <c r="F706" s="669"/>
      <c r="G706" s="669"/>
      <c r="H706" s="669"/>
      <c r="I706" s="669"/>
      <c r="J706" s="669"/>
      <c r="K706" s="669"/>
      <c r="L706" s="669"/>
      <c r="M706" s="669"/>
      <c r="N706" s="669"/>
      <c r="O706" s="669"/>
      <c r="P706" s="669"/>
      <c r="Q706" s="669"/>
      <c r="R706" s="669"/>
      <c r="S706" s="669"/>
      <c r="T706" s="669"/>
      <c r="U706" s="669"/>
      <c r="V706" s="669"/>
      <c r="W706" s="669"/>
      <c r="X706" s="669"/>
      <c r="Y706" s="669"/>
      <c r="Z706" s="669"/>
      <c r="AA706" s="669"/>
      <c r="AB706" s="669"/>
      <c r="AC706" s="670"/>
      <c r="AD706" s="169" t="s">
        <v>672</v>
      </c>
      <c r="AE706" s="170"/>
      <c r="AF706" s="171"/>
      <c r="AG706" s="410"/>
      <c r="AH706" s="220"/>
      <c r="AI706" s="220"/>
      <c r="AJ706" s="220"/>
      <c r="AK706" s="220"/>
      <c r="AL706" s="220"/>
      <c r="AM706" s="220"/>
      <c r="AN706" s="220"/>
      <c r="AO706" s="220"/>
      <c r="AP706" s="220"/>
      <c r="AQ706" s="220"/>
      <c r="AR706" s="220"/>
      <c r="AS706" s="220"/>
      <c r="AT706" s="220"/>
      <c r="AU706" s="220"/>
      <c r="AV706" s="220"/>
      <c r="AW706" s="220"/>
      <c r="AX706" s="411"/>
    </row>
    <row r="707" spans="1:50" ht="26.25" customHeight="1">
      <c r="A707" s="640"/>
      <c r="B707" s="752"/>
      <c r="C707" s="598"/>
      <c r="D707" s="599"/>
      <c r="E707" s="671" t="s">
        <v>239</v>
      </c>
      <c r="F707" s="672"/>
      <c r="G707" s="672"/>
      <c r="H707" s="672"/>
      <c r="I707" s="672"/>
      <c r="J707" s="672"/>
      <c r="K707" s="672"/>
      <c r="L707" s="672"/>
      <c r="M707" s="672"/>
      <c r="N707" s="672"/>
      <c r="O707" s="672"/>
      <c r="P707" s="672"/>
      <c r="Q707" s="672"/>
      <c r="R707" s="672"/>
      <c r="S707" s="672"/>
      <c r="T707" s="672"/>
      <c r="U707" s="672"/>
      <c r="V707" s="672"/>
      <c r="W707" s="672"/>
      <c r="X707" s="672"/>
      <c r="Y707" s="672"/>
      <c r="Z707" s="672"/>
      <c r="AA707" s="672"/>
      <c r="AB707" s="672"/>
      <c r="AC707" s="673"/>
      <c r="AD707" s="565" t="s">
        <v>672</v>
      </c>
      <c r="AE707" s="566"/>
      <c r="AF707" s="566"/>
      <c r="AG707" s="410"/>
      <c r="AH707" s="220"/>
      <c r="AI707" s="220"/>
      <c r="AJ707" s="220"/>
      <c r="AK707" s="220"/>
      <c r="AL707" s="220"/>
      <c r="AM707" s="220"/>
      <c r="AN707" s="220"/>
      <c r="AO707" s="220"/>
      <c r="AP707" s="220"/>
      <c r="AQ707" s="220"/>
      <c r="AR707" s="220"/>
      <c r="AS707" s="220"/>
      <c r="AT707" s="220"/>
      <c r="AU707" s="220"/>
      <c r="AV707" s="220"/>
      <c r="AW707" s="220"/>
      <c r="AX707" s="411"/>
    </row>
    <row r="708" spans="1:50" ht="26.25" customHeight="1">
      <c r="A708" s="640"/>
      <c r="B708" s="641"/>
      <c r="C708" s="579" t="s">
        <v>41</v>
      </c>
      <c r="D708" s="580"/>
      <c r="E708" s="580"/>
      <c r="F708" s="580"/>
      <c r="G708" s="580"/>
      <c r="H708" s="580"/>
      <c r="I708" s="580"/>
      <c r="J708" s="580"/>
      <c r="K708" s="580"/>
      <c r="L708" s="580"/>
      <c r="M708" s="580"/>
      <c r="N708" s="580"/>
      <c r="O708" s="580"/>
      <c r="P708" s="580"/>
      <c r="Q708" s="580"/>
      <c r="R708" s="580"/>
      <c r="S708" s="580"/>
      <c r="T708" s="580"/>
      <c r="U708" s="580"/>
      <c r="V708" s="580"/>
      <c r="W708" s="580"/>
      <c r="X708" s="580"/>
      <c r="Y708" s="580"/>
      <c r="Z708" s="580"/>
      <c r="AA708" s="580"/>
      <c r="AB708" s="580"/>
      <c r="AC708" s="580"/>
      <c r="AD708" s="652" t="s">
        <v>676</v>
      </c>
      <c r="AE708" s="653"/>
      <c r="AF708" s="653"/>
      <c r="AG708" s="508" t="s">
        <v>671</v>
      </c>
      <c r="AH708" s="509"/>
      <c r="AI708" s="509"/>
      <c r="AJ708" s="509"/>
      <c r="AK708" s="509"/>
      <c r="AL708" s="509"/>
      <c r="AM708" s="509"/>
      <c r="AN708" s="509"/>
      <c r="AO708" s="509"/>
      <c r="AP708" s="509"/>
      <c r="AQ708" s="509"/>
      <c r="AR708" s="509"/>
      <c r="AS708" s="509"/>
      <c r="AT708" s="509"/>
      <c r="AU708" s="509"/>
      <c r="AV708" s="509"/>
      <c r="AW708" s="509"/>
      <c r="AX708" s="510"/>
    </row>
    <row r="709" spans="1:50" ht="66" customHeight="1">
      <c r="A709" s="640"/>
      <c r="B709" s="641"/>
      <c r="C709" s="570" t="s">
        <v>142</v>
      </c>
      <c r="D709" s="571"/>
      <c r="E709" s="571"/>
      <c r="F709" s="571"/>
      <c r="G709" s="571"/>
      <c r="H709" s="571"/>
      <c r="I709" s="571"/>
      <c r="J709" s="571"/>
      <c r="K709" s="571"/>
      <c r="L709" s="571"/>
      <c r="M709" s="571"/>
      <c r="N709" s="571"/>
      <c r="O709" s="571"/>
      <c r="P709" s="571"/>
      <c r="Q709" s="571"/>
      <c r="R709" s="571"/>
      <c r="S709" s="571"/>
      <c r="T709" s="571"/>
      <c r="U709" s="571"/>
      <c r="V709" s="571"/>
      <c r="W709" s="571"/>
      <c r="X709" s="571"/>
      <c r="Y709" s="571"/>
      <c r="Z709" s="571"/>
      <c r="AA709" s="571"/>
      <c r="AB709" s="571"/>
      <c r="AC709" s="571"/>
      <c r="AD709" s="169" t="s">
        <v>670</v>
      </c>
      <c r="AE709" s="170"/>
      <c r="AF709" s="170"/>
      <c r="AG709" s="649" t="s">
        <v>677</v>
      </c>
      <c r="AH709" s="650"/>
      <c r="AI709" s="650"/>
      <c r="AJ709" s="650"/>
      <c r="AK709" s="650"/>
      <c r="AL709" s="650"/>
      <c r="AM709" s="650"/>
      <c r="AN709" s="650"/>
      <c r="AO709" s="650"/>
      <c r="AP709" s="650"/>
      <c r="AQ709" s="650"/>
      <c r="AR709" s="650"/>
      <c r="AS709" s="650"/>
      <c r="AT709" s="650"/>
      <c r="AU709" s="650"/>
      <c r="AV709" s="650"/>
      <c r="AW709" s="650"/>
      <c r="AX709" s="651"/>
    </row>
    <row r="710" spans="1:50" ht="26.25" customHeight="1">
      <c r="A710" s="640"/>
      <c r="B710" s="641"/>
      <c r="C710" s="570" t="s">
        <v>37</v>
      </c>
      <c r="D710" s="571"/>
      <c r="E710" s="571"/>
      <c r="F710" s="571"/>
      <c r="G710" s="571"/>
      <c r="H710" s="571"/>
      <c r="I710" s="571"/>
      <c r="J710" s="571"/>
      <c r="K710" s="571"/>
      <c r="L710" s="571"/>
      <c r="M710" s="571"/>
      <c r="N710" s="571"/>
      <c r="O710" s="571"/>
      <c r="P710" s="571"/>
      <c r="Q710" s="571"/>
      <c r="R710" s="571"/>
      <c r="S710" s="571"/>
      <c r="T710" s="571"/>
      <c r="U710" s="571"/>
      <c r="V710" s="571"/>
      <c r="W710" s="571"/>
      <c r="X710" s="571"/>
      <c r="Y710" s="571"/>
      <c r="Z710" s="571"/>
      <c r="AA710" s="571"/>
      <c r="AB710" s="571"/>
      <c r="AC710" s="571"/>
      <c r="AD710" s="169" t="s">
        <v>676</v>
      </c>
      <c r="AE710" s="170"/>
      <c r="AF710" s="170"/>
      <c r="AG710" s="649" t="s">
        <v>671</v>
      </c>
      <c r="AH710" s="650"/>
      <c r="AI710" s="650"/>
      <c r="AJ710" s="650"/>
      <c r="AK710" s="650"/>
      <c r="AL710" s="650"/>
      <c r="AM710" s="650"/>
      <c r="AN710" s="650"/>
      <c r="AO710" s="650"/>
      <c r="AP710" s="650"/>
      <c r="AQ710" s="650"/>
      <c r="AR710" s="650"/>
      <c r="AS710" s="650"/>
      <c r="AT710" s="650"/>
      <c r="AU710" s="650"/>
      <c r="AV710" s="650"/>
      <c r="AW710" s="650"/>
      <c r="AX710" s="651"/>
    </row>
    <row r="711" spans="1:50" ht="26.25" customHeight="1">
      <c r="A711" s="640"/>
      <c r="B711" s="641"/>
      <c r="C711" s="570" t="s">
        <v>42</v>
      </c>
      <c r="D711" s="571"/>
      <c r="E711" s="571"/>
      <c r="F711" s="571"/>
      <c r="G711" s="571"/>
      <c r="H711" s="571"/>
      <c r="I711" s="571"/>
      <c r="J711" s="571"/>
      <c r="K711" s="571"/>
      <c r="L711" s="571"/>
      <c r="M711" s="571"/>
      <c r="N711" s="571"/>
      <c r="O711" s="571"/>
      <c r="P711" s="571"/>
      <c r="Q711" s="571"/>
      <c r="R711" s="571"/>
      <c r="S711" s="571"/>
      <c r="T711" s="571"/>
      <c r="U711" s="571"/>
      <c r="V711" s="571"/>
      <c r="W711" s="571"/>
      <c r="X711" s="571"/>
      <c r="Y711" s="571"/>
      <c r="Z711" s="571"/>
      <c r="AA711" s="571"/>
      <c r="AB711" s="571"/>
      <c r="AC711" s="572"/>
      <c r="AD711" s="169" t="s">
        <v>670</v>
      </c>
      <c r="AE711" s="170"/>
      <c r="AF711" s="170"/>
      <c r="AG711" s="649" t="s">
        <v>678</v>
      </c>
      <c r="AH711" s="650"/>
      <c r="AI711" s="650"/>
      <c r="AJ711" s="650"/>
      <c r="AK711" s="650"/>
      <c r="AL711" s="650"/>
      <c r="AM711" s="650"/>
      <c r="AN711" s="650"/>
      <c r="AO711" s="650"/>
      <c r="AP711" s="650"/>
      <c r="AQ711" s="650"/>
      <c r="AR711" s="650"/>
      <c r="AS711" s="650"/>
      <c r="AT711" s="650"/>
      <c r="AU711" s="650"/>
      <c r="AV711" s="650"/>
      <c r="AW711" s="650"/>
      <c r="AX711" s="651"/>
    </row>
    <row r="712" spans="1:50" ht="33" customHeight="1">
      <c r="A712" s="640"/>
      <c r="B712" s="641"/>
      <c r="C712" s="570" t="s">
        <v>267</v>
      </c>
      <c r="D712" s="571"/>
      <c r="E712" s="571"/>
      <c r="F712" s="571"/>
      <c r="G712" s="571"/>
      <c r="H712" s="571"/>
      <c r="I712" s="571"/>
      <c r="J712" s="571"/>
      <c r="K712" s="571"/>
      <c r="L712" s="571"/>
      <c r="M712" s="571"/>
      <c r="N712" s="571"/>
      <c r="O712" s="571"/>
      <c r="P712" s="571"/>
      <c r="Q712" s="571"/>
      <c r="R712" s="571"/>
      <c r="S712" s="571"/>
      <c r="T712" s="571"/>
      <c r="U712" s="571"/>
      <c r="V712" s="571"/>
      <c r="W712" s="571"/>
      <c r="X712" s="571"/>
      <c r="Y712" s="571"/>
      <c r="Z712" s="571"/>
      <c r="AA712" s="571"/>
      <c r="AB712" s="571"/>
      <c r="AC712" s="572"/>
      <c r="AD712" s="567" t="s">
        <v>709</v>
      </c>
      <c r="AE712" s="568"/>
      <c r="AF712" s="568"/>
      <c r="AG712" s="576" t="s">
        <v>710</v>
      </c>
      <c r="AH712" s="577"/>
      <c r="AI712" s="577"/>
      <c r="AJ712" s="577"/>
      <c r="AK712" s="577"/>
      <c r="AL712" s="577"/>
      <c r="AM712" s="577"/>
      <c r="AN712" s="577"/>
      <c r="AO712" s="577"/>
      <c r="AP712" s="577"/>
      <c r="AQ712" s="577"/>
      <c r="AR712" s="577"/>
      <c r="AS712" s="577"/>
      <c r="AT712" s="577"/>
      <c r="AU712" s="577"/>
      <c r="AV712" s="577"/>
      <c r="AW712" s="577"/>
      <c r="AX712" s="578"/>
    </row>
    <row r="713" spans="1:50" ht="26.25" customHeight="1">
      <c r="A713" s="640"/>
      <c r="B713" s="641"/>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676</v>
      </c>
      <c r="AE713" s="170"/>
      <c r="AF713" s="171"/>
      <c r="AG713" s="649" t="s">
        <v>671</v>
      </c>
      <c r="AH713" s="650"/>
      <c r="AI713" s="650"/>
      <c r="AJ713" s="650"/>
      <c r="AK713" s="650"/>
      <c r="AL713" s="650"/>
      <c r="AM713" s="650"/>
      <c r="AN713" s="650"/>
      <c r="AO713" s="650"/>
      <c r="AP713" s="650"/>
      <c r="AQ713" s="650"/>
      <c r="AR713" s="650"/>
      <c r="AS713" s="650"/>
      <c r="AT713" s="650"/>
      <c r="AU713" s="650"/>
      <c r="AV713" s="650"/>
      <c r="AW713" s="650"/>
      <c r="AX713" s="651"/>
    </row>
    <row r="714" spans="1:50" ht="26.25" customHeight="1">
      <c r="A714" s="642"/>
      <c r="B714" s="643"/>
      <c r="C714" s="753" t="s">
        <v>246</v>
      </c>
      <c r="D714" s="754"/>
      <c r="E714" s="754"/>
      <c r="F714" s="754"/>
      <c r="G714" s="754"/>
      <c r="H714" s="754"/>
      <c r="I714" s="754"/>
      <c r="J714" s="754"/>
      <c r="K714" s="754"/>
      <c r="L714" s="754"/>
      <c r="M714" s="754"/>
      <c r="N714" s="754"/>
      <c r="O714" s="754"/>
      <c r="P714" s="754"/>
      <c r="Q714" s="754"/>
      <c r="R714" s="754"/>
      <c r="S714" s="754"/>
      <c r="T714" s="754"/>
      <c r="U714" s="754"/>
      <c r="V714" s="754"/>
      <c r="W714" s="754"/>
      <c r="X714" s="754"/>
      <c r="Y714" s="754"/>
      <c r="Z714" s="754"/>
      <c r="AA714" s="754"/>
      <c r="AB714" s="754"/>
      <c r="AC714" s="755"/>
      <c r="AD714" s="573" t="s">
        <v>676</v>
      </c>
      <c r="AE714" s="574"/>
      <c r="AF714" s="575"/>
      <c r="AG714" s="674" t="s">
        <v>679</v>
      </c>
      <c r="AH714" s="675"/>
      <c r="AI714" s="675"/>
      <c r="AJ714" s="675"/>
      <c r="AK714" s="675"/>
      <c r="AL714" s="675"/>
      <c r="AM714" s="675"/>
      <c r="AN714" s="675"/>
      <c r="AO714" s="675"/>
      <c r="AP714" s="675"/>
      <c r="AQ714" s="675"/>
      <c r="AR714" s="675"/>
      <c r="AS714" s="675"/>
      <c r="AT714" s="675"/>
      <c r="AU714" s="675"/>
      <c r="AV714" s="675"/>
      <c r="AW714" s="675"/>
      <c r="AX714" s="676"/>
    </row>
    <row r="715" spans="1:50" ht="83.1" customHeight="1">
      <c r="A715" s="603" t="s">
        <v>39</v>
      </c>
      <c r="B715" s="639"/>
      <c r="C715" s="644" t="s">
        <v>247</v>
      </c>
      <c r="D715" s="645"/>
      <c r="E715" s="645"/>
      <c r="F715" s="645"/>
      <c r="G715" s="645"/>
      <c r="H715" s="645"/>
      <c r="I715" s="645"/>
      <c r="J715" s="645"/>
      <c r="K715" s="645"/>
      <c r="L715" s="645"/>
      <c r="M715" s="645"/>
      <c r="N715" s="645"/>
      <c r="O715" s="645"/>
      <c r="P715" s="645"/>
      <c r="Q715" s="645"/>
      <c r="R715" s="645"/>
      <c r="S715" s="645"/>
      <c r="T715" s="645"/>
      <c r="U715" s="645"/>
      <c r="V715" s="645"/>
      <c r="W715" s="645"/>
      <c r="X715" s="645"/>
      <c r="Y715" s="645"/>
      <c r="Z715" s="645"/>
      <c r="AA715" s="645"/>
      <c r="AB715" s="645"/>
      <c r="AC715" s="646"/>
      <c r="AD715" s="652" t="s">
        <v>670</v>
      </c>
      <c r="AE715" s="653"/>
      <c r="AF715" s="759"/>
      <c r="AG715" s="508" t="s">
        <v>680</v>
      </c>
      <c r="AH715" s="509"/>
      <c r="AI715" s="509"/>
      <c r="AJ715" s="509"/>
      <c r="AK715" s="509"/>
      <c r="AL715" s="509"/>
      <c r="AM715" s="509"/>
      <c r="AN715" s="509"/>
      <c r="AO715" s="509"/>
      <c r="AP715" s="509"/>
      <c r="AQ715" s="509"/>
      <c r="AR715" s="509"/>
      <c r="AS715" s="509"/>
      <c r="AT715" s="509"/>
      <c r="AU715" s="509"/>
      <c r="AV715" s="509"/>
      <c r="AW715" s="509"/>
      <c r="AX715" s="510"/>
    </row>
    <row r="716" spans="1:50" ht="35.25" customHeight="1">
      <c r="A716" s="640"/>
      <c r="B716" s="641"/>
      <c r="C716" s="769" t="s">
        <v>44</v>
      </c>
      <c r="D716" s="770"/>
      <c r="E716" s="770"/>
      <c r="F716" s="770"/>
      <c r="G716" s="770"/>
      <c r="H716" s="770"/>
      <c r="I716" s="770"/>
      <c r="J716" s="770"/>
      <c r="K716" s="770"/>
      <c r="L716" s="770"/>
      <c r="M716" s="770"/>
      <c r="N716" s="770"/>
      <c r="O716" s="770"/>
      <c r="P716" s="770"/>
      <c r="Q716" s="770"/>
      <c r="R716" s="770"/>
      <c r="S716" s="770"/>
      <c r="T716" s="770"/>
      <c r="U716" s="770"/>
      <c r="V716" s="770"/>
      <c r="W716" s="770"/>
      <c r="X716" s="770"/>
      <c r="Y716" s="770"/>
      <c r="Z716" s="770"/>
      <c r="AA716" s="770"/>
      <c r="AB716" s="770"/>
      <c r="AC716" s="771"/>
      <c r="AD716" s="740" t="s">
        <v>670</v>
      </c>
      <c r="AE716" s="741"/>
      <c r="AF716" s="741"/>
      <c r="AG716" s="649" t="s">
        <v>681</v>
      </c>
      <c r="AH716" s="650"/>
      <c r="AI716" s="650"/>
      <c r="AJ716" s="650"/>
      <c r="AK716" s="650"/>
      <c r="AL716" s="650"/>
      <c r="AM716" s="650"/>
      <c r="AN716" s="650"/>
      <c r="AO716" s="650"/>
      <c r="AP716" s="650"/>
      <c r="AQ716" s="650"/>
      <c r="AR716" s="650"/>
      <c r="AS716" s="650"/>
      <c r="AT716" s="650"/>
      <c r="AU716" s="650"/>
      <c r="AV716" s="650"/>
      <c r="AW716" s="650"/>
      <c r="AX716" s="651"/>
    </row>
    <row r="717" spans="1:50" ht="27" customHeight="1">
      <c r="A717" s="640"/>
      <c r="B717" s="641"/>
      <c r="C717" s="570" t="s">
        <v>195</v>
      </c>
      <c r="D717" s="571"/>
      <c r="E717" s="571"/>
      <c r="F717" s="571"/>
      <c r="G717" s="571"/>
      <c r="H717" s="571"/>
      <c r="I717" s="571"/>
      <c r="J717" s="571"/>
      <c r="K717" s="571"/>
      <c r="L717" s="571"/>
      <c r="M717" s="571"/>
      <c r="N717" s="571"/>
      <c r="O717" s="571"/>
      <c r="P717" s="571"/>
      <c r="Q717" s="571"/>
      <c r="R717" s="571"/>
      <c r="S717" s="571"/>
      <c r="T717" s="571"/>
      <c r="U717" s="571"/>
      <c r="V717" s="571"/>
      <c r="W717" s="571"/>
      <c r="X717" s="571"/>
      <c r="Y717" s="571"/>
      <c r="Z717" s="571"/>
      <c r="AA717" s="571"/>
      <c r="AB717" s="571"/>
      <c r="AC717" s="571"/>
      <c r="AD717" s="169" t="s">
        <v>670</v>
      </c>
      <c r="AE717" s="170"/>
      <c r="AF717" s="170"/>
      <c r="AG717" s="649" t="s">
        <v>682</v>
      </c>
      <c r="AH717" s="650"/>
      <c r="AI717" s="650"/>
      <c r="AJ717" s="650"/>
      <c r="AK717" s="650"/>
      <c r="AL717" s="650"/>
      <c r="AM717" s="650"/>
      <c r="AN717" s="650"/>
      <c r="AO717" s="650"/>
      <c r="AP717" s="650"/>
      <c r="AQ717" s="650"/>
      <c r="AR717" s="650"/>
      <c r="AS717" s="650"/>
      <c r="AT717" s="650"/>
      <c r="AU717" s="650"/>
      <c r="AV717" s="650"/>
      <c r="AW717" s="650"/>
      <c r="AX717" s="651"/>
    </row>
    <row r="718" spans="1:50" ht="27" customHeight="1">
      <c r="A718" s="642"/>
      <c r="B718" s="643"/>
      <c r="C718" s="570" t="s">
        <v>43</v>
      </c>
      <c r="D718" s="571"/>
      <c r="E718" s="571"/>
      <c r="F718" s="571"/>
      <c r="G718" s="571"/>
      <c r="H718" s="571"/>
      <c r="I718" s="571"/>
      <c r="J718" s="571"/>
      <c r="K718" s="571"/>
      <c r="L718" s="571"/>
      <c r="M718" s="571"/>
      <c r="N718" s="571"/>
      <c r="O718" s="571"/>
      <c r="P718" s="571"/>
      <c r="Q718" s="571"/>
      <c r="R718" s="571"/>
      <c r="S718" s="571"/>
      <c r="T718" s="571"/>
      <c r="U718" s="571"/>
      <c r="V718" s="571"/>
      <c r="W718" s="571"/>
      <c r="X718" s="571"/>
      <c r="Y718" s="571"/>
      <c r="Z718" s="571"/>
      <c r="AA718" s="571"/>
      <c r="AB718" s="571"/>
      <c r="AC718" s="571"/>
      <c r="AD718" s="169" t="s">
        <v>676</v>
      </c>
      <c r="AE718" s="170"/>
      <c r="AF718" s="170"/>
      <c r="AG718" s="178" t="s">
        <v>671</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c r="A719" s="633" t="s">
        <v>57</v>
      </c>
      <c r="B719" s="634"/>
      <c r="C719" s="772" t="s">
        <v>143</v>
      </c>
      <c r="D719" s="773"/>
      <c r="E719" s="773"/>
      <c r="F719" s="773"/>
      <c r="G719" s="773"/>
      <c r="H719" s="773"/>
      <c r="I719" s="773"/>
      <c r="J719" s="773"/>
      <c r="K719" s="773"/>
      <c r="L719" s="773"/>
      <c r="M719" s="773"/>
      <c r="N719" s="773"/>
      <c r="O719" s="773"/>
      <c r="P719" s="773"/>
      <c r="Q719" s="773"/>
      <c r="R719" s="773"/>
      <c r="S719" s="773"/>
      <c r="T719" s="773"/>
      <c r="U719" s="773"/>
      <c r="V719" s="773"/>
      <c r="W719" s="773"/>
      <c r="X719" s="773"/>
      <c r="Y719" s="773"/>
      <c r="Z719" s="773"/>
      <c r="AA719" s="773"/>
      <c r="AB719" s="773"/>
      <c r="AC719" s="588"/>
      <c r="AD719" s="652"/>
      <c r="AE719" s="653"/>
      <c r="AF719" s="653"/>
      <c r="AG719" s="175" t="s">
        <v>671</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c r="A720" s="635"/>
      <c r="B720" s="636"/>
      <c r="C720" s="914" t="s">
        <v>260</v>
      </c>
      <c r="D720" s="912"/>
      <c r="E720" s="912"/>
      <c r="F720" s="915"/>
      <c r="G720" s="911" t="s">
        <v>261</v>
      </c>
      <c r="H720" s="912"/>
      <c r="I720" s="912"/>
      <c r="J720" s="912"/>
      <c r="K720" s="912"/>
      <c r="L720" s="912"/>
      <c r="M720" s="912"/>
      <c r="N720" s="911" t="s">
        <v>264</v>
      </c>
      <c r="O720" s="912"/>
      <c r="P720" s="912"/>
      <c r="Q720" s="912"/>
      <c r="R720" s="912"/>
      <c r="S720" s="912"/>
      <c r="T720" s="912"/>
      <c r="U720" s="912"/>
      <c r="V720" s="912"/>
      <c r="W720" s="912"/>
      <c r="X720" s="912"/>
      <c r="Y720" s="912"/>
      <c r="Z720" s="912"/>
      <c r="AA720" s="912"/>
      <c r="AB720" s="912"/>
      <c r="AC720" s="912"/>
      <c r="AD720" s="912"/>
      <c r="AE720" s="912"/>
      <c r="AF720" s="913"/>
      <c r="AG720" s="410"/>
      <c r="AH720" s="220"/>
      <c r="AI720" s="220"/>
      <c r="AJ720" s="220"/>
      <c r="AK720" s="220"/>
      <c r="AL720" s="220"/>
      <c r="AM720" s="220"/>
      <c r="AN720" s="220"/>
      <c r="AO720" s="220"/>
      <c r="AP720" s="220"/>
      <c r="AQ720" s="220"/>
      <c r="AR720" s="220"/>
      <c r="AS720" s="220"/>
      <c r="AT720" s="220"/>
      <c r="AU720" s="220"/>
      <c r="AV720" s="220"/>
      <c r="AW720" s="220"/>
      <c r="AX720" s="411"/>
    </row>
    <row r="721" spans="1:52" ht="24.75" customHeight="1">
      <c r="A721" s="635"/>
      <c r="B721" s="636"/>
      <c r="C721" s="898"/>
      <c r="D721" s="899"/>
      <c r="E721" s="899"/>
      <c r="F721" s="900"/>
      <c r="G721" s="916"/>
      <c r="H721" s="917"/>
      <c r="I721" s="63" t="str">
        <f>IF(OR(G721="　", G721=""), "", "-")</f>
        <v/>
      </c>
      <c r="J721" s="897"/>
      <c r="K721" s="897"/>
      <c r="L721" s="63" t="str">
        <f>IF(M721="","","-")</f>
        <v/>
      </c>
      <c r="M721" s="64"/>
      <c r="N721" s="894" t="s">
        <v>638</v>
      </c>
      <c r="O721" s="895"/>
      <c r="P721" s="895"/>
      <c r="Q721" s="895"/>
      <c r="R721" s="895"/>
      <c r="S721" s="895"/>
      <c r="T721" s="895"/>
      <c r="U721" s="895"/>
      <c r="V721" s="895"/>
      <c r="W721" s="895"/>
      <c r="X721" s="895"/>
      <c r="Y721" s="895"/>
      <c r="Z721" s="895"/>
      <c r="AA721" s="895"/>
      <c r="AB721" s="895"/>
      <c r="AC721" s="895"/>
      <c r="AD721" s="895"/>
      <c r="AE721" s="895"/>
      <c r="AF721" s="896"/>
      <c r="AG721" s="410"/>
      <c r="AH721" s="220"/>
      <c r="AI721" s="220"/>
      <c r="AJ721" s="220"/>
      <c r="AK721" s="220"/>
      <c r="AL721" s="220"/>
      <c r="AM721" s="220"/>
      <c r="AN721" s="220"/>
      <c r="AO721" s="220"/>
      <c r="AP721" s="220"/>
      <c r="AQ721" s="220"/>
      <c r="AR721" s="220"/>
      <c r="AS721" s="220"/>
      <c r="AT721" s="220"/>
      <c r="AU721" s="220"/>
      <c r="AV721" s="220"/>
      <c r="AW721" s="220"/>
      <c r="AX721" s="411"/>
    </row>
    <row r="722" spans="1:52" ht="24.75" hidden="1" customHeight="1">
      <c r="A722" s="635"/>
      <c r="B722" s="636"/>
      <c r="C722" s="898"/>
      <c r="D722" s="899"/>
      <c r="E722" s="899"/>
      <c r="F722" s="900"/>
      <c r="G722" s="916"/>
      <c r="H722" s="917"/>
      <c r="I722" s="63" t="str">
        <f t="shared" ref="I722:I725" si="113">IF(OR(G722="　", G722=""), "", "-")</f>
        <v/>
      </c>
      <c r="J722" s="897"/>
      <c r="K722" s="897"/>
      <c r="L722" s="63" t="str">
        <f t="shared" ref="L722:L725" si="114">IF(M722="","","-")</f>
        <v/>
      </c>
      <c r="M722" s="64"/>
      <c r="N722" s="894"/>
      <c r="O722" s="895"/>
      <c r="P722" s="895"/>
      <c r="Q722" s="895"/>
      <c r="R722" s="895"/>
      <c r="S722" s="895"/>
      <c r="T722" s="895"/>
      <c r="U722" s="895"/>
      <c r="V722" s="895"/>
      <c r="W722" s="895"/>
      <c r="X722" s="895"/>
      <c r="Y722" s="895"/>
      <c r="Z722" s="895"/>
      <c r="AA722" s="895"/>
      <c r="AB722" s="895"/>
      <c r="AC722" s="895"/>
      <c r="AD722" s="895"/>
      <c r="AE722" s="895"/>
      <c r="AF722" s="896"/>
      <c r="AG722" s="410"/>
      <c r="AH722" s="220"/>
      <c r="AI722" s="220"/>
      <c r="AJ722" s="220"/>
      <c r="AK722" s="220"/>
      <c r="AL722" s="220"/>
      <c r="AM722" s="220"/>
      <c r="AN722" s="220"/>
      <c r="AO722" s="220"/>
      <c r="AP722" s="220"/>
      <c r="AQ722" s="220"/>
      <c r="AR722" s="220"/>
      <c r="AS722" s="220"/>
      <c r="AT722" s="220"/>
      <c r="AU722" s="220"/>
      <c r="AV722" s="220"/>
      <c r="AW722" s="220"/>
      <c r="AX722" s="411"/>
    </row>
    <row r="723" spans="1:52" ht="24.75" hidden="1" customHeight="1">
      <c r="A723" s="635"/>
      <c r="B723" s="636"/>
      <c r="C723" s="898"/>
      <c r="D723" s="899"/>
      <c r="E723" s="899"/>
      <c r="F723" s="900"/>
      <c r="G723" s="916"/>
      <c r="H723" s="917"/>
      <c r="I723" s="63" t="str">
        <f t="shared" si="113"/>
        <v/>
      </c>
      <c r="J723" s="897"/>
      <c r="K723" s="897"/>
      <c r="L723" s="63" t="str">
        <f t="shared" si="114"/>
        <v/>
      </c>
      <c r="M723" s="64"/>
      <c r="N723" s="894"/>
      <c r="O723" s="895"/>
      <c r="P723" s="895"/>
      <c r="Q723" s="895"/>
      <c r="R723" s="895"/>
      <c r="S723" s="895"/>
      <c r="T723" s="895"/>
      <c r="U723" s="895"/>
      <c r="V723" s="895"/>
      <c r="W723" s="895"/>
      <c r="X723" s="895"/>
      <c r="Y723" s="895"/>
      <c r="Z723" s="895"/>
      <c r="AA723" s="895"/>
      <c r="AB723" s="895"/>
      <c r="AC723" s="895"/>
      <c r="AD723" s="895"/>
      <c r="AE723" s="895"/>
      <c r="AF723" s="896"/>
      <c r="AG723" s="410"/>
      <c r="AH723" s="220"/>
      <c r="AI723" s="220"/>
      <c r="AJ723" s="220"/>
      <c r="AK723" s="220"/>
      <c r="AL723" s="220"/>
      <c r="AM723" s="220"/>
      <c r="AN723" s="220"/>
      <c r="AO723" s="220"/>
      <c r="AP723" s="220"/>
      <c r="AQ723" s="220"/>
      <c r="AR723" s="220"/>
      <c r="AS723" s="220"/>
      <c r="AT723" s="220"/>
      <c r="AU723" s="220"/>
      <c r="AV723" s="220"/>
      <c r="AW723" s="220"/>
      <c r="AX723" s="411"/>
    </row>
    <row r="724" spans="1:52" ht="24.75" hidden="1" customHeight="1">
      <c r="A724" s="635"/>
      <c r="B724" s="636"/>
      <c r="C724" s="898"/>
      <c r="D724" s="899"/>
      <c r="E724" s="899"/>
      <c r="F724" s="900"/>
      <c r="G724" s="916"/>
      <c r="H724" s="917"/>
      <c r="I724" s="63" t="str">
        <f t="shared" si="113"/>
        <v/>
      </c>
      <c r="J724" s="897"/>
      <c r="K724" s="897"/>
      <c r="L724" s="63" t="str">
        <f t="shared" si="114"/>
        <v/>
      </c>
      <c r="M724" s="64"/>
      <c r="N724" s="894"/>
      <c r="O724" s="895"/>
      <c r="P724" s="895"/>
      <c r="Q724" s="895"/>
      <c r="R724" s="895"/>
      <c r="S724" s="895"/>
      <c r="T724" s="895"/>
      <c r="U724" s="895"/>
      <c r="V724" s="895"/>
      <c r="W724" s="895"/>
      <c r="X724" s="895"/>
      <c r="Y724" s="895"/>
      <c r="Z724" s="895"/>
      <c r="AA724" s="895"/>
      <c r="AB724" s="895"/>
      <c r="AC724" s="895"/>
      <c r="AD724" s="895"/>
      <c r="AE724" s="895"/>
      <c r="AF724" s="896"/>
      <c r="AG724" s="410"/>
      <c r="AH724" s="220"/>
      <c r="AI724" s="220"/>
      <c r="AJ724" s="220"/>
      <c r="AK724" s="220"/>
      <c r="AL724" s="220"/>
      <c r="AM724" s="220"/>
      <c r="AN724" s="220"/>
      <c r="AO724" s="220"/>
      <c r="AP724" s="220"/>
      <c r="AQ724" s="220"/>
      <c r="AR724" s="220"/>
      <c r="AS724" s="220"/>
      <c r="AT724" s="220"/>
      <c r="AU724" s="220"/>
      <c r="AV724" s="220"/>
      <c r="AW724" s="220"/>
      <c r="AX724" s="411"/>
    </row>
    <row r="725" spans="1:52" ht="24.75" hidden="1" customHeight="1">
      <c r="A725" s="637"/>
      <c r="B725" s="638"/>
      <c r="C725" s="898"/>
      <c r="D725" s="899"/>
      <c r="E725" s="899"/>
      <c r="F725" s="900"/>
      <c r="G725" s="939"/>
      <c r="H725" s="940"/>
      <c r="I725" s="65" t="str">
        <f t="shared" si="113"/>
        <v/>
      </c>
      <c r="J725" s="941"/>
      <c r="K725" s="941"/>
      <c r="L725" s="65" t="str">
        <f t="shared" si="114"/>
        <v/>
      </c>
      <c r="M725" s="66"/>
      <c r="N725" s="932"/>
      <c r="O725" s="933"/>
      <c r="P725" s="933"/>
      <c r="Q725" s="933"/>
      <c r="R725" s="933"/>
      <c r="S725" s="933"/>
      <c r="T725" s="933"/>
      <c r="U725" s="933"/>
      <c r="V725" s="933"/>
      <c r="W725" s="933"/>
      <c r="X725" s="933"/>
      <c r="Y725" s="933"/>
      <c r="Z725" s="933"/>
      <c r="AA725" s="933"/>
      <c r="AB725" s="933"/>
      <c r="AC725" s="933"/>
      <c r="AD725" s="933"/>
      <c r="AE725" s="933"/>
      <c r="AF725" s="934"/>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c r="A726" s="603" t="s">
        <v>47</v>
      </c>
      <c r="B726" s="604"/>
      <c r="C726" s="425" t="s">
        <v>52</v>
      </c>
      <c r="D726" s="563"/>
      <c r="E726" s="563"/>
      <c r="F726" s="564"/>
      <c r="G726" s="779" t="s">
        <v>683</v>
      </c>
      <c r="H726" s="779"/>
      <c r="I726" s="779"/>
      <c r="J726" s="779"/>
      <c r="K726" s="779"/>
      <c r="L726" s="779"/>
      <c r="M726" s="779"/>
      <c r="N726" s="779"/>
      <c r="O726" s="779"/>
      <c r="P726" s="779"/>
      <c r="Q726" s="779"/>
      <c r="R726" s="779"/>
      <c r="S726" s="779"/>
      <c r="T726" s="779"/>
      <c r="U726" s="779"/>
      <c r="V726" s="779"/>
      <c r="W726" s="779"/>
      <c r="X726" s="779"/>
      <c r="Y726" s="779"/>
      <c r="Z726" s="779"/>
      <c r="AA726" s="779"/>
      <c r="AB726" s="779"/>
      <c r="AC726" s="779"/>
      <c r="AD726" s="779"/>
      <c r="AE726" s="779"/>
      <c r="AF726" s="779"/>
      <c r="AG726" s="779"/>
      <c r="AH726" s="779"/>
      <c r="AI726" s="779"/>
      <c r="AJ726" s="779"/>
      <c r="AK726" s="779"/>
      <c r="AL726" s="779"/>
      <c r="AM726" s="779"/>
      <c r="AN726" s="779"/>
      <c r="AO726" s="779"/>
      <c r="AP726" s="779"/>
      <c r="AQ726" s="779"/>
      <c r="AR726" s="779"/>
      <c r="AS726" s="779"/>
      <c r="AT726" s="779"/>
      <c r="AU726" s="779"/>
      <c r="AV726" s="779"/>
      <c r="AW726" s="779"/>
      <c r="AX726" s="780"/>
    </row>
    <row r="727" spans="1:52" ht="67.5" customHeight="1" thickBot="1">
      <c r="A727" s="605"/>
      <c r="B727" s="606"/>
      <c r="C727" s="680" t="s">
        <v>56</v>
      </c>
      <c r="D727" s="681"/>
      <c r="E727" s="681"/>
      <c r="F727" s="682"/>
      <c r="G727" s="777" t="s">
        <v>704</v>
      </c>
      <c r="H727" s="777"/>
      <c r="I727" s="777"/>
      <c r="J727" s="777"/>
      <c r="K727" s="777"/>
      <c r="L727" s="777"/>
      <c r="M727" s="777"/>
      <c r="N727" s="777"/>
      <c r="O727" s="777"/>
      <c r="P727" s="777"/>
      <c r="Q727" s="777"/>
      <c r="R727" s="777"/>
      <c r="S727" s="777"/>
      <c r="T727" s="777"/>
      <c r="U727" s="777"/>
      <c r="V727" s="777"/>
      <c r="W727" s="777"/>
      <c r="X727" s="777"/>
      <c r="Y727" s="777"/>
      <c r="Z727" s="777"/>
      <c r="AA727" s="777"/>
      <c r="AB727" s="777"/>
      <c r="AC727" s="777"/>
      <c r="AD727" s="777"/>
      <c r="AE727" s="777"/>
      <c r="AF727" s="777"/>
      <c r="AG727" s="777"/>
      <c r="AH727" s="777"/>
      <c r="AI727" s="777"/>
      <c r="AJ727" s="777"/>
      <c r="AK727" s="777"/>
      <c r="AL727" s="777"/>
      <c r="AM727" s="777"/>
      <c r="AN727" s="777"/>
      <c r="AO727" s="777"/>
      <c r="AP727" s="777"/>
      <c r="AQ727" s="777"/>
      <c r="AR727" s="777"/>
      <c r="AS727" s="777"/>
      <c r="AT727" s="777"/>
      <c r="AU727" s="777"/>
      <c r="AV727" s="777"/>
      <c r="AW727" s="777"/>
      <c r="AX727" s="778"/>
    </row>
    <row r="728" spans="1:52" ht="24" customHeight="1">
      <c r="A728" s="677" t="s">
        <v>32</v>
      </c>
      <c r="B728" s="678"/>
      <c r="C728" s="678"/>
      <c r="D728" s="678"/>
      <c r="E728" s="678"/>
      <c r="F728" s="678"/>
      <c r="G728" s="678"/>
      <c r="H728" s="678"/>
      <c r="I728" s="678"/>
      <c r="J728" s="678"/>
      <c r="K728" s="678"/>
      <c r="L728" s="678"/>
      <c r="M728" s="678"/>
      <c r="N728" s="678"/>
      <c r="O728" s="678"/>
      <c r="P728" s="678"/>
      <c r="Q728" s="678"/>
      <c r="R728" s="678"/>
      <c r="S728" s="678"/>
      <c r="T728" s="678"/>
      <c r="U728" s="678"/>
      <c r="V728" s="678"/>
      <c r="W728" s="678"/>
      <c r="X728" s="678"/>
      <c r="Y728" s="678"/>
      <c r="Z728" s="678"/>
      <c r="AA728" s="678"/>
      <c r="AB728" s="678"/>
      <c r="AC728" s="678"/>
      <c r="AD728" s="678"/>
      <c r="AE728" s="678"/>
      <c r="AF728" s="678"/>
      <c r="AG728" s="678"/>
      <c r="AH728" s="678"/>
      <c r="AI728" s="678"/>
      <c r="AJ728" s="678"/>
      <c r="AK728" s="678"/>
      <c r="AL728" s="678"/>
      <c r="AM728" s="678"/>
      <c r="AN728" s="678"/>
      <c r="AO728" s="678"/>
      <c r="AP728" s="678"/>
      <c r="AQ728" s="678"/>
      <c r="AR728" s="678"/>
      <c r="AS728" s="678"/>
      <c r="AT728" s="678"/>
      <c r="AU728" s="678"/>
      <c r="AV728" s="678"/>
      <c r="AW728" s="678"/>
      <c r="AX728" s="679"/>
    </row>
    <row r="729" spans="1:52" ht="33" customHeight="1" thickBot="1">
      <c r="A729" s="747" t="s">
        <v>712</v>
      </c>
      <c r="B729" s="666"/>
      <c r="C729" s="666"/>
      <c r="D729" s="666"/>
      <c r="E729" s="666"/>
      <c r="F729" s="666"/>
      <c r="G729" s="666"/>
      <c r="H729" s="666"/>
      <c r="I729" s="666"/>
      <c r="J729" s="666"/>
      <c r="K729" s="666"/>
      <c r="L729" s="666"/>
      <c r="M729" s="666"/>
      <c r="N729" s="666"/>
      <c r="O729" s="666"/>
      <c r="P729" s="666"/>
      <c r="Q729" s="666"/>
      <c r="R729" s="666"/>
      <c r="S729" s="666"/>
      <c r="T729" s="666"/>
      <c r="U729" s="666"/>
      <c r="V729" s="666"/>
      <c r="W729" s="666"/>
      <c r="X729" s="666"/>
      <c r="Y729" s="666"/>
      <c r="Z729" s="666"/>
      <c r="AA729" s="666"/>
      <c r="AB729" s="666"/>
      <c r="AC729" s="666"/>
      <c r="AD729" s="666"/>
      <c r="AE729" s="666"/>
      <c r="AF729" s="666"/>
      <c r="AG729" s="666"/>
      <c r="AH729" s="666"/>
      <c r="AI729" s="666"/>
      <c r="AJ729" s="666"/>
      <c r="AK729" s="666"/>
      <c r="AL729" s="666"/>
      <c r="AM729" s="666"/>
      <c r="AN729" s="666"/>
      <c r="AO729" s="666"/>
      <c r="AP729" s="666"/>
      <c r="AQ729" s="666"/>
      <c r="AR729" s="666"/>
      <c r="AS729" s="666"/>
      <c r="AT729" s="666"/>
      <c r="AU729" s="666"/>
      <c r="AV729" s="666"/>
      <c r="AW729" s="666"/>
      <c r="AX729" s="667"/>
    </row>
    <row r="730" spans="1:52" ht="24.75" customHeight="1">
      <c r="A730" s="607" t="s">
        <v>33</v>
      </c>
      <c r="B730" s="608"/>
      <c r="C730" s="608"/>
      <c r="D730" s="608"/>
      <c r="E730" s="608"/>
      <c r="F730" s="608"/>
      <c r="G730" s="608"/>
      <c r="H730" s="608"/>
      <c r="I730" s="608"/>
      <c r="J730" s="608"/>
      <c r="K730" s="608"/>
      <c r="L730" s="608"/>
      <c r="M730" s="608"/>
      <c r="N730" s="608"/>
      <c r="O730" s="608"/>
      <c r="P730" s="608"/>
      <c r="Q730" s="608"/>
      <c r="R730" s="608"/>
      <c r="S730" s="608"/>
      <c r="T730" s="608"/>
      <c r="U730" s="608"/>
      <c r="V730" s="608"/>
      <c r="W730" s="608"/>
      <c r="X730" s="608"/>
      <c r="Y730" s="608"/>
      <c r="Z730" s="608"/>
      <c r="AA730" s="608"/>
      <c r="AB730" s="608"/>
      <c r="AC730" s="608"/>
      <c r="AD730" s="608"/>
      <c r="AE730" s="608"/>
      <c r="AF730" s="608"/>
      <c r="AG730" s="608"/>
      <c r="AH730" s="608"/>
      <c r="AI730" s="608"/>
      <c r="AJ730" s="608"/>
      <c r="AK730" s="608"/>
      <c r="AL730" s="608"/>
      <c r="AM730" s="608"/>
      <c r="AN730" s="608"/>
      <c r="AO730" s="608"/>
      <c r="AP730" s="608"/>
      <c r="AQ730" s="608"/>
      <c r="AR730" s="608"/>
      <c r="AS730" s="608"/>
      <c r="AT730" s="608"/>
      <c r="AU730" s="608"/>
      <c r="AV730" s="608"/>
      <c r="AW730" s="608"/>
      <c r="AX730" s="609"/>
    </row>
    <row r="731" spans="1:52" ht="67.5" customHeight="1" thickBot="1">
      <c r="A731" s="600"/>
      <c r="B731" s="601"/>
      <c r="C731" s="601"/>
      <c r="D731" s="601"/>
      <c r="E731" s="602"/>
      <c r="F731" s="665"/>
      <c r="G731" s="666"/>
      <c r="H731" s="666"/>
      <c r="I731" s="666"/>
      <c r="J731" s="666"/>
      <c r="K731" s="666"/>
      <c r="L731" s="666"/>
      <c r="M731" s="666"/>
      <c r="N731" s="666"/>
      <c r="O731" s="666"/>
      <c r="P731" s="666"/>
      <c r="Q731" s="666"/>
      <c r="R731" s="666"/>
      <c r="S731" s="666"/>
      <c r="T731" s="666"/>
      <c r="U731" s="666"/>
      <c r="V731" s="666"/>
      <c r="W731" s="666"/>
      <c r="X731" s="666"/>
      <c r="Y731" s="666"/>
      <c r="Z731" s="666"/>
      <c r="AA731" s="666"/>
      <c r="AB731" s="666"/>
      <c r="AC731" s="666"/>
      <c r="AD731" s="666"/>
      <c r="AE731" s="666"/>
      <c r="AF731" s="666"/>
      <c r="AG731" s="666"/>
      <c r="AH731" s="666"/>
      <c r="AI731" s="666"/>
      <c r="AJ731" s="666"/>
      <c r="AK731" s="666"/>
      <c r="AL731" s="666"/>
      <c r="AM731" s="666"/>
      <c r="AN731" s="666"/>
      <c r="AO731" s="666"/>
      <c r="AP731" s="666"/>
      <c r="AQ731" s="666"/>
      <c r="AR731" s="666"/>
      <c r="AS731" s="666"/>
      <c r="AT731" s="666"/>
      <c r="AU731" s="666"/>
      <c r="AV731" s="666"/>
      <c r="AW731" s="666"/>
      <c r="AX731" s="667"/>
    </row>
    <row r="732" spans="1:52" ht="24.75" customHeight="1">
      <c r="A732" s="607" t="s">
        <v>45</v>
      </c>
      <c r="B732" s="608"/>
      <c r="C732" s="608"/>
      <c r="D732" s="608"/>
      <c r="E732" s="608"/>
      <c r="F732" s="608"/>
      <c r="G732" s="608"/>
      <c r="H732" s="608"/>
      <c r="I732" s="608"/>
      <c r="J732" s="608"/>
      <c r="K732" s="608"/>
      <c r="L732" s="608"/>
      <c r="M732" s="608"/>
      <c r="N732" s="608"/>
      <c r="O732" s="608"/>
      <c r="P732" s="608"/>
      <c r="Q732" s="608"/>
      <c r="R732" s="608"/>
      <c r="S732" s="608"/>
      <c r="T732" s="608"/>
      <c r="U732" s="608"/>
      <c r="V732" s="608"/>
      <c r="W732" s="608"/>
      <c r="X732" s="608"/>
      <c r="Y732" s="608"/>
      <c r="Z732" s="608"/>
      <c r="AA732" s="608"/>
      <c r="AB732" s="608"/>
      <c r="AC732" s="608"/>
      <c r="AD732" s="608"/>
      <c r="AE732" s="608"/>
      <c r="AF732" s="608"/>
      <c r="AG732" s="608"/>
      <c r="AH732" s="608"/>
      <c r="AI732" s="608"/>
      <c r="AJ732" s="608"/>
      <c r="AK732" s="608"/>
      <c r="AL732" s="608"/>
      <c r="AM732" s="608"/>
      <c r="AN732" s="608"/>
      <c r="AO732" s="608"/>
      <c r="AP732" s="608"/>
      <c r="AQ732" s="608"/>
      <c r="AR732" s="608"/>
      <c r="AS732" s="608"/>
      <c r="AT732" s="608"/>
      <c r="AU732" s="608"/>
      <c r="AV732" s="608"/>
      <c r="AW732" s="608"/>
      <c r="AX732" s="609"/>
    </row>
    <row r="733" spans="1:52" ht="66" customHeight="1" thickBot="1">
      <c r="A733" s="600"/>
      <c r="B733" s="601"/>
      <c r="C733" s="601"/>
      <c r="D733" s="601"/>
      <c r="E733" s="602"/>
      <c r="F733" s="748"/>
      <c r="G733" s="749"/>
      <c r="H733" s="749"/>
      <c r="I733" s="749"/>
      <c r="J733" s="749"/>
      <c r="K733" s="749"/>
      <c r="L733" s="749"/>
      <c r="M733" s="749"/>
      <c r="N733" s="749"/>
      <c r="O733" s="749"/>
      <c r="P733" s="749"/>
      <c r="Q733" s="749"/>
      <c r="R733" s="749"/>
      <c r="S733" s="749"/>
      <c r="T733" s="749"/>
      <c r="U733" s="749"/>
      <c r="V733" s="749"/>
      <c r="W733" s="749"/>
      <c r="X733" s="749"/>
      <c r="Y733" s="749"/>
      <c r="Z733" s="749"/>
      <c r="AA733" s="749"/>
      <c r="AB733" s="749"/>
      <c r="AC733" s="749"/>
      <c r="AD733" s="749"/>
      <c r="AE733" s="749"/>
      <c r="AF733" s="749"/>
      <c r="AG733" s="749"/>
      <c r="AH733" s="749"/>
      <c r="AI733" s="749"/>
      <c r="AJ733" s="749"/>
      <c r="AK733" s="749"/>
      <c r="AL733" s="749"/>
      <c r="AM733" s="749"/>
      <c r="AN733" s="749"/>
      <c r="AO733" s="749"/>
      <c r="AP733" s="749"/>
      <c r="AQ733" s="749"/>
      <c r="AR733" s="749"/>
      <c r="AS733" s="749"/>
      <c r="AT733" s="749"/>
      <c r="AU733" s="749"/>
      <c r="AV733" s="749"/>
      <c r="AW733" s="749"/>
      <c r="AX733" s="750"/>
    </row>
    <row r="734" spans="1:52" ht="24.75" customHeight="1">
      <c r="A734" s="654" t="s">
        <v>34</v>
      </c>
      <c r="B734" s="655"/>
      <c r="C734" s="655"/>
      <c r="D734" s="655"/>
      <c r="E734" s="655"/>
      <c r="F734" s="655"/>
      <c r="G734" s="655"/>
      <c r="H734" s="655"/>
      <c r="I734" s="655"/>
      <c r="J734" s="655"/>
      <c r="K734" s="655"/>
      <c r="L734" s="655"/>
      <c r="M734" s="655"/>
      <c r="N734" s="655"/>
      <c r="O734" s="655"/>
      <c r="P734" s="655"/>
      <c r="Q734" s="655"/>
      <c r="R734" s="655"/>
      <c r="S734" s="655"/>
      <c r="T734" s="655"/>
      <c r="U734" s="655"/>
      <c r="V734" s="655"/>
      <c r="W734" s="655"/>
      <c r="X734" s="655"/>
      <c r="Y734" s="655"/>
      <c r="Z734" s="655"/>
      <c r="AA734" s="655"/>
      <c r="AB734" s="655"/>
      <c r="AC734" s="655"/>
      <c r="AD734" s="655"/>
      <c r="AE734" s="655"/>
      <c r="AF734" s="655"/>
      <c r="AG734" s="655"/>
      <c r="AH734" s="655"/>
      <c r="AI734" s="655"/>
      <c r="AJ734" s="655"/>
      <c r="AK734" s="655"/>
      <c r="AL734" s="655"/>
      <c r="AM734" s="655"/>
      <c r="AN734" s="655"/>
      <c r="AO734" s="655"/>
      <c r="AP734" s="655"/>
      <c r="AQ734" s="655"/>
      <c r="AR734" s="655"/>
      <c r="AS734" s="655"/>
      <c r="AT734" s="655"/>
      <c r="AU734" s="655"/>
      <c r="AV734" s="655"/>
      <c r="AW734" s="655"/>
      <c r="AX734" s="656"/>
    </row>
    <row r="735" spans="1:52" ht="67.5" customHeight="1" thickBot="1">
      <c r="A735" s="593"/>
      <c r="B735" s="594"/>
      <c r="C735" s="594"/>
      <c r="D735" s="594"/>
      <c r="E735" s="594"/>
      <c r="F735" s="594"/>
      <c r="G735" s="594"/>
      <c r="H735" s="594"/>
      <c r="I735" s="594"/>
      <c r="J735" s="594"/>
      <c r="K735" s="594"/>
      <c r="L735" s="594"/>
      <c r="M735" s="594"/>
      <c r="N735" s="594"/>
      <c r="O735" s="594"/>
      <c r="P735" s="594"/>
      <c r="Q735" s="594"/>
      <c r="R735" s="594"/>
      <c r="S735" s="594"/>
      <c r="T735" s="594"/>
      <c r="U735" s="594"/>
      <c r="V735" s="594"/>
      <c r="W735" s="594"/>
      <c r="X735" s="594"/>
      <c r="Y735" s="594"/>
      <c r="Z735" s="594"/>
      <c r="AA735" s="594"/>
      <c r="AB735" s="594"/>
      <c r="AC735" s="594"/>
      <c r="AD735" s="594"/>
      <c r="AE735" s="594"/>
      <c r="AF735" s="594"/>
      <c r="AG735" s="594"/>
      <c r="AH735" s="594"/>
      <c r="AI735" s="594"/>
      <c r="AJ735" s="594"/>
      <c r="AK735" s="594"/>
      <c r="AL735" s="594"/>
      <c r="AM735" s="594"/>
      <c r="AN735" s="594"/>
      <c r="AO735" s="594"/>
      <c r="AP735" s="594"/>
      <c r="AQ735" s="594"/>
      <c r="AR735" s="594"/>
      <c r="AS735" s="594"/>
      <c r="AT735" s="594"/>
      <c r="AU735" s="594"/>
      <c r="AV735" s="594"/>
      <c r="AW735" s="594"/>
      <c r="AX735" s="595"/>
    </row>
    <row r="736" spans="1:52" ht="24.75" customHeight="1">
      <c r="A736" s="756" t="s">
        <v>273</v>
      </c>
      <c r="B736" s="757"/>
      <c r="C736" s="757"/>
      <c r="D736" s="757"/>
      <c r="E736" s="757"/>
      <c r="F736" s="757"/>
      <c r="G736" s="757"/>
      <c r="H736" s="757"/>
      <c r="I736" s="757"/>
      <c r="J736" s="757"/>
      <c r="K736" s="757"/>
      <c r="L736" s="757"/>
      <c r="M736" s="757"/>
      <c r="N736" s="757"/>
      <c r="O736" s="757"/>
      <c r="P736" s="757"/>
      <c r="Q736" s="757"/>
      <c r="R736" s="757"/>
      <c r="S736" s="757"/>
      <c r="T736" s="757"/>
      <c r="U736" s="757"/>
      <c r="V736" s="757"/>
      <c r="W736" s="757"/>
      <c r="X736" s="757"/>
      <c r="Y736" s="757"/>
      <c r="Z736" s="757"/>
      <c r="AA736" s="757"/>
      <c r="AB736" s="757"/>
      <c r="AC736" s="757"/>
      <c r="AD736" s="757"/>
      <c r="AE736" s="757"/>
      <c r="AF736" s="757"/>
      <c r="AG736" s="757"/>
      <c r="AH736" s="757"/>
      <c r="AI736" s="757"/>
      <c r="AJ736" s="757"/>
      <c r="AK736" s="757"/>
      <c r="AL736" s="757"/>
      <c r="AM736" s="757"/>
      <c r="AN736" s="757"/>
      <c r="AO736" s="757"/>
      <c r="AP736" s="757"/>
      <c r="AQ736" s="757"/>
      <c r="AR736" s="757"/>
      <c r="AS736" s="757"/>
      <c r="AT736" s="757"/>
      <c r="AU736" s="757"/>
      <c r="AV736" s="757"/>
      <c r="AW736" s="757"/>
      <c r="AX736" s="758"/>
      <c r="AZ736" s="10"/>
    </row>
    <row r="737" spans="1:51" ht="24.75" customHeight="1">
      <c r="A737" s="142" t="s">
        <v>589</v>
      </c>
      <c r="B737" s="143"/>
      <c r="C737" s="143"/>
      <c r="D737" s="144"/>
      <c r="E737" s="90" t="s">
        <v>661</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c r="A738" s="94" t="s">
        <v>314</v>
      </c>
      <c r="B738" s="94"/>
      <c r="C738" s="94"/>
      <c r="D738" s="94"/>
      <c r="E738" s="90" t="s">
        <v>662</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c r="A739" s="94" t="s">
        <v>313</v>
      </c>
      <c r="B739" s="94"/>
      <c r="C739" s="94"/>
      <c r="D739" s="94"/>
      <c r="E739" s="90" t="s">
        <v>663</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c r="A740" s="94" t="s">
        <v>312</v>
      </c>
      <c r="B740" s="94"/>
      <c r="C740" s="94"/>
      <c r="D740" s="94"/>
      <c r="E740" s="90" t="s">
        <v>664</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c r="A741" s="94" t="s">
        <v>311</v>
      </c>
      <c r="B741" s="94"/>
      <c r="C741" s="94"/>
      <c r="D741" s="94"/>
      <c r="E741" s="90" t="s">
        <v>665</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c r="A742" s="94" t="s">
        <v>310</v>
      </c>
      <c r="B742" s="94"/>
      <c r="C742" s="94"/>
      <c r="D742" s="94"/>
      <c r="E742" s="90" t="s">
        <v>666</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c r="A743" s="94" t="s">
        <v>309</v>
      </c>
      <c r="B743" s="94"/>
      <c r="C743" s="94"/>
      <c r="D743" s="94"/>
      <c r="E743" s="90" t="s">
        <v>667</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c r="A744" s="94" t="s">
        <v>308</v>
      </c>
      <c r="B744" s="94"/>
      <c r="C744" s="94"/>
      <c r="D744" s="94"/>
      <c r="E744" s="90" t="s">
        <v>668</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c r="A745" s="94" t="s">
        <v>307</v>
      </c>
      <c r="B745" s="94"/>
      <c r="C745" s="94"/>
      <c r="D745" s="94"/>
      <c r="E745" s="99" t="s">
        <v>669</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c r="A746" s="94" t="s">
        <v>462</v>
      </c>
      <c r="B746" s="94"/>
      <c r="C746" s="94"/>
      <c r="D746" s="94"/>
      <c r="E746" s="97" t="s">
        <v>627</v>
      </c>
      <c r="F746" s="98"/>
      <c r="G746" s="98"/>
      <c r="H746" s="85" t="str">
        <f>IF(E746="","","-")</f>
        <v>-</v>
      </c>
      <c r="I746" s="98"/>
      <c r="J746" s="98"/>
      <c r="K746" s="85" t="str">
        <f>IF(I746="","","-")</f>
        <v/>
      </c>
      <c r="L746" s="89">
        <v>377</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c r="A747" s="94" t="s">
        <v>426</v>
      </c>
      <c r="B747" s="94"/>
      <c r="C747" s="94"/>
      <c r="D747" s="94"/>
      <c r="E747" s="97" t="s">
        <v>627</v>
      </c>
      <c r="F747" s="98"/>
      <c r="G747" s="98"/>
      <c r="H747" s="85" t="str">
        <f>IF(E747="","","-")</f>
        <v>-</v>
      </c>
      <c r="I747" s="98"/>
      <c r="J747" s="98"/>
      <c r="K747" s="85" t="str">
        <f>IF(I747="","","-")</f>
        <v/>
      </c>
      <c r="L747" s="89">
        <v>383</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c r="A748" s="105" t="s">
        <v>301</v>
      </c>
      <c r="B748" s="106"/>
      <c r="C748" s="106"/>
      <c r="D748" s="106"/>
      <c r="E748" s="106"/>
      <c r="F748" s="107"/>
      <c r="G748" s="69" t="s">
        <v>625</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thickBot="1">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c r="A786" s="766"/>
      <c r="B786" s="767"/>
      <c r="C786" s="767"/>
      <c r="D786" s="767"/>
      <c r="E786" s="767"/>
      <c r="F786" s="768"/>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33" customHeight="1">
      <c r="A787" s="742" t="s">
        <v>303</v>
      </c>
      <c r="B787" s="743"/>
      <c r="C787" s="743"/>
      <c r="D787" s="743"/>
      <c r="E787" s="743"/>
      <c r="F787" s="744"/>
      <c r="G787" s="421" t="s">
        <v>685</v>
      </c>
      <c r="H787" s="422"/>
      <c r="I787" s="422"/>
      <c r="J787" s="422"/>
      <c r="K787" s="422"/>
      <c r="L787" s="422"/>
      <c r="M787" s="422"/>
      <c r="N787" s="422"/>
      <c r="O787" s="422"/>
      <c r="P787" s="422"/>
      <c r="Q787" s="422"/>
      <c r="R787" s="422"/>
      <c r="S787" s="422"/>
      <c r="T787" s="422"/>
      <c r="U787" s="422"/>
      <c r="V787" s="422"/>
      <c r="W787" s="422"/>
      <c r="X787" s="422"/>
      <c r="Y787" s="422"/>
      <c r="Z787" s="422"/>
      <c r="AA787" s="422"/>
      <c r="AB787" s="423"/>
      <c r="AC787" s="421" t="s">
        <v>686</v>
      </c>
      <c r="AD787" s="422"/>
      <c r="AE787" s="422"/>
      <c r="AF787" s="422"/>
      <c r="AG787" s="422"/>
      <c r="AH787" s="422"/>
      <c r="AI787" s="422"/>
      <c r="AJ787" s="422"/>
      <c r="AK787" s="422"/>
      <c r="AL787" s="422"/>
      <c r="AM787" s="422"/>
      <c r="AN787" s="422"/>
      <c r="AO787" s="422"/>
      <c r="AP787" s="422"/>
      <c r="AQ787" s="422"/>
      <c r="AR787" s="422"/>
      <c r="AS787" s="422"/>
      <c r="AT787" s="422"/>
      <c r="AU787" s="422"/>
      <c r="AV787" s="422"/>
      <c r="AW787" s="422"/>
      <c r="AX787" s="424"/>
    </row>
    <row r="788" spans="1:51" ht="30" customHeight="1">
      <c r="A788" s="538"/>
      <c r="B788" s="745"/>
      <c r="C788" s="745"/>
      <c r="D788" s="745"/>
      <c r="E788" s="745"/>
      <c r="F788" s="746"/>
      <c r="G788" s="425" t="s">
        <v>17</v>
      </c>
      <c r="H788" s="426"/>
      <c r="I788" s="426"/>
      <c r="J788" s="426"/>
      <c r="K788" s="426"/>
      <c r="L788" s="427" t="s">
        <v>18</v>
      </c>
      <c r="M788" s="426"/>
      <c r="N788" s="426"/>
      <c r="O788" s="426"/>
      <c r="P788" s="426"/>
      <c r="Q788" s="426"/>
      <c r="R788" s="426"/>
      <c r="S788" s="426"/>
      <c r="T788" s="426"/>
      <c r="U788" s="426"/>
      <c r="V788" s="426"/>
      <c r="W788" s="426"/>
      <c r="X788" s="428"/>
      <c r="Y788" s="418" t="s">
        <v>19</v>
      </c>
      <c r="Z788" s="419"/>
      <c r="AA788" s="419"/>
      <c r="AB788" s="429"/>
      <c r="AC788" s="425" t="s">
        <v>17</v>
      </c>
      <c r="AD788" s="426"/>
      <c r="AE788" s="426"/>
      <c r="AF788" s="426"/>
      <c r="AG788" s="426"/>
      <c r="AH788" s="427" t="s">
        <v>18</v>
      </c>
      <c r="AI788" s="426"/>
      <c r="AJ788" s="426"/>
      <c r="AK788" s="426"/>
      <c r="AL788" s="426"/>
      <c r="AM788" s="426"/>
      <c r="AN788" s="426"/>
      <c r="AO788" s="426"/>
      <c r="AP788" s="426"/>
      <c r="AQ788" s="426"/>
      <c r="AR788" s="426"/>
      <c r="AS788" s="426"/>
      <c r="AT788" s="428"/>
      <c r="AU788" s="418" t="s">
        <v>19</v>
      </c>
      <c r="AV788" s="419"/>
      <c r="AW788" s="419"/>
      <c r="AX788" s="420"/>
    </row>
    <row r="789" spans="1:51" ht="30" customHeight="1">
      <c r="A789" s="538"/>
      <c r="B789" s="745"/>
      <c r="C789" s="745"/>
      <c r="D789" s="745"/>
      <c r="E789" s="745"/>
      <c r="F789" s="746"/>
      <c r="G789" s="431" t="s">
        <v>687</v>
      </c>
      <c r="H789" s="432"/>
      <c r="I789" s="432"/>
      <c r="J789" s="432"/>
      <c r="K789" s="433"/>
      <c r="L789" s="434" t="s">
        <v>688</v>
      </c>
      <c r="M789" s="435"/>
      <c r="N789" s="435"/>
      <c r="O789" s="435"/>
      <c r="P789" s="435"/>
      <c r="Q789" s="435"/>
      <c r="R789" s="435"/>
      <c r="S789" s="435"/>
      <c r="T789" s="435"/>
      <c r="U789" s="435"/>
      <c r="V789" s="435"/>
      <c r="W789" s="435"/>
      <c r="X789" s="436"/>
      <c r="Y789" s="437">
        <v>2.2999999999999998</v>
      </c>
      <c r="Z789" s="438"/>
      <c r="AA789" s="438"/>
      <c r="AB789" s="539"/>
      <c r="AC789" s="431" t="s">
        <v>687</v>
      </c>
      <c r="AD789" s="432"/>
      <c r="AE789" s="432"/>
      <c r="AF789" s="432"/>
      <c r="AG789" s="433"/>
      <c r="AH789" s="434" t="s">
        <v>689</v>
      </c>
      <c r="AI789" s="435"/>
      <c r="AJ789" s="435"/>
      <c r="AK789" s="435"/>
      <c r="AL789" s="435"/>
      <c r="AM789" s="435"/>
      <c r="AN789" s="435"/>
      <c r="AO789" s="435"/>
      <c r="AP789" s="435"/>
      <c r="AQ789" s="435"/>
      <c r="AR789" s="435"/>
      <c r="AS789" s="435"/>
      <c r="AT789" s="436"/>
      <c r="AU789" s="437">
        <v>3.1</v>
      </c>
      <c r="AV789" s="438"/>
      <c r="AW789" s="438"/>
      <c r="AX789" s="439"/>
    </row>
    <row r="790" spans="1:51" ht="30" hidden="1" customHeight="1">
      <c r="A790" s="538"/>
      <c r="B790" s="745"/>
      <c r="C790" s="745"/>
      <c r="D790" s="745"/>
      <c r="E790" s="745"/>
      <c r="F790" s="746"/>
      <c r="G790" s="333"/>
      <c r="H790" s="334"/>
      <c r="I790" s="334"/>
      <c r="J790" s="334"/>
      <c r="K790" s="335"/>
      <c r="L790" s="383"/>
      <c r="M790" s="384"/>
      <c r="N790" s="384"/>
      <c r="O790" s="384"/>
      <c r="P790" s="384"/>
      <c r="Q790" s="384"/>
      <c r="R790" s="384"/>
      <c r="S790" s="384"/>
      <c r="T790" s="384"/>
      <c r="U790" s="384"/>
      <c r="V790" s="384"/>
      <c r="W790" s="384"/>
      <c r="X790" s="385"/>
      <c r="Y790" s="380"/>
      <c r="Z790" s="381"/>
      <c r="AA790" s="381"/>
      <c r="AB790" s="388"/>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30" hidden="1" customHeight="1">
      <c r="A791" s="538"/>
      <c r="B791" s="745"/>
      <c r="C791" s="745"/>
      <c r="D791" s="745"/>
      <c r="E791" s="745"/>
      <c r="F791" s="746"/>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8"/>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30" hidden="1" customHeight="1">
      <c r="A792" s="538"/>
      <c r="B792" s="745"/>
      <c r="C792" s="745"/>
      <c r="D792" s="745"/>
      <c r="E792" s="745"/>
      <c r="F792" s="746"/>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8"/>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30" hidden="1" customHeight="1">
      <c r="A793" s="538"/>
      <c r="B793" s="745"/>
      <c r="C793" s="745"/>
      <c r="D793" s="745"/>
      <c r="E793" s="745"/>
      <c r="F793" s="746"/>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8"/>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30" hidden="1" customHeight="1">
      <c r="A794" s="538"/>
      <c r="B794" s="745"/>
      <c r="C794" s="745"/>
      <c r="D794" s="745"/>
      <c r="E794" s="745"/>
      <c r="F794" s="746"/>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8"/>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30" hidden="1" customHeight="1">
      <c r="A795" s="538"/>
      <c r="B795" s="745"/>
      <c r="C795" s="745"/>
      <c r="D795" s="745"/>
      <c r="E795" s="745"/>
      <c r="F795" s="746"/>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8"/>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30" hidden="1" customHeight="1">
      <c r="A796" s="538"/>
      <c r="B796" s="745"/>
      <c r="C796" s="745"/>
      <c r="D796" s="745"/>
      <c r="E796" s="745"/>
      <c r="F796" s="746"/>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8"/>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30" hidden="1" customHeight="1">
      <c r="A797" s="538"/>
      <c r="B797" s="745"/>
      <c r="C797" s="745"/>
      <c r="D797" s="745"/>
      <c r="E797" s="745"/>
      <c r="F797" s="746"/>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8"/>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30" hidden="1" customHeight="1">
      <c r="A798" s="538"/>
      <c r="B798" s="745"/>
      <c r="C798" s="745"/>
      <c r="D798" s="745"/>
      <c r="E798" s="745"/>
      <c r="F798" s="746"/>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8"/>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30" customHeight="1">
      <c r="A799" s="538"/>
      <c r="B799" s="745"/>
      <c r="C799" s="745"/>
      <c r="D799" s="745"/>
      <c r="E799" s="745"/>
      <c r="F799" s="746"/>
      <c r="G799" s="392" t="s">
        <v>20</v>
      </c>
      <c r="H799" s="393"/>
      <c r="I799" s="393"/>
      <c r="J799" s="393"/>
      <c r="K799" s="393"/>
      <c r="L799" s="394"/>
      <c r="M799" s="395"/>
      <c r="N799" s="395"/>
      <c r="O799" s="395"/>
      <c r="P799" s="395"/>
      <c r="Q799" s="395"/>
      <c r="R799" s="395"/>
      <c r="S799" s="395"/>
      <c r="T799" s="395"/>
      <c r="U799" s="395"/>
      <c r="V799" s="395"/>
      <c r="W799" s="395"/>
      <c r="X799" s="396"/>
      <c r="Y799" s="397">
        <f>SUM(Y789:AB798)</f>
        <v>2.2999999999999998</v>
      </c>
      <c r="Z799" s="398"/>
      <c r="AA799" s="398"/>
      <c r="AB799" s="399"/>
      <c r="AC799" s="392" t="s">
        <v>20</v>
      </c>
      <c r="AD799" s="393"/>
      <c r="AE799" s="393"/>
      <c r="AF799" s="393"/>
      <c r="AG799" s="393"/>
      <c r="AH799" s="394"/>
      <c r="AI799" s="395"/>
      <c r="AJ799" s="395"/>
      <c r="AK799" s="395"/>
      <c r="AL799" s="395"/>
      <c r="AM799" s="395"/>
      <c r="AN799" s="395"/>
      <c r="AO799" s="395"/>
      <c r="AP799" s="395"/>
      <c r="AQ799" s="395"/>
      <c r="AR799" s="395"/>
      <c r="AS799" s="395"/>
      <c r="AT799" s="396"/>
      <c r="AU799" s="397">
        <f>SUM(AU789:AX798)</f>
        <v>3.1</v>
      </c>
      <c r="AV799" s="398"/>
      <c r="AW799" s="398"/>
      <c r="AX799" s="400"/>
    </row>
    <row r="800" spans="1:51" ht="24.75" hidden="1" customHeight="1">
      <c r="A800" s="538"/>
      <c r="B800" s="745"/>
      <c r="C800" s="745"/>
      <c r="D800" s="745"/>
      <c r="E800" s="745"/>
      <c r="F800" s="746"/>
      <c r="G800" s="421" t="s">
        <v>242</v>
      </c>
      <c r="H800" s="422"/>
      <c r="I800" s="422"/>
      <c r="J800" s="422"/>
      <c r="K800" s="422"/>
      <c r="L800" s="422"/>
      <c r="M800" s="422"/>
      <c r="N800" s="422"/>
      <c r="O800" s="422"/>
      <c r="P800" s="422"/>
      <c r="Q800" s="422"/>
      <c r="R800" s="422"/>
      <c r="S800" s="422"/>
      <c r="T800" s="422"/>
      <c r="U800" s="422"/>
      <c r="V800" s="422"/>
      <c r="W800" s="422"/>
      <c r="X800" s="422"/>
      <c r="Y800" s="422"/>
      <c r="Z800" s="422"/>
      <c r="AA800" s="422"/>
      <c r="AB800" s="423"/>
      <c r="AC800" s="421" t="s">
        <v>241</v>
      </c>
      <c r="AD800" s="422"/>
      <c r="AE800" s="422"/>
      <c r="AF800" s="422"/>
      <c r="AG800" s="422"/>
      <c r="AH800" s="422"/>
      <c r="AI800" s="422"/>
      <c r="AJ800" s="422"/>
      <c r="AK800" s="422"/>
      <c r="AL800" s="422"/>
      <c r="AM800" s="422"/>
      <c r="AN800" s="422"/>
      <c r="AO800" s="422"/>
      <c r="AP800" s="422"/>
      <c r="AQ800" s="422"/>
      <c r="AR800" s="422"/>
      <c r="AS800" s="422"/>
      <c r="AT800" s="422"/>
      <c r="AU800" s="422"/>
      <c r="AV800" s="422"/>
      <c r="AW800" s="422"/>
      <c r="AX800" s="424"/>
      <c r="AY800">
        <f>COUNTA($G$802,$AC$802)</f>
        <v>0</v>
      </c>
    </row>
    <row r="801" spans="1:51" ht="24.75" hidden="1" customHeight="1">
      <c r="A801" s="538"/>
      <c r="B801" s="745"/>
      <c r="C801" s="745"/>
      <c r="D801" s="745"/>
      <c r="E801" s="745"/>
      <c r="F801" s="746"/>
      <c r="G801" s="425" t="s">
        <v>17</v>
      </c>
      <c r="H801" s="426"/>
      <c r="I801" s="426"/>
      <c r="J801" s="426"/>
      <c r="K801" s="426"/>
      <c r="L801" s="427" t="s">
        <v>18</v>
      </c>
      <c r="M801" s="426"/>
      <c r="N801" s="426"/>
      <c r="O801" s="426"/>
      <c r="P801" s="426"/>
      <c r="Q801" s="426"/>
      <c r="R801" s="426"/>
      <c r="S801" s="426"/>
      <c r="T801" s="426"/>
      <c r="U801" s="426"/>
      <c r="V801" s="426"/>
      <c r="W801" s="426"/>
      <c r="X801" s="428"/>
      <c r="Y801" s="418" t="s">
        <v>19</v>
      </c>
      <c r="Z801" s="419"/>
      <c r="AA801" s="419"/>
      <c r="AB801" s="429"/>
      <c r="AC801" s="425" t="s">
        <v>17</v>
      </c>
      <c r="AD801" s="426"/>
      <c r="AE801" s="426"/>
      <c r="AF801" s="426"/>
      <c r="AG801" s="426"/>
      <c r="AH801" s="427" t="s">
        <v>18</v>
      </c>
      <c r="AI801" s="426"/>
      <c r="AJ801" s="426"/>
      <c r="AK801" s="426"/>
      <c r="AL801" s="426"/>
      <c r="AM801" s="426"/>
      <c r="AN801" s="426"/>
      <c r="AO801" s="426"/>
      <c r="AP801" s="426"/>
      <c r="AQ801" s="426"/>
      <c r="AR801" s="426"/>
      <c r="AS801" s="426"/>
      <c r="AT801" s="428"/>
      <c r="AU801" s="418" t="s">
        <v>19</v>
      </c>
      <c r="AV801" s="419"/>
      <c r="AW801" s="419"/>
      <c r="AX801" s="420"/>
      <c r="AY801">
        <f>$AY$800</f>
        <v>0</v>
      </c>
    </row>
    <row r="802" spans="1:51" ht="24.75" hidden="1" customHeight="1">
      <c r="A802" s="538"/>
      <c r="B802" s="745"/>
      <c r="C802" s="745"/>
      <c r="D802" s="745"/>
      <c r="E802" s="745"/>
      <c r="F802" s="746"/>
      <c r="G802" s="431"/>
      <c r="H802" s="432"/>
      <c r="I802" s="432"/>
      <c r="J802" s="432"/>
      <c r="K802" s="433"/>
      <c r="L802" s="434"/>
      <c r="M802" s="435"/>
      <c r="N802" s="435"/>
      <c r="O802" s="435"/>
      <c r="P802" s="435"/>
      <c r="Q802" s="435"/>
      <c r="R802" s="435"/>
      <c r="S802" s="435"/>
      <c r="T802" s="435"/>
      <c r="U802" s="435"/>
      <c r="V802" s="435"/>
      <c r="W802" s="435"/>
      <c r="X802" s="436"/>
      <c r="Y802" s="437"/>
      <c r="Z802" s="438"/>
      <c r="AA802" s="438"/>
      <c r="AB802" s="539"/>
      <c r="AC802" s="431"/>
      <c r="AD802" s="432"/>
      <c r="AE802" s="432"/>
      <c r="AF802" s="432"/>
      <c r="AG802" s="433"/>
      <c r="AH802" s="434"/>
      <c r="AI802" s="435"/>
      <c r="AJ802" s="435"/>
      <c r="AK802" s="435"/>
      <c r="AL802" s="435"/>
      <c r="AM802" s="435"/>
      <c r="AN802" s="435"/>
      <c r="AO802" s="435"/>
      <c r="AP802" s="435"/>
      <c r="AQ802" s="435"/>
      <c r="AR802" s="435"/>
      <c r="AS802" s="435"/>
      <c r="AT802" s="436"/>
      <c r="AU802" s="437"/>
      <c r="AV802" s="438"/>
      <c r="AW802" s="438"/>
      <c r="AX802" s="439"/>
      <c r="AY802">
        <f t="shared" ref="AY802:AY812" si="115">$AY$800</f>
        <v>0</v>
      </c>
    </row>
    <row r="803" spans="1:51" ht="24.75" hidden="1" customHeight="1">
      <c r="A803" s="538"/>
      <c r="B803" s="745"/>
      <c r="C803" s="745"/>
      <c r="D803" s="745"/>
      <c r="E803" s="745"/>
      <c r="F803" s="746"/>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8"/>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c r="A804" s="538"/>
      <c r="B804" s="745"/>
      <c r="C804" s="745"/>
      <c r="D804" s="745"/>
      <c r="E804" s="745"/>
      <c r="F804" s="746"/>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8"/>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c r="A805" s="538"/>
      <c r="B805" s="745"/>
      <c r="C805" s="745"/>
      <c r="D805" s="745"/>
      <c r="E805" s="745"/>
      <c r="F805" s="746"/>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8"/>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c r="A806" s="538"/>
      <c r="B806" s="745"/>
      <c r="C806" s="745"/>
      <c r="D806" s="745"/>
      <c r="E806" s="745"/>
      <c r="F806" s="746"/>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8"/>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c r="A807" s="538"/>
      <c r="B807" s="745"/>
      <c r="C807" s="745"/>
      <c r="D807" s="745"/>
      <c r="E807" s="745"/>
      <c r="F807" s="746"/>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8"/>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c r="A808" s="538"/>
      <c r="B808" s="745"/>
      <c r="C808" s="745"/>
      <c r="D808" s="745"/>
      <c r="E808" s="745"/>
      <c r="F808" s="746"/>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8"/>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c r="A809" s="538"/>
      <c r="B809" s="745"/>
      <c r="C809" s="745"/>
      <c r="D809" s="745"/>
      <c r="E809" s="745"/>
      <c r="F809" s="746"/>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8"/>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c r="A810" s="538"/>
      <c r="B810" s="745"/>
      <c r="C810" s="745"/>
      <c r="D810" s="745"/>
      <c r="E810" s="745"/>
      <c r="F810" s="746"/>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8"/>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c r="A811" s="538"/>
      <c r="B811" s="745"/>
      <c r="C811" s="745"/>
      <c r="D811" s="745"/>
      <c r="E811" s="745"/>
      <c r="F811" s="746"/>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8"/>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c r="A812" s="538"/>
      <c r="B812" s="745"/>
      <c r="C812" s="745"/>
      <c r="D812" s="745"/>
      <c r="E812" s="745"/>
      <c r="F812" s="746"/>
      <c r="G812" s="392" t="s">
        <v>20</v>
      </c>
      <c r="H812" s="393"/>
      <c r="I812" s="393"/>
      <c r="J812" s="393"/>
      <c r="K812" s="393"/>
      <c r="L812" s="394"/>
      <c r="M812" s="395"/>
      <c r="N812" s="395"/>
      <c r="O812" s="395"/>
      <c r="P812" s="395"/>
      <c r="Q812" s="395"/>
      <c r="R812" s="395"/>
      <c r="S812" s="395"/>
      <c r="T812" s="395"/>
      <c r="U812" s="395"/>
      <c r="V812" s="395"/>
      <c r="W812" s="395"/>
      <c r="X812" s="396"/>
      <c r="Y812" s="397">
        <f>SUM(Y802:AB811)</f>
        <v>0</v>
      </c>
      <c r="Z812" s="398"/>
      <c r="AA812" s="398"/>
      <c r="AB812" s="399"/>
      <c r="AC812" s="392" t="s">
        <v>20</v>
      </c>
      <c r="AD812" s="393"/>
      <c r="AE812" s="393"/>
      <c r="AF812" s="393"/>
      <c r="AG812" s="393"/>
      <c r="AH812" s="394"/>
      <c r="AI812" s="395"/>
      <c r="AJ812" s="395"/>
      <c r="AK812" s="395"/>
      <c r="AL812" s="395"/>
      <c r="AM812" s="395"/>
      <c r="AN812" s="395"/>
      <c r="AO812" s="395"/>
      <c r="AP812" s="395"/>
      <c r="AQ812" s="395"/>
      <c r="AR812" s="395"/>
      <c r="AS812" s="395"/>
      <c r="AT812" s="396"/>
      <c r="AU812" s="397">
        <f>SUM(AU802:AX811)</f>
        <v>0</v>
      </c>
      <c r="AV812" s="398"/>
      <c r="AW812" s="398"/>
      <c r="AX812" s="400"/>
      <c r="AY812">
        <f t="shared" si="115"/>
        <v>0</v>
      </c>
    </row>
    <row r="813" spans="1:51" ht="24.75" hidden="1" customHeight="1">
      <c r="A813" s="538"/>
      <c r="B813" s="745"/>
      <c r="C813" s="745"/>
      <c r="D813" s="745"/>
      <c r="E813" s="745"/>
      <c r="F813" s="746"/>
      <c r="G813" s="421" t="s">
        <v>243</v>
      </c>
      <c r="H813" s="422"/>
      <c r="I813" s="422"/>
      <c r="J813" s="422"/>
      <c r="K813" s="422"/>
      <c r="L813" s="422"/>
      <c r="M813" s="422"/>
      <c r="N813" s="422"/>
      <c r="O813" s="422"/>
      <c r="P813" s="422"/>
      <c r="Q813" s="422"/>
      <c r="R813" s="422"/>
      <c r="S813" s="422"/>
      <c r="T813" s="422"/>
      <c r="U813" s="422"/>
      <c r="V813" s="422"/>
      <c r="W813" s="422"/>
      <c r="X813" s="422"/>
      <c r="Y813" s="422"/>
      <c r="Z813" s="422"/>
      <c r="AA813" s="422"/>
      <c r="AB813" s="423"/>
      <c r="AC813" s="421" t="s">
        <v>244</v>
      </c>
      <c r="AD813" s="422"/>
      <c r="AE813" s="422"/>
      <c r="AF813" s="422"/>
      <c r="AG813" s="422"/>
      <c r="AH813" s="422"/>
      <c r="AI813" s="422"/>
      <c r="AJ813" s="422"/>
      <c r="AK813" s="422"/>
      <c r="AL813" s="422"/>
      <c r="AM813" s="422"/>
      <c r="AN813" s="422"/>
      <c r="AO813" s="422"/>
      <c r="AP813" s="422"/>
      <c r="AQ813" s="422"/>
      <c r="AR813" s="422"/>
      <c r="AS813" s="422"/>
      <c r="AT813" s="422"/>
      <c r="AU813" s="422"/>
      <c r="AV813" s="422"/>
      <c r="AW813" s="422"/>
      <c r="AX813" s="424"/>
      <c r="AY813">
        <f>COUNTA($G$815,$AC$815)</f>
        <v>0</v>
      </c>
    </row>
    <row r="814" spans="1:51" ht="24.75" hidden="1" customHeight="1">
      <c r="A814" s="538"/>
      <c r="B814" s="745"/>
      <c r="C814" s="745"/>
      <c r="D814" s="745"/>
      <c r="E814" s="745"/>
      <c r="F814" s="746"/>
      <c r="G814" s="425" t="s">
        <v>17</v>
      </c>
      <c r="H814" s="426"/>
      <c r="I814" s="426"/>
      <c r="J814" s="426"/>
      <c r="K814" s="426"/>
      <c r="L814" s="427" t="s">
        <v>18</v>
      </c>
      <c r="M814" s="426"/>
      <c r="N814" s="426"/>
      <c r="O814" s="426"/>
      <c r="P814" s="426"/>
      <c r="Q814" s="426"/>
      <c r="R814" s="426"/>
      <c r="S814" s="426"/>
      <c r="T814" s="426"/>
      <c r="U814" s="426"/>
      <c r="V814" s="426"/>
      <c r="W814" s="426"/>
      <c r="X814" s="428"/>
      <c r="Y814" s="418" t="s">
        <v>19</v>
      </c>
      <c r="Z814" s="419"/>
      <c r="AA814" s="419"/>
      <c r="AB814" s="429"/>
      <c r="AC814" s="425" t="s">
        <v>17</v>
      </c>
      <c r="AD814" s="426"/>
      <c r="AE814" s="426"/>
      <c r="AF814" s="426"/>
      <c r="AG814" s="426"/>
      <c r="AH814" s="427" t="s">
        <v>18</v>
      </c>
      <c r="AI814" s="426"/>
      <c r="AJ814" s="426"/>
      <c r="AK814" s="426"/>
      <c r="AL814" s="426"/>
      <c r="AM814" s="426"/>
      <c r="AN814" s="426"/>
      <c r="AO814" s="426"/>
      <c r="AP814" s="426"/>
      <c r="AQ814" s="426"/>
      <c r="AR814" s="426"/>
      <c r="AS814" s="426"/>
      <c r="AT814" s="428"/>
      <c r="AU814" s="418" t="s">
        <v>19</v>
      </c>
      <c r="AV814" s="419"/>
      <c r="AW814" s="419"/>
      <c r="AX814" s="420"/>
      <c r="AY814">
        <f>$AY$813</f>
        <v>0</v>
      </c>
    </row>
    <row r="815" spans="1:51" ht="24.75" hidden="1" customHeight="1">
      <c r="A815" s="538"/>
      <c r="B815" s="745"/>
      <c r="C815" s="745"/>
      <c r="D815" s="745"/>
      <c r="E815" s="745"/>
      <c r="F815" s="746"/>
      <c r="G815" s="431"/>
      <c r="H815" s="432"/>
      <c r="I815" s="432"/>
      <c r="J815" s="432"/>
      <c r="K815" s="433"/>
      <c r="L815" s="434"/>
      <c r="M815" s="435"/>
      <c r="N815" s="435"/>
      <c r="O815" s="435"/>
      <c r="P815" s="435"/>
      <c r="Q815" s="435"/>
      <c r="R815" s="435"/>
      <c r="S815" s="435"/>
      <c r="T815" s="435"/>
      <c r="U815" s="435"/>
      <c r="V815" s="435"/>
      <c r="W815" s="435"/>
      <c r="X815" s="436"/>
      <c r="Y815" s="437"/>
      <c r="Z815" s="438"/>
      <c r="AA815" s="438"/>
      <c r="AB815" s="539"/>
      <c r="AC815" s="431"/>
      <c r="AD815" s="432"/>
      <c r="AE815" s="432"/>
      <c r="AF815" s="432"/>
      <c r="AG815" s="433"/>
      <c r="AH815" s="434"/>
      <c r="AI815" s="435"/>
      <c r="AJ815" s="435"/>
      <c r="AK815" s="435"/>
      <c r="AL815" s="435"/>
      <c r="AM815" s="435"/>
      <c r="AN815" s="435"/>
      <c r="AO815" s="435"/>
      <c r="AP815" s="435"/>
      <c r="AQ815" s="435"/>
      <c r="AR815" s="435"/>
      <c r="AS815" s="435"/>
      <c r="AT815" s="436"/>
      <c r="AU815" s="437"/>
      <c r="AV815" s="438"/>
      <c r="AW815" s="438"/>
      <c r="AX815" s="439"/>
      <c r="AY815">
        <f t="shared" ref="AY815:AY825" si="116">$AY$813</f>
        <v>0</v>
      </c>
    </row>
    <row r="816" spans="1:51" ht="24.75" hidden="1" customHeight="1">
      <c r="A816" s="538"/>
      <c r="B816" s="745"/>
      <c r="C816" s="745"/>
      <c r="D816" s="745"/>
      <c r="E816" s="745"/>
      <c r="F816" s="746"/>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8"/>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c r="A817" s="538"/>
      <c r="B817" s="745"/>
      <c r="C817" s="745"/>
      <c r="D817" s="745"/>
      <c r="E817" s="745"/>
      <c r="F817" s="746"/>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8"/>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c r="A818" s="538"/>
      <c r="B818" s="745"/>
      <c r="C818" s="745"/>
      <c r="D818" s="745"/>
      <c r="E818" s="745"/>
      <c r="F818" s="746"/>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8"/>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c r="A819" s="538"/>
      <c r="B819" s="745"/>
      <c r="C819" s="745"/>
      <c r="D819" s="745"/>
      <c r="E819" s="745"/>
      <c r="F819" s="746"/>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8"/>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c r="A820" s="538"/>
      <c r="B820" s="745"/>
      <c r="C820" s="745"/>
      <c r="D820" s="745"/>
      <c r="E820" s="745"/>
      <c r="F820" s="746"/>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8"/>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c r="A821" s="538"/>
      <c r="B821" s="745"/>
      <c r="C821" s="745"/>
      <c r="D821" s="745"/>
      <c r="E821" s="745"/>
      <c r="F821" s="746"/>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8"/>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c r="A822" s="538"/>
      <c r="B822" s="745"/>
      <c r="C822" s="745"/>
      <c r="D822" s="745"/>
      <c r="E822" s="745"/>
      <c r="F822" s="746"/>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8"/>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c r="A823" s="538"/>
      <c r="B823" s="745"/>
      <c r="C823" s="745"/>
      <c r="D823" s="745"/>
      <c r="E823" s="745"/>
      <c r="F823" s="746"/>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8"/>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c r="A824" s="538"/>
      <c r="B824" s="745"/>
      <c r="C824" s="745"/>
      <c r="D824" s="745"/>
      <c r="E824" s="745"/>
      <c r="F824" s="746"/>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8"/>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c r="A825" s="538"/>
      <c r="B825" s="745"/>
      <c r="C825" s="745"/>
      <c r="D825" s="745"/>
      <c r="E825" s="745"/>
      <c r="F825" s="746"/>
      <c r="G825" s="392" t="s">
        <v>20</v>
      </c>
      <c r="H825" s="393"/>
      <c r="I825" s="393"/>
      <c r="J825" s="393"/>
      <c r="K825" s="393"/>
      <c r="L825" s="394"/>
      <c r="M825" s="395"/>
      <c r="N825" s="395"/>
      <c r="O825" s="395"/>
      <c r="P825" s="395"/>
      <c r="Q825" s="395"/>
      <c r="R825" s="395"/>
      <c r="S825" s="395"/>
      <c r="T825" s="395"/>
      <c r="U825" s="395"/>
      <c r="V825" s="395"/>
      <c r="W825" s="395"/>
      <c r="X825" s="396"/>
      <c r="Y825" s="397">
        <f>SUM(Y815:AB824)</f>
        <v>0</v>
      </c>
      <c r="Z825" s="398"/>
      <c r="AA825" s="398"/>
      <c r="AB825" s="399"/>
      <c r="AC825" s="392" t="s">
        <v>20</v>
      </c>
      <c r="AD825" s="393"/>
      <c r="AE825" s="393"/>
      <c r="AF825" s="393"/>
      <c r="AG825" s="393"/>
      <c r="AH825" s="394"/>
      <c r="AI825" s="395"/>
      <c r="AJ825" s="395"/>
      <c r="AK825" s="395"/>
      <c r="AL825" s="395"/>
      <c r="AM825" s="395"/>
      <c r="AN825" s="395"/>
      <c r="AO825" s="395"/>
      <c r="AP825" s="395"/>
      <c r="AQ825" s="395"/>
      <c r="AR825" s="395"/>
      <c r="AS825" s="395"/>
      <c r="AT825" s="396"/>
      <c r="AU825" s="397">
        <f>SUM(AU815:AX824)</f>
        <v>0</v>
      </c>
      <c r="AV825" s="398"/>
      <c r="AW825" s="398"/>
      <c r="AX825" s="400"/>
      <c r="AY825">
        <f t="shared" si="116"/>
        <v>0</v>
      </c>
    </row>
    <row r="826" spans="1:51" ht="24.75" hidden="1" customHeight="1">
      <c r="A826" s="538"/>
      <c r="B826" s="745"/>
      <c r="C826" s="745"/>
      <c r="D826" s="745"/>
      <c r="E826" s="745"/>
      <c r="F826" s="746"/>
      <c r="G826" s="421" t="s">
        <v>218</v>
      </c>
      <c r="H826" s="422"/>
      <c r="I826" s="422"/>
      <c r="J826" s="422"/>
      <c r="K826" s="422"/>
      <c r="L826" s="422"/>
      <c r="M826" s="422"/>
      <c r="N826" s="422"/>
      <c r="O826" s="422"/>
      <c r="P826" s="422"/>
      <c r="Q826" s="422"/>
      <c r="R826" s="422"/>
      <c r="S826" s="422"/>
      <c r="T826" s="422"/>
      <c r="U826" s="422"/>
      <c r="V826" s="422"/>
      <c r="W826" s="422"/>
      <c r="X826" s="422"/>
      <c r="Y826" s="422"/>
      <c r="Z826" s="422"/>
      <c r="AA826" s="422"/>
      <c r="AB826" s="423"/>
      <c r="AC826" s="421" t="s">
        <v>177</v>
      </c>
      <c r="AD826" s="422"/>
      <c r="AE826" s="422"/>
      <c r="AF826" s="422"/>
      <c r="AG826" s="422"/>
      <c r="AH826" s="422"/>
      <c r="AI826" s="422"/>
      <c r="AJ826" s="422"/>
      <c r="AK826" s="422"/>
      <c r="AL826" s="422"/>
      <c r="AM826" s="422"/>
      <c r="AN826" s="422"/>
      <c r="AO826" s="422"/>
      <c r="AP826" s="422"/>
      <c r="AQ826" s="422"/>
      <c r="AR826" s="422"/>
      <c r="AS826" s="422"/>
      <c r="AT826" s="422"/>
      <c r="AU826" s="422"/>
      <c r="AV826" s="422"/>
      <c r="AW826" s="422"/>
      <c r="AX826" s="424"/>
      <c r="AY826">
        <f>COUNTA($G$828,$AC$828)</f>
        <v>0</v>
      </c>
    </row>
    <row r="827" spans="1:51" ht="24.75" hidden="1" customHeight="1">
      <c r="A827" s="538"/>
      <c r="B827" s="745"/>
      <c r="C827" s="745"/>
      <c r="D827" s="745"/>
      <c r="E827" s="745"/>
      <c r="F827" s="746"/>
      <c r="G827" s="425" t="s">
        <v>17</v>
      </c>
      <c r="H827" s="426"/>
      <c r="I827" s="426"/>
      <c r="J827" s="426"/>
      <c r="K827" s="426"/>
      <c r="L827" s="427" t="s">
        <v>18</v>
      </c>
      <c r="M827" s="426"/>
      <c r="N827" s="426"/>
      <c r="O827" s="426"/>
      <c r="P827" s="426"/>
      <c r="Q827" s="426"/>
      <c r="R827" s="426"/>
      <c r="S827" s="426"/>
      <c r="T827" s="426"/>
      <c r="U827" s="426"/>
      <c r="V827" s="426"/>
      <c r="W827" s="426"/>
      <c r="X827" s="428"/>
      <c r="Y827" s="418" t="s">
        <v>19</v>
      </c>
      <c r="Z827" s="419"/>
      <c r="AA827" s="419"/>
      <c r="AB827" s="429"/>
      <c r="AC827" s="425" t="s">
        <v>17</v>
      </c>
      <c r="AD827" s="426"/>
      <c r="AE827" s="426"/>
      <c r="AF827" s="426"/>
      <c r="AG827" s="426"/>
      <c r="AH827" s="427" t="s">
        <v>18</v>
      </c>
      <c r="AI827" s="426"/>
      <c r="AJ827" s="426"/>
      <c r="AK827" s="426"/>
      <c r="AL827" s="426"/>
      <c r="AM827" s="426"/>
      <c r="AN827" s="426"/>
      <c r="AO827" s="426"/>
      <c r="AP827" s="426"/>
      <c r="AQ827" s="426"/>
      <c r="AR827" s="426"/>
      <c r="AS827" s="426"/>
      <c r="AT827" s="428"/>
      <c r="AU827" s="418" t="s">
        <v>19</v>
      </c>
      <c r="AV827" s="419"/>
      <c r="AW827" s="419"/>
      <c r="AX827" s="420"/>
      <c r="AY827">
        <f>$AY$826</f>
        <v>0</v>
      </c>
    </row>
    <row r="828" spans="1:51" s="16" customFormat="1" ht="24.75" hidden="1" customHeight="1">
      <c r="A828" s="538"/>
      <c r="B828" s="745"/>
      <c r="C828" s="745"/>
      <c r="D828" s="745"/>
      <c r="E828" s="745"/>
      <c r="F828" s="746"/>
      <c r="G828" s="431"/>
      <c r="H828" s="432"/>
      <c r="I828" s="432"/>
      <c r="J828" s="432"/>
      <c r="K828" s="433"/>
      <c r="L828" s="434"/>
      <c r="M828" s="435"/>
      <c r="N828" s="435"/>
      <c r="O828" s="435"/>
      <c r="P828" s="435"/>
      <c r="Q828" s="435"/>
      <c r="R828" s="435"/>
      <c r="S828" s="435"/>
      <c r="T828" s="435"/>
      <c r="U828" s="435"/>
      <c r="V828" s="435"/>
      <c r="W828" s="435"/>
      <c r="X828" s="436"/>
      <c r="Y828" s="437"/>
      <c r="Z828" s="438"/>
      <c r="AA828" s="438"/>
      <c r="AB828" s="539"/>
      <c r="AC828" s="431"/>
      <c r="AD828" s="432"/>
      <c r="AE828" s="432"/>
      <c r="AF828" s="432"/>
      <c r="AG828" s="433"/>
      <c r="AH828" s="434"/>
      <c r="AI828" s="435"/>
      <c r="AJ828" s="435"/>
      <c r="AK828" s="435"/>
      <c r="AL828" s="435"/>
      <c r="AM828" s="435"/>
      <c r="AN828" s="435"/>
      <c r="AO828" s="435"/>
      <c r="AP828" s="435"/>
      <c r="AQ828" s="435"/>
      <c r="AR828" s="435"/>
      <c r="AS828" s="435"/>
      <c r="AT828" s="436"/>
      <c r="AU828" s="437"/>
      <c r="AV828" s="438"/>
      <c r="AW828" s="438"/>
      <c r="AX828" s="439"/>
      <c r="AY828">
        <f t="shared" ref="AY828:AY838" si="117">$AY$826</f>
        <v>0</v>
      </c>
    </row>
    <row r="829" spans="1:51" ht="24.75" hidden="1" customHeight="1">
      <c r="A829" s="538"/>
      <c r="B829" s="745"/>
      <c r="C829" s="745"/>
      <c r="D829" s="745"/>
      <c r="E829" s="745"/>
      <c r="F829" s="746"/>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8"/>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c r="A830" s="538"/>
      <c r="B830" s="745"/>
      <c r="C830" s="745"/>
      <c r="D830" s="745"/>
      <c r="E830" s="745"/>
      <c r="F830" s="746"/>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8"/>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c r="A831" s="538"/>
      <c r="B831" s="745"/>
      <c r="C831" s="745"/>
      <c r="D831" s="745"/>
      <c r="E831" s="745"/>
      <c r="F831" s="746"/>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8"/>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c r="A832" s="538"/>
      <c r="B832" s="745"/>
      <c r="C832" s="745"/>
      <c r="D832" s="745"/>
      <c r="E832" s="745"/>
      <c r="F832" s="746"/>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8"/>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c r="A833" s="538"/>
      <c r="B833" s="745"/>
      <c r="C833" s="745"/>
      <c r="D833" s="745"/>
      <c r="E833" s="745"/>
      <c r="F833" s="746"/>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8"/>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c r="A834" s="538"/>
      <c r="B834" s="745"/>
      <c r="C834" s="745"/>
      <c r="D834" s="745"/>
      <c r="E834" s="745"/>
      <c r="F834" s="746"/>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8"/>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c r="A835" s="538"/>
      <c r="B835" s="745"/>
      <c r="C835" s="745"/>
      <c r="D835" s="745"/>
      <c r="E835" s="745"/>
      <c r="F835" s="746"/>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8"/>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c r="A836" s="538"/>
      <c r="B836" s="745"/>
      <c r="C836" s="745"/>
      <c r="D836" s="745"/>
      <c r="E836" s="745"/>
      <c r="F836" s="746"/>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8"/>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c r="A837" s="538"/>
      <c r="B837" s="745"/>
      <c r="C837" s="745"/>
      <c r="D837" s="745"/>
      <c r="E837" s="745"/>
      <c r="F837" s="746"/>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8"/>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c r="A838" s="538"/>
      <c r="B838" s="745"/>
      <c r="C838" s="745"/>
      <c r="D838" s="745"/>
      <c r="E838" s="745"/>
      <c r="F838" s="746"/>
      <c r="G838" s="392" t="s">
        <v>20</v>
      </c>
      <c r="H838" s="393"/>
      <c r="I838" s="393"/>
      <c r="J838" s="393"/>
      <c r="K838" s="393"/>
      <c r="L838" s="394"/>
      <c r="M838" s="395"/>
      <c r="N838" s="395"/>
      <c r="O838" s="395"/>
      <c r="P838" s="395"/>
      <c r="Q838" s="395"/>
      <c r="R838" s="395"/>
      <c r="S838" s="395"/>
      <c r="T838" s="395"/>
      <c r="U838" s="395"/>
      <c r="V838" s="395"/>
      <c r="W838" s="395"/>
      <c r="X838" s="396"/>
      <c r="Y838" s="397">
        <f>SUM(Y828:AB837)</f>
        <v>0</v>
      </c>
      <c r="Z838" s="398"/>
      <c r="AA838" s="398"/>
      <c r="AB838" s="399"/>
      <c r="AC838" s="392" t="s">
        <v>20</v>
      </c>
      <c r="AD838" s="393"/>
      <c r="AE838" s="393"/>
      <c r="AF838" s="393"/>
      <c r="AG838" s="393"/>
      <c r="AH838" s="394"/>
      <c r="AI838" s="395"/>
      <c r="AJ838" s="395"/>
      <c r="AK838" s="395"/>
      <c r="AL838" s="395"/>
      <c r="AM838" s="395"/>
      <c r="AN838" s="395"/>
      <c r="AO838" s="395"/>
      <c r="AP838" s="395"/>
      <c r="AQ838" s="395"/>
      <c r="AR838" s="395"/>
      <c r="AS838" s="395"/>
      <c r="AT838" s="396"/>
      <c r="AU838" s="397">
        <f>SUM(AU828:AX837)</f>
        <v>0</v>
      </c>
      <c r="AV838" s="398"/>
      <c r="AW838" s="398"/>
      <c r="AX838" s="400"/>
      <c r="AY838">
        <f t="shared" si="117"/>
        <v>0</v>
      </c>
    </row>
    <row r="839" spans="1:51" ht="24.75" hidden="1" customHeight="1" thickBot="1">
      <c r="A839" s="415" t="s">
        <v>147</v>
      </c>
      <c r="B839" s="416"/>
      <c r="C839" s="416"/>
      <c r="D839" s="416"/>
      <c r="E839" s="416"/>
      <c r="F839" s="416"/>
      <c r="G839" s="416"/>
      <c r="H839" s="416"/>
      <c r="I839" s="416"/>
      <c r="J839" s="416"/>
      <c r="K839" s="416"/>
      <c r="L839" s="416"/>
      <c r="M839" s="416"/>
      <c r="N839" s="416"/>
      <c r="O839" s="416"/>
      <c r="P839" s="416"/>
      <c r="Q839" s="416"/>
      <c r="R839" s="416"/>
      <c r="S839" s="416"/>
      <c r="T839" s="416"/>
      <c r="U839" s="416"/>
      <c r="V839" s="416"/>
      <c r="W839" s="416"/>
      <c r="X839" s="416"/>
      <c r="Y839" s="416"/>
      <c r="Z839" s="416"/>
      <c r="AA839" s="416"/>
      <c r="AB839" s="416"/>
      <c r="AC839" s="416"/>
      <c r="AD839" s="416"/>
      <c r="AE839" s="416"/>
      <c r="AF839" s="416"/>
      <c r="AG839" s="416"/>
      <c r="AH839" s="416"/>
      <c r="AI839" s="416"/>
      <c r="AJ839" s="416"/>
      <c r="AK839" s="417"/>
      <c r="AL839" s="935" t="s">
        <v>265</v>
      </c>
      <c r="AM839" s="936"/>
      <c r="AN839" s="936"/>
      <c r="AO839" s="87" t="s">
        <v>263</v>
      </c>
      <c r="AP839" s="21"/>
      <c r="AQ839" s="21"/>
      <c r="AR839" s="21"/>
      <c r="AS839" s="21"/>
      <c r="AT839" s="21"/>
      <c r="AU839" s="21"/>
      <c r="AV839" s="21"/>
      <c r="AW839" s="21"/>
      <c r="AX839" s="22"/>
      <c r="AY839">
        <f>COUNTIF($AO$839,"☑")</f>
        <v>0</v>
      </c>
    </row>
    <row r="840" spans="1:51" ht="24.75" customHeight="1">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row r="842" spans="1:51" ht="24.75" customHeight="1">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c r="A843" s="9"/>
      <c r="B843" s="41" t="s">
        <v>280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285</v>
      </c>
      <c r="AI844" s="332"/>
      <c r="AJ844" s="332"/>
      <c r="AK844" s="332"/>
      <c r="AL844" s="332" t="s">
        <v>21</v>
      </c>
      <c r="AM844" s="332"/>
      <c r="AN844" s="332"/>
      <c r="AO844" s="408"/>
      <c r="AP844" s="409" t="s">
        <v>222</v>
      </c>
      <c r="AQ844" s="409"/>
      <c r="AR844" s="409"/>
      <c r="AS844" s="409"/>
      <c r="AT844" s="409"/>
      <c r="AU844" s="409"/>
      <c r="AV844" s="409"/>
      <c r="AW844" s="409"/>
      <c r="AX844" s="409"/>
    </row>
    <row r="845" spans="1:51" ht="30" customHeight="1">
      <c r="A845" s="387">
        <v>1</v>
      </c>
      <c r="B845" s="387">
        <v>1</v>
      </c>
      <c r="C845" s="406" t="s">
        <v>690</v>
      </c>
      <c r="D845" s="401"/>
      <c r="E845" s="401"/>
      <c r="F845" s="401"/>
      <c r="G845" s="401"/>
      <c r="H845" s="401"/>
      <c r="I845" s="401"/>
      <c r="J845" s="402">
        <v>3013301015869</v>
      </c>
      <c r="K845" s="403"/>
      <c r="L845" s="403"/>
      <c r="M845" s="403"/>
      <c r="N845" s="403"/>
      <c r="O845" s="403"/>
      <c r="P845" s="407" t="s">
        <v>688</v>
      </c>
      <c r="Q845" s="302"/>
      <c r="R845" s="302"/>
      <c r="S845" s="302"/>
      <c r="T845" s="302"/>
      <c r="U845" s="302"/>
      <c r="V845" s="302"/>
      <c r="W845" s="302"/>
      <c r="X845" s="302"/>
      <c r="Y845" s="303">
        <v>2.2999999999999998</v>
      </c>
      <c r="Z845" s="304"/>
      <c r="AA845" s="304"/>
      <c r="AB845" s="305"/>
      <c r="AC845" s="307" t="s">
        <v>289</v>
      </c>
      <c r="AD845" s="308"/>
      <c r="AE845" s="308"/>
      <c r="AF845" s="308"/>
      <c r="AG845" s="308"/>
      <c r="AH845" s="404">
        <v>7</v>
      </c>
      <c r="AI845" s="405"/>
      <c r="AJ845" s="405"/>
      <c r="AK845" s="405"/>
      <c r="AL845" s="311">
        <v>44</v>
      </c>
      <c r="AM845" s="312"/>
      <c r="AN845" s="312"/>
      <c r="AO845" s="313"/>
      <c r="AP845" s="306" t="s">
        <v>671</v>
      </c>
      <c r="AQ845" s="306"/>
      <c r="AR845" s="306"/>
      <c r="AS845" s="306"/>
      <c r="AT845" s="306"/>
      <c r="AU845" s="306"/>
      <c r="AV845" s="306"/>
      <c r="AW845" s="306"/>
      <c r="AX845" s="306"/>
    </row>
    <row r="846" spans="1:51" ht="30" hidden="1" customHeight="1">
      <c r="A846" s="387">
        <v>2</v>
      </c>
      <c r="B846" s="387">
        <v>1</v>
      </c>
      <c r="C846" s="406"/>
      <c r="D846" s="401"/>
      <c r="E846" s="401"/>
      <c r="F846" s="401"/>
      <c r="G846" s="401"/>
      <c r="H846" s="401"/>
      <c r="I846" s="401"/>
      <c r="J846" s="402"/>
      <c r="K846" s="403"/>
      <c r="L846" s="403"/>
      <c r="M846" s="403"/>
      <c r="N846" s="403"/>
      <c r="O846" s="403"/>
      <c r="P846" s="302"/>
      <c r="Q846" s="302"/>
      <c r="R846" s="302"/>
      <c r="S846" s="302"/>
      <c r="T846" s="302"/>
      <c r="U846" s="302"/>
      <c r="V846" s="302"/>
      <c r="W846" s="302"/>
      <c r="X846" s="302"/>
      <c r="Y846" s="303"/>
      <c r="Z846" s="304"/>
      <c r="AA846" s="304"/>
      <c r="AB846" s="305"/>
      <c r="AC846" s="307"/>
      <c r="AD846" s="308"/>
      <c r="AE846" s="308"/>
      <c r="AF846" s="308"/>
      <c r="AG846" s="308"/>
      <c r="AH846" s="404"/>
      <c r="AI846" s="405"/>
      <c r="AJ846" s="405"/>
      <c r="AK846" s="405"/>
      <c r="AL846" s="311"/>
      <c r="AM846" s="312"/>
      <c r="AN846" s="312"/>
      <c r="AO846" s="313"/>
      <c r="AP846" s="306"/>
      <c r="AQ846" s="306"/>
      <c r="AR846" s="306"/>
      <c r="AS846" s="306"/>
      <c r="AT846" s="306"/>
      <c r="AU846" s="306"/>
      <c r="AV846" s="306"/>
      <c r="AW846" s="306"/>
      <c r="AX846" s="306"/>
      <c r="AY846">
        <f>COUNTA($C$846)</f>
        <v>0</v>
      </c>
    </row>
    <row r="847" spans="1:51" ht="30" hidden="1" customHeight="1">
      <c r="A847" s="387">
        <v>3</v>
      </c>
      <c r="B847" s="387">
        <v>1</v>
      </c>
      <c r="C847" s="406"/>
      <c r="D847" s="401"/>
      <c r="E847" s="401"/>
      <c r="F847" s="401"/>
      <c r="G847" s="401"/>
      <c r="H847" s="401"/>
      <c r="I847" s="401"/>
      <c r="J847" s="402"/>
      <c r="K847" s="403"/>
      <c r="L847" s="403"/>
      <c r="M847" s="403"/>
      <c r="N847" s="403"/>
      <c r="O847" s="403"/>
      <c r="P847" s="407"/>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c r="A848" s="387">
        <v>4</v>
      </c>
      <c r="B848" s="387">
        <v>1</v>
      </c>
      <c r="C848" s="406"/>
      <c r="D848" s="401"/>
      <c r="E848" s="401"/>
      <c r="F848" s="401"/>
      <c r="G848" s="401"/>
      <c r="H848" s="401"/>
      <c r="I848" s="401"/>
      <c r="J848" s="402"/>
      <c r="K848" s="403"/>
      <c r="L848" s="403"/>
      <c r="M848" s="403"/>
      <c r="N848" s="403"/>
      <c r="O848" s="403"/>
      <c r="P848" s="407"/>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c r="A849" s="387">
        <v>5</v>
      </c>
      <c r="B849" s="387">
        <v>1</v>
      </c>
      <c r="C849" s="406"/>
      <c r="D849" s="401"/>
      <c r="E849" s="401"/>
      <c r="F849" s="401"/>
      <c r="G849" s="401"/>
      <c r="H849" s="401"/>
      <c r="I849" s="401"/>
      <c r="J849" s="402"/>
      <c r="K849" s="403"/>
      <c r="L849" s="403"/>
      <c r="M849" s="403"/>
      <c r="N849" s="403"/>
      <c r="O849" s="403"/>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c r="A850" s="387">
        <v>6</v>
      </c>
      <c r="B850" s="387">
        <v>1</v>
      </c>
      <c r="C850" s="406"/>
      <c r="D850" s="401"/>
      <c r="E850" s="401"/>
      <c r="F850" s="401"/>
      <c r="G850" s="401"/>
      <c r="H850" s="401"/>
      <c r="I850" s="401"/>
      <c r="J850" s="402"/>
      <c r="K850" s="403"/>
      <c r="L850" s="403"/>
      <c r="M850" s="403"/>
      <c r="N850" s="403"/>
      <c r="O850" s="403"/>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c r="A851" s="387">
        <v>7</v>
      </c>
      <c r="B851" s="387">
        <v>1</v>
      </c>
      <c r="C851" s="406"/>
      <c r="D851" s="401"/>
      <c r="E851" s="401"/>
      <c r="F851" s="401"/>
      <c r="G851" s="401"/>
      <c r="H851" s="401"/>
      <c r="I851" s="401"/>
      <c r="J851" s="402"/>
      <c r="K851" s="403"/>
      <c r="L851" s="403"/>
      <c r="M851" s="403"/>
      <c r="N851" s="403"/>
      <c r="O851" s="403"/>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c r="A852" s="387">
        <v>8</v>
      </c>
      <c r="B852" s="387">
        <v>1</v>
      </c>
      <c r="C852" s="401"/>
      <c r="D852" s="401"/>
      <c r="E852" s="401"/>
      <c r="F852" s="401"/>
      <c r="G852" s="401"/>
      <c r="H852" s="401"/>
      <c r="I852" s="401"/>
      <c r="J852" s="402"/>
      <c r="K852" s="403"/>
      <c r="L852" s="403"/>
      <c r="M852" s="403"/>
      <c r="N852" s="403"/>
      <c r="O852" s="403"/>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c r="A853" s="387">
        <v>9</v>
      </c>
      <c r="B853" s="387">
        <v>1</v>
      </c>
      <c r="C853" s="401"/>
      <c r="D853" s="401"/>
      <c r="E853" s="401"/>
      <c r="F853" s="401"/>
      <c r="G853" s="401"/>
      <c r="H853" s="401"/>
      <c r="I853" s="401"/>
      <c r="J853" s="402"/>
      <c r="K853" s="403"/>
      <c r="L853" s="403"/>
      <c r="M853" s="403"/>
      <c r="N853" s="403"/>
      <c r="O853" s="403"/>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c r="A854" s="387">
        <v>10</v>
      </c>
      <c r="B854" s="387">
        <v>1</v>
      </c>
      <c r="C854" s="401"/>
      <c r="D854" s="401"/>
      <c r="E854" s="401"/>
      <c r="F854" s="401"/>
      <c r="G854" s="401"/>
      <c r="H854" s="401"/>
      <c r="I854" s="401"/>
      <c r="J854" s="402"/>
      <c r="K854" s="403"/>
      <c r="L854" s="403"/>
      <c r="M854" s="403"/>
      <c r="N854" s="403"/>
      <c r="O854" s="403"/>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c r="A855" s="387">
        <v>11</v>
      </c>
      <c r="B855" s="387">
        <v>1</v>
      </c>
      <c r="C855" s="401"/>
      <c r="D855" s="401"/>
      <c r="E855" s="401"/>
      <c r="F855" s="401"/>
      <c r="G855" s="401"/>
      <c r="H855" s="401"/>
      <c r="I855" s="401"/>
      <c r="J855" s="402"/>
      <c r="K855" s="403"/>
      <c r="L855" s="403"/>
      <c r="M855" s="403"/>
      <c r="N855" s="403"/>
      <c r="O855" s="403"/>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c r="A856" s="387">
        <v>12</v>
      </c>
      <c r="B856" s="387">
        <v>1</v>
      </c>
      <c r="C856" s="401"/>
      <c r="D856" s="401"/>
      <c r="E856" s="401"/>
      <c r="F856" s="401"/>
      <c r="G856" s="401"/>
      <c r="H856" s="401"/>
      <c r="I856" s="401"/>
      <c r="J856" s="402"/>
      <c r="K856" s="403"/>
      <c r="L856" s="403"/>
      <c r="M856" s="403"/>
      <c r="N856" s="403"/>
      <c r="O856" s="403"/>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c r="A857" s="387">
        <v>13</v>
      </c>
      <c r="B857" s="387">
        <v>1</v>
      </c>
      <c r="C857" s="401"/>
      <c r="D857" s="401"/>
      <c r="E857" s="401"/>
      <c r="F857" s="401"/>
      <c r="G857" s="401"/>
      <c r="H857" s="401"/>
      <c r="I857" s="401"/>
      <c r="J857" s="402"/>
      <c r="K857" s="403"/>
      <c r="L857" s="403"/>
      <c r="M857" s="403"/>
      <c r="N857" s="403"/>
      <c r="O857" s="403"/>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c r="A858" s="387">
        <v>14</v>
      </c>
      <c r="B858" s="387">
        <v>1</v>
      </c>
      <c r="C858" s="401"/>
      <c r="D858" s="401"/>
      <c r="E858" s="401"/>
      <c r="F858" s="401"/>
      <c r="G858" s="401"/>
      <c r="H858" s="401"/>
      <c r="I858" s="401"/>
      <c r="J858" s="402"/>
      <c r="K858" s="403"/>
      <c r="L858" s="403"/>
      <c r="M858" s="403"/>
      <c r="N858" s="403"/>
      <c r="O858" s="403"/>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c r="A859" s="387">
        <v>15</v>
      </c>
      <c r="B859" s="387">
        <v>1</v>
      </c>
      <c r="C859" s="401"/>
      <c r="D859" s="401"/>
      <c r="E859" s="401"/>
      <c r="F859" s="401"/>
      <c r="G859" s="401"/>
      <c r="H859" s="401"/>
      <c r="I859" s="401"/>
      <c r="J859" s="402"/>
      <c r="K859" s="403"/>
      <c r="L859" s="403"/>
      <c r="M859" s="403"/>
      <c r="N859" s="403"/>
      <c r="O859" s="403"/>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c r="A860" s="387">
        <v>16</v>
      </c>
      <c r="B860" s="387">
        <v>1</v>
      </c>
      <c r="C860" s="401"/>
      <c r="D860" s="401"/>
      <c r="E860" s="401"/>
      <c r="F860" s="401"/>
      <c r="G860" s="401"/>
      <c r="H860" s="401"/>
      <c r="I860" s="401"/>
      <c r="J860" s="402"/>
      <c r="K860" s="403"/>
      <c r="L860" s="403"/>
      <c r="M860" s="403"/>
      <c r="N860" s="403"/>
      <c r="O860" s="403"/>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c r="A861" s="387">
        <v>17</v>
      </c>
      <c r="B861" s="387">
        <v>1</v>
      </c>
      <c r="C861" s="401"/>
      <c r="D861" s="401"/>
      <c r="E861" s="401"/>
      <c r="F861" s="401"/>
      <c r="G861" s="401"/>
      <c r="H861" s="401"/>
      <c r="I861" s="401"/>
      <c r="J861" s="402"/>
      <c r="K861" s="403"/>
      <c r="L861" s="403"/>
      <c r="M861" s="403"/>
      <c r="N861" s="403"/>
      <c r="O861" s="403"/>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c r="A862" s="387">
        <v>18</v>
      </c>
      <c r="B862" s="387">
        <v>1</v>
      </c>
      <c r="C862" s="401"/>
      <c r="D862" s="401"/>
      <c r="E862" s="401"/>
      <c r="F862" s="401"/>
      <c r="G862" s="401"/>
      <c r="H862" s="401"/>
      <c r="I862" s="401"/>
      <c r="J862" s="402"/>
      <c r="K862" s="403"/>
      <c r="L862" s="403"/>
      <c r="M862" s="403"/>
      <c r="N862" s="403"/>
      <c r="O862" s="403"/>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c r="A863" s="387">
        <v>19</v>
      </c>
      <c r="B863" s="387">
        <v>1</v>
      </c>
      <c r="C863" s="401"/>
      <c r="D863" s="401"/>
      <c r="E863" s="401"/>
      <c r="F863" s="401"/>
      <c r="G863" s="401"/>
      <c r="H863" s="401"/>
      <c r="I863" s="401"/>
      <c r="J863" s="402"/>
      <c r="K863" s="403"/>
      <c r="L863" s="403"/>
      <c r="M863" s="403"/>
      <c r="N863" s="403"/>
      <c r="O863" s="403"/>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c r="A864" s="387">
        <v>20</v>
      </c>
      <c r="B864" s="387">
        <v>1</v>
      </c>
      <c r="C864" s="401"/>
      <c r="D864" s="401"/>
      <c r="E864" s="401"/>
      <c r="F864" s="401"/>
      <c r="G864" s="401"/>
      <c r="H864" s="401"/>
      <c r="I864" s="401"/>
      <c r="J864" s="402"/>
      <c r="K864" s="403"/>
      <c r="L864" s="403"/>
      <c r="M864" s="403"/>
      <c r="N864" s="403"/>
      <c r="O864" s="403"/>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c r="A865" s="387">
        <v>21</v>
      </c>
      <c r="B865" s="387">
        <v>1</v>
      </c>
      <c r="C865" s="401"/>
      <c r="D865" s="401"/>
      <c r="E865" s="401"/>
      <c r="F865" s="401"/>
      <c r="G865" s="401"/>
      <c r="H865" s="401"/>
      <c r="I865" s="401"/>
      <c r="J865" s="402"/>
      <c r="K865" s="403"/>
      <c r="L865" s="403"/>
      <c r="M865" s="403"/>
      <c r="N865" s="403"/>
      <c r="O865" s="403"/>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c r="A866" s="387">
        <v>22</v>
      </c>
      <c r="B866" s="387">
        <v>1</v>
      </c>
      <c r="C866" s="401"/>
      <c r="D866" s="401"/>
      <c r="E866" s="401"/>
      <c r="F866" s="401"/>
      <c r="G866" s="401"/>
      <c r="H866" s="401"/>
      <c r="I866" s="401"/>
      <c r="J866" s="402"/>
      <c r="K866" s="403"/>
      <c r="L866" s="403"/>
      <c r="M866" s="403"/>
      <c r="N866" s="403"/>
      <c r="O866" s="403"/>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c r="A867" s="387">
        <v>23</v>
      </c>
      <c r="B867" s="387">
        <v>1</v>
      </c>
      <c r="C867" s="401"/>
      <c r="D867" s="401"/>
      <c r="E867" s="401"/>
      <c r="F867" s="401"/>
      <c r="G867" s="401"/>
      <c r="H867" s="401"/>
      <c r="I867" s="401"/>
      <c r="J867" s="402"/>
      <c r="K867" s="403"/>
      <c r="L867" s="403"/>
      <c r="M867" s="403"/>
      <c r="N867" s="403"/>
      <c r="O867" s="403"/>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c r="A868" s="387">
        <v>24</v>
      </c>
      <c r="B868" s="387">
        <v>1</v>
      </c>
      <c r="C868" s="401"/>
      <c r="D868" s="401"/>
      <c r="E868" s="401"/>
      <c r="F868" s="401"/>
      <c r="G868" s="401"/>
      <c r="H868" s="401"/>
      <c r="I868" s="401"/>
      <c r="J868" s="402"/>
      <c r="K868" s="403"/>
      <c r="L868" s="403"/>
      <c r="M868" s="403"/>
      <c r="N868" s="403"/>
      <c r="O868" s="403"/>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c r="A869" s="387">
        <v>25</v>
      </c>
      <c r="B869" s="387">
        <v>1</v>
      </c>
      <c r="C869" s="401"/>
      <c r="D869" s="401"/>
      <c r="E869" s="401"/>
      <c r="F869" s="401"/>
      <c r="G869" s="401"/>
      <c r="H869" s="401"/>
      <c r="I869" s="401"/>
      <c r="J869" s="402"/>
      <c r="K869" s="403"/>
      <c r="L869" s="403"/>
      <c r="M869" s="403"/>
      <c r="N869" s="403"/>
      <c r="O869" s="403"/>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c r="A870" s="387">
        <v>26</v>
      </c>
      <c r="B870" s="387">
        <v>1</v>
      </c>
      <c r="C870" s="401"/>
      <c r="D870" s="401"/>
      <c r="E870" s="401"/>
      <c r="F870" s="401"/>
      <c r="G870" s="401"/>
      <c r="H870" s="401"/>
      <c r="I870" s="401"/>
      <c r="J870" s="402"/>
      <c r="K870" s="403"/>
      <c r="L870" s="403"/>
      <c r="M870" s="403"/>
      <c r="N870" s="403"/>
      <c r="O870" s="403"/>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c r="A871" s="387">
        <v>27</v>
      </c>
      <c r="B871" s="387">
        <v>1</v>
      </c>
      <c r="C871" s="401"/>
      <c r="D871" s="401"/>
      <c r="E871" s="401"/>
      <c r="F871" s="401"/>
      <c r="G871" s="401"/>
      <c r="H871" s="401"/>
      <c r="I871" s="401"/>
      <c r="J871" s="402"/>
      <c r="K871" s="403"/>
      <c r="L871" s="403"/>
      <c r="M871" s="403"/>
      <c r="N871" s="403"/>
      <c r="O871" s="403"/>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c r="A872" s="387">
        <v>28</v>
      </c>
      <c r="B872" s="387">
        <v>1</v>
      </c>
      <c r="C872" s="401"/>
      <c r="D872" s="401"/>
      <c r="E872" s="401"/>
      <c r="F872" s="401"/>
      <c r="G872" s="401"/>
      <c r="H872" s="401"/>
      <c r="I872" s="401"/>
      <c r="J872" s="402"/>
      <c r="K872" s="403"/>
      <c r="L872" s="403"/>
      <c r="M872" s="403"/>
      <c r="N872" s="403"/>
      <c r="O872" s="403"/>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c r="A873" s="387">
        <v>29</v>
      </c>
      <c r="B873" s="387">
        <v>1</v>
      </c>
      <c r="C873" s="401"/>
      <c r="D873" s="401"/>
      <c r="E873" s="401"/>
      <c r="F873" s="401"/>
      <c r="G873" s="401"/>
      <c r="H873" s="401"/>
      <c r="I873" s="401"/>
      <c r="J873" s="402"/>
      <c r="K873" s="403"/>
      <c r="L873" s="403"/>
      <c r="M873" s="403"/>
      <c r="N873" s="403"/>
      <c r="O873" s="403"/>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c r="A874" s="387">
        <v>30</v>
      </c>
      <c r="B874" s="387">
        <v>1</v>
      </c>
      <c r="C874" s="401"/>
      <c r="D874" s="401"/>
      <c r="E874" s="401"/>
      <c r="F874" s="401"/>
      <c r="G874" s="401"/>
      <c r="H874" s="401"/>
      <c r="I874" s="401"/>
      <c r="J874" s="402"/>
      <c r="K874" s="403"/>
      <c r="L874" s="403"/>
      <c r="M874" s="403"/>
      <c r="N874" s="403"/>
      <c r="O874" s="403"/>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customHeight="1">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285</v>
      </c>
      <c r="AI877" s="332"/>
      <c r="AJ877" s="332"/>
      <c r="AK877" s="332"/>
      <c r="AL877" s="332" t="s">
        <v>21</v>
      </c>
      <c r="AM877" s="332"/>
      <c r="AN877" s="332"/>
      <c r="AO877" s="408"/>
      <c r="AP877" s="409" t="s">
        <v>222</v>
      </c>
      <c r="AQ877" s="409"/>
      <c r="AR877" s="409"/>
      <c r="AS877" s="409"/>
      <c r="AT877" s="409"/>
      <c r="AU877" s="409"/>
      <c r="AV877" s="409"/>
      <c r="AW877" s="409"/>
      <c r="AX877" s="409"/>
      <c r="AY877">
        <f t="shared" ref="AY877:AY878" si="118">$AY$875</f>
        <v>1</v>
      </c>
    </row>
    <row r="878" spans="1:51" ht="30" customHeight="1">
      <c r="A878" s="387">
        <v>1</v>
      </c>
      <c r="B878" s="387">
        <v>1</v>
      </c>
      <c r="C878" s="406" t="s">
        <v>691</v>
      </c>
      <c r="D878" s="401"/>
      <c r="E878" s="401"/>
      <c r="F878" s="401"/>
      <c r="G878" s="401"/>
      <c r="H878" s="401"/>
      <c r="I878" s="401"/>
      <c r="J878" s="402">
        <v>9011101039249</v>
      </c>
      <c r="K878" s="403"/>
      <c r="L878" s="403"/>
      <c r="M878" s="403"/>
      <c r="N878" s="403"/>
      <c r="O878" s="403"/>
      <c r="P878" s="407" t="s">
        <v>692</v>
      </c>
      <c r="Q878" s="302"/>
      <c r="R878" s="302"/>
      <c r="S878" s="302"/>
      <c r="T878" s="302"/>
      <c r="U878" s="302"/>
      <c r="V878" s="302"/>
      <c r="W878" s="302"/>
      <c r="X878" s="302"/>
      <c r="Y878" s="303">
        <v>3.1</v>
      </c>
      <c r="Z878" s="304"/>
      <c r="AA878" s="304"/>
      <c r="AB878" s="305"/>
      <c r="AC878" s="307" t="s">
        <v>289</v>
      </c>
      <c r="AD878" s="308"/>
      <c r="AE878" s="308"/>
      <c r="AF878" s="308"/>
      <c r="AG878" s="308"/>
      <c r="AH878" s="404">
        <v>7</v>
      </c>
      <c r="AI878" s="405"/>
      <c r="AJ878" s="405"/>
      <c r="AK878" s="405"/>
      <c r="AL878" s="311">
        <v>77</v>
      </c>
      <c r="AM878" s="312"/>
      <c r="AN878" s="312"/>
      <c r="AO878" s="313"/>
      <c r="AP878" s="306" t="s">
        <v>671</v>
      </c>
      <c r="AQ878" s="306"/>
      <c r="AR878" s="306"/>
      <c r="AS878" s="306"/>
      <c r="AT878" s="306"/>
      <c r="AU878" s="306"/>
      <c r="AV878" s="306"/>
      <c r="AW878" s="306"/>
      <c r="AX878" s="306"/>
      <c r="AY878">
        <f t="shared" si="118"/>
        <v>1</v>
      </c>
    </row>
    <row r="879" spans="1:51" ht="30" hidden="1" customHeight="1">
      <c r="A879" s="387">
        <v>2</v>
      </c>
      <c r="B879" s="387">
        <v>1</v>
      </c>
      <c r="C879" s="406"/>
      <c r="D879" s="401"/>
      <c r="E879" s="401"/>
      <c r="F879" s="401"/>
      <c r="G879" s="401"/>
      <c r="H879" s="401"/>
      <c r="I879" s="401"/>
      <c r="J879" s="402"/>
      <c r="K879" s="403"/>
      <c r="L879" s="403"/>
      <c r="M879" s="403"/>
      <c r="N879" s="403"/>
      <c r="O879" s="403"/>
      <c r="P879" s="302"/>
      <c r="Q879" s="302"/>
      <c r="R879" s="302"/>
      <c r="S879" s="302"/>
      <c r="T879" s="302"/>
      <c r="U879" s="302"/>
      <c r="V879" s="302"/>
      <c r="W879" s="302"/>
      <c r="X879" s="302"/>
      <c r="Y879" s="303"/>
      <c r="Z879" s="304"/>
      <c r="AA879" s="304"/>
      <c r="AB879" s="305"/>
      <c r="AC879" s="307"/>
      <c r="AD879" s="308"/>
      <c r="AE879" s="308"/>
      <c r="AF879" s="308"/>
      <c r="AG879" s="308"/>
      <c r="AH879" s="404"/>
      <c r="AI879" s="405"/>
      <c r="AJ879" s="405"/>
      <c r="AK879" s="405"/>
      <c r="AL879" s="311"/>
      <c r="AM879" s="312"/>
      <c r="AN879" s="312"/>
      <c r="AO879" s="313"/>
      <c r="AP879" s="306"/>
      <c r="AQ879" s="306"/>
      <c r="AR879" s="306"/>
      <c r="AS879" s="306"/>
      <c r="AT879" s="306"/>
      <c r="AU879" s="306"/>
      <c r="AV879" s="306"/>
      <c r="AW879" s="306"/>
      <c r="AX879" s="306"/>
      <c r="AY879">
        <f>COUNTA($C$879)</f>
        <v>0</v>
      </c>
    </row>
    <row r="880" spans="1:51" ht="30" hidden="1" customHeight="1">
      <c r="A880" s="387">
        <v>3</v>
      </c>
      <c r="B880" s="387">
        <v>1</v>
      </c>
      <c r="C880" s="406"/>
      <c r="D880" s="401"/>
      <c r="E880" s="401"/>
      <c r="F880" s="401"/>
      <c r="G880" s="401"/>
      <c r="H880" s="401"/>
      <c r="I880" s="401"/>
      <c r="J880" s="402"/>
      <c r="K880" s="403"/>
      <c r="L880" s="403"/>
      <c r="M880" s="403"/>
      <c r="N880" s="403"/>
      <c r="O880" s="403"/>
      <c r="P880" s="407"/>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c r="A881" s="387">
        <v>4</v>
      </c>
      <c r="B881" s="387">
        <v>1</v>
      </c>
      <c r="C881" s="406"/>
      <c r="D881" s="401"/>
      <c r="E881" s="401"/>
      <c r="F881" s="401"/>
      <c r="G881" s="401"/>
      <c r="H881" s="401"/>
      <c r="I881" s="401"/>
      <c r="J881" s="402"/>
      <c r="K881" s="403"/>
      <c r="L881" s="403"/>
      <c r="M881" s="403"/>
      <c r="N881" s="403"/>
      <c r="O881" s="403"/>
      <c r="P881" s="407"/>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c r="A882" s="387">
        <v>5</v>
      </c>
      <c r="B882" s="387">
        <v>1</v>
      </c>
      <c r="C882" s="401"/>
      <c r="D882" s="401"/>
      <c r="E882" s="401"/>
      <c r="F882" s="401"/>
      <c r="G882" s="401"/>
      <c r="H882" s="401"/>
      <c r="I882" s="401"/>
      <c r="J882" s="402"/>
      <c r="K882" s="403"/>
      <c r="L882" s="403"/>
      <c r="M882" s="403"/>
      <c r="N882" s="403"/>
      <c r="O882" s="403"/>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c r="A883" s="387">
        <v>6</v>
      </c>
      <c r="B883" s="387">
        <v>1</v>
      </c>
      <c r="C883" s="401"/>
      <c r="D883" s="401"/>
      <c r="E883" s="401"/>
      <c r="F883" s="401"/>
      <c r="G883" s="401"/>
      <c r="H883" s="401"/>
      <c r="I883" s="401"/>
      <c r="J883" s="402"/>
      <c r="K883" s="403"/>
      <c r="L883" s="403"/>
      <c r="M883" s="403"/>
      <c r="N883" s="403"/>
      <c r="O883" s="403"/>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c r="A884" s="387">
        <v>7</v>
      </c>
      <c r="B884" s="387">
        <v>1</v>
      </c>
      <c r="C884" s="401"/>
      <c r="D884" s="401"/>
      <c r="E884" s="401"/>
      <c r="F884" s="401"/>
      <c r="G884" s="401"/>
      <c r="H884" s="401"/>
      <c r="I884" s="401"/>
      <c r="J884" s="402"/>
      <c r="K884" s="403"/>
      <c r="L884" s="403"/>
      <c r="M884" s="403"/>
      <c r="N884" s="403"/>
      <c r="O884" s="403"/>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c r="A885" s="387">
        <v>8</v>
      </c>
      <c r="B885" s="387">
        <v>1</v>
      </c>
      <c r="C885" s="401"/>
      <c r="D885" s="401"/>
      <c r="E885" s="401"/>
      <c r="F885" s="401"/>
      <c r="G885" s="401"/>
      <c r="H885" s="401"/>
      <c r="I885" s="401"/>
      <c r="J885" s="402"/>
      <c r="K885" s="403"/>
      <c r="L885" s="403"/>
      <c r="M885" s="403"/>
      <c r="N885" s="403"/>
      <c r="O885" s="403"/>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c r="A886" s="387">
        <v>9</v>
      </c>
      <c r="B886" s="387">
        <v>1</v>
      </c>
      <c r="C886" s="401"/>
      <c r="D886" s="401"/>
      <c r="E886" s="401"/>
      <c r="F886" s="401"/>
      <c r="G886" s="401"/>
      <c r="H886" s="401"/>
      <c r="I886" s="401"/>
      <c r="J886" s="402"/>
      <c r="K886" s="403"/>
      <c r="L886" s="403"/>
      <c r="M886" s="403"/>
      <c r="N886" s="403"/>
      <c r="O886" s="403"/>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c r="A887" s="387">
        <v>10</v>
      </c>
      <c r="B887" s="387">
        <v>1</v>
      </c>
      <c r="C887" s="401"/>
      <c r="D887" s="401"/>
      <c r="E887" s="401"/>
      <c r="F887" s="401"/>
      <c r="G887" s="401"/>
      <c r="H887" s="401"/>
      <c r="I887" s="401"/>
      <c r="J887" s="402"/>
      <c r="K887" s="403"/>
      <c r="L887" s="403"/>
      <c r="M887" s="403"/>
      <c r="N887" s="403"/>
      <c r="O887" s="403"/>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c r="A888" s="387">
        <v>11</v>
      </c>
      <c r="B888" s="387">
        <v>1</v>
      </c>
      <c r="C888" s="401"/>
      <c r="D888" s="401"/>
      <c r="E888" s="401"/>
      <c r="F888" s="401"/>
      <c r="G888" s="401"/>
      <c r="H888" s="401"/>
      <c r="I888" s="401"/>
      <c r="J888" s="402"/>
      <c r="K888" s="403"/>
      <c r="L888" s="403"/>
      <c r="M888" s="403"/>
      <c r="N888" s="403"/>
      <c r="O888" s="403"/>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c r="A889" s="387">
        <v>12</v>
      </c>
      <c r="B889" s="387">
        <v>1</v>
      </c>
      <c r="C889" s="401"/>
      <c r="D889" s="401"/>
      <c r="E889" s="401"/>
      <c r="F889" s="401"/>
      <c r="G889" s="401"/>
      <c r="H889" s="401"/>
      <c r="I889" s="401"/>
      <c r="J889" s="402"/>
      <c r="K889" s="403"/>
      <c r="L889" s="403"/>
      <c r="M889" s="403"/>
      <c r="N889" s="403"/>
      <c r="O889" s="403"/>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c r="A890" s="387">
        <v>13</v>
      </c>
      <c r="B890" s="387">
        <v>1</v>
      </c>
      <c r="C890" s="401"/>
      <c r="D890" s="401"/>
      <c r="E890" s="401"/>
      <c r="F890" s="401"/>
      <c r="G890" s="401"/>
      <c r="H890" s="401"/>
      <c r="I890" s="401"/>
      <c r="J890" s="402"/>
      <c r="K890" s="403"/>
      <c r="L890" s="403"/>
      <c r="M890" s="403"/>
      <c r="N890" s="403"/>
      <c r="O890" s="403"/>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c r="A891" s="387">
        <v>14</v>
      </c>
      <c r="B891" s="387">
        <v>1</v>
      </c>
      <c r="C891" s="401"/>
      <c r="D891" s="401"/>
      <c r="E891" s="401"/>
      <c r="F891" s="401"/>
      <c r="G891" s="401"/>
      <c r="H891" s="401"/>
      <c r="I891" s="401"/>
      <c r="J891" s="402"/>
      <c r="K891" s="403"/>
      <c r="L891" s="403"/>
      <c r="M891" s="403"/>
      <c r="N891" s="403"/>
      <c r="O891" s="403"/>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c r="A892" s="387">
        <v>15</v>
      </c>
      <c r="B892" s="387">
        <v>1</v>
      </c>
      <c r="C892" s="401"/>
      <c r="D892" s="401"/>
      <c r="E892" s="401"/>
      <c r="F892" s="401"/>
      <c r="G892" s="401"/>
      <c r="H892" s="401"/>
      <c r="I892" s="401"/>
      <c r="J892" s="402"/>
      <c r="K892" s="403"/>
      <c r="L892" s="403"/>
      <c r="M892" s="403"/>
      <c r="N892" s="403"/>
      <c r="O892" s="403"/>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c r="A893" s="387">
        <v>16</v>
      </c>
      <c r="B893" s="387">
        <v>1</v>
      </c>
      <c r="C893" s="401"/>
      <c r="D893" s="401"/>
      <c r="E893" s="401"/>
      <c r="F893" s="401"/>
      <c r="G893" s="401"/>
      <c r="H893" s="401"/>
      <c r="I893" s="401"/>
      <c r="J893" s="402"/>
      <c r="K893" s="403"/>
      <c r="L893" s="403"/>
      <c r="M893" s="403"/>
      <c r="N893" s="403"/>
      <c r="O893" s="403"/>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c r="A894" s="387">
        <v>17</v>
      </c>
      <c r="B894" s="387">
        <v>1</v>
      </c>
      <c r="C894" s="401"/>
      <c r="D894" s="401"/>
      <c r="E894" s="401"/>
      <c r="F894" s="401"/>
      <c r="G894" s="401"/>
      <c r="H894" s="401"/>
      <c r="I894" s="401"/>
      <c r="J894" s="402"/>
      <c r="K894" s="403"/>
      <c r="L894" s="403"/>
      <c r="M894" s="403"/>
      <c r="N894" s="403"/>
      <c r="O894" s="403"/>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c r="A895" s="387">
        <v>18</v>
      </c>
      <c r="B895" s="387">
        <v>1</v>
      </c>
      <c r="C895" s="401"/>
      <c r="D895" s="401"/>
      <c r="E895" s="401"/>
      <c r="F895" s="401"/>
      <c r="G895" s="401"/>
      <c r="H895" s="401"/>
      <c r="I895" s="401"/>
      <c r="J895" s="402"/>
      <c r="K895" s="403"/>
      <c r="L895" s="403"/>
      <c r="M895" s="403"/>
      <c r="N895" s="403"/>
      <c r="O895" s="403"/>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c r="A896" s="387">
        <v>19</v>
      </c>
      <c r="B896" s="387">
        <v>1</v>
      </c>
      <c r="C896" s="401"/>
      <c r="D896" s="401"/>
      <c r="E896" s="401"/>
      <c r="F896" s="401"/>
      <c r="G896" s="401"/>
      <c r="H896" s="401"/>
      <c r="I896" s="401"/>
      <c r="J896" s="402"/>
      <c r="K896" s="403"/>
      <c r="L896" s="403"/>
      <c r="M896" s="403"/>
      <c r="N896" s="403"/>
      <c r="O896" s="403"/>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c r="A897" s="387">
        <v>20</v>
      </c>
      <c r="B897" s="387">
        <v>1</v>
      </c>
      <c r="C897" s="401"/>
      <c r="D897" s="401"/>
      <c r="E897" s="401"/>
      <c r="F897" s="401"/>
      <c r="G897" s="401"/>
      <c r="H897" s="401"/>
      <c r="I897" s="401"/>
      <c r="J897" s="402"/>
      <c r="K897" s="403"/>
      <c r="L897" s="403"/>
      <c r="M897" s="403"/>
      <c r="N897" s="403"/>
      <c r="O897" s="403"/>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c r="A898" s="387">
        <v>21</v>
      </c>
      <c r="B898" s="387">
        <v>1</v>
      </c>
      <c r="C898" s="401"/>
      <c r="D898" s="401"/>
      <c r="E898" s="401"/>
      <c r="F898" s="401"/>
      <c r="G898" s="401"/>
      <c r="H898" s="401"/>
      <c r="I898" s="401"/>
      <c r="J898" s="402"/>
      <c r="K898" s="403"/>
      <c r="L898" s="403"/>
      <c r="M898" s="403"/>
      <c r="N898" s="403"/>
      <c r="O898" s="403"/>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c r="A899" s="387">
        <v>22</v>
      </c>
      <c r="B899" s="387">
        <v>1</v>
      </c>
      <c r="C899" s="401"/>
      <c r="D899" s="401"/>
      <c r="E899" s="401"/>
      <c r="F899" s="401"/>
      <c r="G899" s="401"/>
      <c r="H899" s="401"/>
      <c r="I899" s="401"/>
      <c r="J899" s="402"/>
      <c r="K899" s="403"/>
      <c r="L899" s="403"/>
      <c r="M899" s="403"/>
      <c r="N899" s="403"/>
      <c r="O899" s="403"/>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c r="A900" s="387">
        <v>23</v>
      </c>
      <c r="B900" s="387">
        <v>1</v>
      </c>
      <c r="C900" s="401"/>
      <c r="D900" s="401"/>
      <c r="E900" s="401"/>
      <c r="F900" s="401"/>
      <c r="G900" s="401"/>
      <c r="H900" s="401"/>
      <c r="I900" s="401"/>
      <c r="J900" s="402"/>
      <c r="K900" s="403"/>
      <c r="L900" s="403"/>
      <c r="M900" s="403"/>
      <c r="N900" s="403"/>
      <c r="O900" s="403"/>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c r="A901" s="387">
        <v>24</v>
      </c>
      <c r="B901" s="387">
        <v>1</v>
      </c>
      <c r="C901" s="401"/>
      <c r="D901" s="401"/>
      <c r="E901" s="401"/>
      <c r="F901" s="401"/>
      <c r="G901" s="401"/>
      <c r="H901" s="401"/>
      <c r="I901" s="401"/>
      <c r="J901" s="402"/>
      <c r="K901" s="403"/>
      <c r="L901" s="403"/>
      <c r="M901" s="403"/>
      <c r="N901" s="403"/>
      <c r="O901" s="403"/>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c r="A902" s="387">
        <v>25</v>
      </c>
      <c r="B902" s="387">
        <v>1</v>
      </c>
      <c r="C902" s="401"/>
      <c r="D902" s="401"/>
      <c r="E902" s="401"/>
      <c r="F902" s="401"/>
      <c r="G902" s="401"/>
      <c r="H902" s="401"/>
      <c r="I902" s="401"/>
      <c r="J902" s="402"/>
      <c r="K902" s="403"/>
      <c r="L902" s="403"/>
      <c r="M902" s="403"/>
      <c r="N902" s="403"/>
      <c r="O902" s="403"/>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c r="A903" s="387">
        <v>26</v>
      </c>
      <c r="B903" s="387">
        <v>1</v>
      </c>
      <c r="C903" s="401"/>
      <c r="D903" s="401"/>
      <c r="E903" s="401"/>
      <c r="F903" s="401"/>
      <c r="G903" s="401"/>
      <c r="H903" s="401"/>
      <c r="I903" s="401"/>
      <c r="J903" s="402"/>
      <c r="K903" s="403"/>
      <c r="L903" s="403"/>
      <c r="M903" s="403"/>
      <c r="N903" s="403"/>
      <c r="O903" s="403"/>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c r="A904" s="387">
        <v>27</v>
      </c>
      <c r="B904" s="387">
        <v>1</v>
      </c>
      <c r="C904" s="401"/>
      <c r="D904" s="401"/>
      <c r="E904" s="401"/>
      <c r="F904" s="401"/>
      <c r="G904" s="401"/>
      <c r="H904" s="401"/>
      <c r="I904" s="401"/>
      <c r="J904" s="402"/>
      <c r="K904" s="403"/>
      <c r="L904" s="403"/>
      <c r="M904" s="403"/>
      <c r="N904" s="403"/>
      <c r="O904" s="403"/>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c r="A905" s="387">
        <v>28</v>
      </c>
      <c r="B905" s="387">
        <v>1</v>
      </c>
      <c r="C905" s="401"/>
      <c r="D905" s="401"/>
      <c r="E905" s="401"/>
      <c r="F905" s="401"/>
      <c r="G905" s="401"/>
      <c r="H905" s="401"/>
      <c r="I905" s="401"/>
      <c r="J905" s="402"/>
      <c r="K905" s="403"/>
      <c r="L905" s="403"/>
      <c r="M905" s="403"/>
      <c r="N905" s="403"/>
      <c r="O905" s="403"/>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c r="A906" s="387">
        <v>29</v>
      </c>
      <c r="B906" s="387">
        <v>1</v>
      </c>
      <c r="C906" s="401"/>
      <c r="D906" s="401"/>
      <c r="E906" s="401"/>
      <c r="F906" s="401"/>
      <c r="G906" s="401"/>
      <c r="H906" s="401"/>
      <c r="I906" s="401"/>
      <c r="J906" s="402"/>
      <c r="K906" s="403"/>
      <c r="L906" s="403"/>
      <c r="M906" s="403"/>
      <c r="N906" s="403"/>
      <c r="O906" s="403"/>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c r="A907" s="387">
        <v>30</v>
      </c>
      <c r="B907" s="387">
        <v>1</v>
      </c>
      <c r="C907" s="401"/>
      <c r="D907" s="401"/>
      <c r="E907" s="401"/>
      <c r="F907" s="401"/>
      <c r="G907" s="401"/>
      <c r="H907" s="401"/>
      <c r="I907" s="401"/>
      <c r="J907" s="402"/>
      <c r="K907" s="403"/>
      <c r="L907" s="403"/>
      <c r="M907" s="403"/>
      <c r="N907" s="403"/>
      <c r="O907" s="403"/>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customHeight="1">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285</v>
      </c>
      <c r="AI910" s="332"/>
      <c r="AJ910" s="332"/>
      <c r="AK910" s="332"/>
      <c r="AL910" s="332" t="s">
        <v>21</v>
      </c>
      <c r="AM910" s="332"/>
      <c r="AN910" s="332"/>
      <c r="AO910" s="408"/>
      <c r="AP910" s="409" t="s">
        <v>222</v>
      </c>
      <c r="AQ910" s="409"/>
      <c r="AR910" s="409"/>
      <c r="AS910" s="409"/>
      <c r="AT910" s="409"/>
      <c r="AU910" s="409"/>
      <c r="AV910" s="409"/>
      <c r="AW910" s="409"/>
      <c r="AX910" s="409"/>
      <c r="AY910">
        <f t="shared" ref="AY910:AY911" si="119">$AY$908</f>
        <v>1</v>
      </c>
    </row>
    <row r="911" spans="1:51" ht="30" customHeight="1">
      <c r="A911" s="387">
        <v>1</v>
      </c>
      <c r="B911" s="387">
        <v>1</v>
      </c>
      <c r="C911" s="406" t="s">
        <v>693</v>
      </c>
      <c r="D911" s="401"/>
      <c r="E911" s="401"/>
      <c r="F911" s="401"/>
      <c r="G911" s="401"/>
      <c r="H911" s="401"/>
      <c r="I911" s="401"/>
      <c r="J911" s="402">
        <v>6021001013371</v>
      </c>
      <c r="K911" s="403"/>
      <c r="L911" s="403"/>
      <c r="M911" s="403"/>
      <c r="N911" s="403"/>
      <c r="O911" s="403"/>
      <c r="P911" s="407" t="s">
        <v>694</v>
      </c>
      <c r="Q911" s="302"/>
      <c r="R911" s="302"/>
      <c r="S911" s="302"/>
      <c r="T911" s="302"/>
      <c r="U911" s="302"/>
      <c r="V911" s="302"/>
      <c r="W911" s="302"/>
      <c r="X911" s="302"/>
      <c r="Y911" s="303">
        <v>0.6</v>
      </c>
      <c r="Z911" s="304"/>
      <c r="AA911" s="304"/>
      <c r="AB911" s="305"/>
      <c r="AC911" s="307" t="s">
        <v>295</v>
      </c>
      <c r="AD911" s="308"/>
      <c r="AE911" s="308"/>
      <c r="AF911" s="308"/>
      <c r="AG911" s="308"/>
      <c r="AH911" s="404" t="s">
        <v>671</v>
      </c>
      <c r="AI911" s="405"/>
      <c r="AJ911" s="405"/>
      <c r="AK911" s="405"/>
      <c r="AL911" s="311" t="s">
        <v>671</v>
      </c>
      <c r="AM911" s="312"/>
      <c r="AN911" s="312"/>
      <c r="AO911" s="313"/>
      <c r="AP911" s="306" t="s">
        <v>671</v>
      </c>
      <c r="AQ911" s="306"/>
      <c r="AR911" s="306"/>
      <c r="AS911" s="306"/>
      <c r="AT911" s="306"/>
      <c r="AU911" s="306"/>
      <c r="AV911" s="306"/>
      <c r="AW911" s="306"/>
      <c r="AX911" s="306"/>
      <c r="AY911">
        <f t="shared" si="119"/>
        <v>1</v>
      </c>
    </row>
    <row r="912" spans="1:51" ht="30" customHeight="1">
      <c r="A912" s="387">
        <v>2</v>
      </c>
      <c r="B912" s="387">
        <v>1</v>
      </c>
      <c r="C912" s="406" t="s">
        <v>695</v>
      </c>
      <c r="D912" s="401"/>
      <c r="E912" s="401"/>
      <c r="F912" s="401"/>
      <c r="G912" s="401"/>
      <c r="H912" s="401"/>
      <c r="I912" s="401"/>
      <c r="J912" s="402">
        <v>8010001079224</v>
      </c>
      <c r="K912" s="403"/>
      <c r="L912" s="403"/>
      <c r="M912" s="403"/>
      <c r="N912" s="403"/>
      <c r="O912" s="403"/>
      <c r="P912" s="407" t="s">
        <v>696</v>
      </c>
      <c r="Q912" s="302"/>
      <c r="R912" s="302"/>
      <c r="S912" s="302"/>
      <c r="T912" s="302"/>
      <c r="U912" s="302"/>
      <c r="V912" s="302"/>
      <c r="W912" s="302"/>
      <c r="X912" s="302"/>
      <c r="Y912" s="303">
        <v>0.4</v>
      </c>
      <c r="Z912" s="304"/>
      <c r="AA912" s="304"/>
      <c r="AB912" s="305"/>
      <c r="AC912" s="307" t="s">
        <v>295</v>
      </c>
      <c r="AD912" s="308"/>
      <c r="AE912" s="308"/>
      <c r="AF912" s="308"/>
      <c r="AG912" s="308"/>
      <c r="AH912" s="404" t="s">
        <v>671</v>
      </c>
      <c r="AI912" s="405"/>
      <c r="AJ912" s="405"/>
      <c r="AK912" s="405"/>
      <c r="AL912" s="311" t="s">
        <v>671</v>
      </c>
      <c r="AM912" s="312"/>
      <c r="AN912" s="312"/>
      <c r="AO912" s="313"/>
      <c r="AP912" s="306" t="s">
        <v>671</v>
      </c>
      <c r="AQ912" s="306"/>
      <c r="AR912" s="306"/>
      <c r="AS912" s="306"/>
      <c r="AT912" s="306"/>
      <c r="AU912" s="306"/>
      <c r="AV912" s="306"/>
      <c r="AW912" s="306"/>
      <c r="AX912" s="306"/>
      <c r="AY912">
        <f>COUNTA($C$912)</f>
        <v>1</v>
      </c>
    </row>
    <row r="913" spans="1:51" ht="30" customHeight="1">
      <c r="A913" s="387">
        <v>3</v>
      </c>
      <c r="B913" s="387">
        <v>1</v>
      </c>
      <c r="C913" s="406" t="s">
        <v>697</v>
      </c>
      <c r="D913" s="401"/>
      <c r="E913" s="401"/>
      <c r="F913" s="401"/>
      <c r="G913" s="401"/>
      <c r="H913" s="401"/>
      <c r="I913" s="401"/>
      <c r="J913" s="402">
        <v>7230005000049</v>
      </c>
      <c r="K913" s="403"/>
      <c r="L913" s="403"/>
      <c r="M913" s="403"/>
      <c r="N913" s="403"/>
      <c r="O913" s="403"/>
      <c r="P913" s="407" t="s">
        <v>696</v>
      </c>
      <c r="Q913" s="302"/>
      <c r="R913" s="302"/>
      <c r="S913" s="302"/>
      <c r="T913" s="302"/>
      <c r="U913" s="302"/>
      <c r="V913" s="302"/>
      <c r="W913" s="302"/>
      <c r="X913" s="302"/>
      <c r="Y913" s="303">
        <v>0.1</v>
      </c>
      <c r="Z913" s="304"/>
      <c r="AA913" s="304"/>
      <c r="AB913" s="305"/>
      <c r="AC913" s="307" t="s">
        <v>295</v>
      </c>
      <c r="AD913" s="308"/>
      <c r="AE913" s="308"/>
      <c r="AF913" s="308"/>
      <c r="AG913" s="308"/>
      <c r="AH913" s="404" t="s">
        <v>671</v>
      </c>
      <c r="AI913" s="405"/>
      <c r="AJ913" s="405"/>
      <c r="AK913" s="405"/>
      <c r="AL913" s="311" t="s">
        <v>671</v>
      </c>
      <c r="AM913" s="312"/>
      <c r="AN913" s="312"/>
      <c r="AO913" s="313"/>
      <c r="AP913" s="306" t="s">
        <v>671</v>
      </c>
      <c r="AQ913" s="306"/>
      <c r="AR913" s="306"/>
      <c r="AS913" s="306"/>
      <c r="AT913" s="306"/>
      <c r="AU913" s="306"/>
      <c r="AV913" s="306"/>
      <c r="AW913" s="306"/>
      <c r="AX913" s="306"/>
      <c r="AY913">
        <f>COUNTA($C$913)</f>
        <v>1</v>
      </c>
    </row>
    <row r="914" spans="1:51" ht="30" customHeight="1">
      <c r="A914" s="387">
        <v>4</v>
      </c>
      <c r="B914" s="387">
        <v>1</v>
      </c>
      <c r="C914" s="406" t="s">
        <v>698</v>
      </c>
      <c r="D914" s="401"/>
      <c r="E914" s="401"/>
      <c r="F914" s="401"/>
      <c r="G914" s="401"/>
      <c r="H914" s="401"/>
      <c r="I914" s="401"/>
      <c r="J914" s="402">
        <v>7010005010714</v>
      </c>
      <c r="K914" s="403"/>
      <c r="L914" s="403"/>
      <c r="M914" s="403"/>
      <c r="N914" s="403"/>
      <c r="O914" s="403"/>
      <c r="P914" s="407" t="s">
        <v>699</v>
      </c>
      <c r="Q914" s="302"/>
      <c r="R914" s="302"/>
      <c r="S914" s="302"/>
      <c r="T914" s="302"/>
      <c r="U914" s="302"/>
      <c r="V914" s="302"/>
      <c r="W914" s="302"/>
      <c r="X914" s="302"/>
      <c r="Y914" s="303">
        <v>0.1</v>
      </c>
      <c r="Z914" s="304"/>
      <c r="AA914" s="304"/>
      <c r="AB914" s="305"/>
      <c r="AC914" s="307" t="s">
        <v>295</v>
      </c>
      <c r="AD914" s="308"/>
      <c r="AE914" s="308"/>
      <c r="AF914" s="308"/>
      <c r="AG914" s="308"/>
      <c r="AH914" s="404" t="s">
        <v>671</v>
      </c>
      <c r="AI914" s="405"/>
      <c r="AJ914" s="405"/>
      <c r="AK914" s="405"/>
      <c r="AL914" s="311" t="s">
        <v>671</v>
      </c>
      <c r="AM914" s="312"/>
      <c r="AN914" s="312"/>
      <c r="AO914" s="313"/>
      <c r="AP914" s="306" t="s">
        <v>671</v>
      </c>
      <c r="AQ914" s="306"/>
      <c r="AR914" s="306"/>
      <c r="AS914" s="306"/>
      <c r="AT914" s="306"/>
      <c r="AU914" s="306"/>
      <c r="AV914" s="306"/>
      <c r="AW914" s="306"/>
      <c r="AX914" s="306"/>
      <c r="AY914">
        <f>COUNTA($C$914)</f>
        <v>1</v>
      </c>
    </row>
    <row r="915" spans="1:51" ht="30" hidden="1" customHeight="1">
      <c r="A915" s="387">
        <v>5</v>
      </c>
      <c r="B915" s="387">
        <v>1</v>
      </c>
      <c r="C915" s="401"/>
      <c r="D915" s="401"/>
      <c r="E915" s="401"/>
      <c r="F915" s="401"/>
      <c r="G915" s="401"/>
      <c r="H915" s="401"/>
      <c r="I915" s="401"/>
      <c r="J915" s="402"/>
      <c r="K915" s="403"/>
      <c r="L915" s="403"/>
      <c r="M915" s="403"/>
      <c r="N915" s="403"/>
      <c r="O915" s="403"/>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c r="A916" s="387">
        <v>6</v>
      </c>
      <c r="B916" s="387">
        <v>1</v>
      </c>
      <c r="C916" s="401"/>
      <c r="D916" s="401"/>
      <c r="E916" s="401"/>
      <c r="F916" s="401"/>
      <c r="G916" s="401"/>
      <c r="H916" s="401"/>
      <c r="I916" s="401"/>
      <c r="J916" s="402"/>
      <c r="K916" s="403"/>
      <c r="L916" s="403"/>
      <c r="M916" s="403"/>
      <c r="N916" s="403"/>
      <c r="O916" s="403"/>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c r="A917" s="387">
        <v>7</v>
      </c>
      <c r="B917" s="387">
        <v>1</v>
      </c>
      <c r="C917" s="401"/>
      <c r="D917" s="401"/>
      <c r="E917" s="401"/>
      <c r="F917" s="401"/>
      <c r="G917" s="401"/>
      <c r="H917" s="401"/>
      <c r="I917" s="401"/>
      <c r="J917" s="402"/>
      <c r="K917" s="403"/>
      <c r="L917" s="403"/>
      <c r="M917" s="403"/>
      <c r="N917" s="403"/>
      <c r="O917" s="403"/>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c r="A918" s="387">
        <v>8</v>
      </c>
      <c r="B918" s="387">
        <v>1</v>
      </c>
      <c r="C918" s="401"/>
      <c r="D918" s="401"/>
      <c r="E918" s="401"/>
      <c r="F918" s="401"/>
      <c r="G918" s="401"/>
      <c r="H918" s="401"/>
      <c r="I918" s="401"/>
      <c r="J918" s="402"/>
      <c r="K918" s="403"/>
      <c r="L918" s="403"/>
      <c r="M918" s="403"/>
      <c r="N918" s="403"/>
      <c r="O918" s="403"/>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c r="A919" s="387">
        <v>9</v>
      </c>
      <c r="B919" s="387">
        <v>1</v>
      </c>
      <c r="C919" s="401"/>
      <c r="D919" s="401"/>
      <c r="E919" s="401"/>
      <c r="F919" s="401"/>
      <c r="G919" s="401"/>
      <c r="H919" s="401"/>
      <c r="I919" s="401"/>
      <c r="J919" s="402"/>
      <c r="K919" s="403"/>
      <c r="L919" s="403"/>
      <c r="M919" s="403"/>
      <c r="N919" s="403"/>
      <c r="O919" s="403"/>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c r="A920" s="387">
        <v>10</v>
      </c>
      <c r="B920" s="387">
        <v>1</v>
      </c>
      <c r="C920" s="401"/>
      <c r="D920" s="401"/>
      <c r="E920" s="401"/>
      <c r="F920" s="401"/>
      <c r="G920" s="401"/>
      <c r="H920" s="401"/>
      <c r="I920" s="401"/>
      <c r="J920" s="402"/>
      <c r="K920" s="403"/>
      <c r="L920" s="403"/>
      <c r="M920" s="403"/>
      <c r="N920" s="403"/>
      <c r="O920" s="403"/>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c r="A921" s="387">
        <v>11</v>
      </c>
      <c r="B921" s="387">
        <v>1</v>
      </c>
      <c r="C921" s="401"/>
      <c r="D921" s="401"/>
      <c r="E921" s="401"/>
      <c r="F921" s="401"/>
      <c r="G921" s="401"/>
      <c r="H921" s="401"/>
      <c r="I921" s="401"/>
      <c r="J921" s="402"/>
      <c r="K921" s="403"/>
      <c r="L921" s="403"/>
      <c r="M921" s="403"/>
      <c r="N921" s="403"/>
      <c r="O921" s="403"/>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c r="A922" s="387">
        <v>12</v>
      </c>
      <c r="B922" s="387">
        <v>1</v>
      </c>
      <c r="C922" s="401"/>
      <c r="D922" s="401"/>
      <c r="E922" s="401"/>
      <c r="F922" s="401"/>
      <c r="G922" s="401"/>
      <c r="H922" s="401"/>
      <c r="I922" s="401"/>
      <c r="J922" s="402"/>
      <c r="K922" s="403"/>
      <c r="L922" s="403"/>
      <c r="M922" s="403"/>
      <c r="N922" s="403"/>
      <c r="O922" s="403"/>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c r="A923" s="387">
        <v>13</v>
      </c>
      <c r="B923" s="387">
        <v>1</v>
      </c>
      <c r="C923" s="401"/>
      <c r="D923" s="401"/>
      <c r="E923" s="401"/>
      <c r="F923" s="401"/>
      <c r="G923" s="401"/>
      <c r="H923" s="401"/>
      <c r="I923" s="401"/>
      <c r="J923" s="402"/>
      <c r="K923" s="403"/>
      <c r="L923" s="403"/>
      <c r="M923" s="403"/>
      <c r="N923" s="403"/>
      <c r="O923" s="403"/>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c r="A924" s="387">
        <v>14</v>
      </c>
      <c r="B924" s="387">
        <v>1</v>
      </c>
      <c r="C924" s="401"/>
      <c r="D924" s="401"/>
      <c r="E924" s="401"/>
      <c r="F924" s="401"/>
      <c r="G924" s="401"/>
      <c r="H924" s="401"/>
      <c r="I924" s="401"/>
      <c r="J924" s="402"/>
      <c r="K924" s="403"/>
      <c r="L924" s="403"/>
      <c r="M924" s="403"/>
      <c r="N924" s="403"/>
      <c r="O924" s="403"/>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c r="A925" s="387">
        <v>15</v>
      </c>
      <c r="B925" s="387">
        <v>1</v>
      </c>
      <c r="C925" s="401"/>
      <c r="D925" s="401"/>
      <c r="E925" s="401"/>
      <c r="F925" s="401"/>
      <c r="G925" s="401"/>
      <c r="H925" s="401"/>
      <c r="I925" s="401"/>
      <c r="J925" s="402"/>
      <c r="K925" s="403"/>
      <c r="L925" s="403"/>
      <c r="M925" s="403"/>
      <c r="N925" s="403"/>
      <c r="O925" s="403"/>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c r="A926" s="387">
        <v>16</v>
      </c>
      <c r="B926" s="387">
        <v>1</v>
      </c>
      <c r="C926" s="401"/>
      <c r="D926" s="401"/>
      <c r="E926" s="401"/>
      <c r="F926" s="401"/>
      <c r="G926" s="401"/>
      <c r="H926" s="401"/>
      <c r="I926" s="401"/>
      <c r="J926" s="402"/>
      <c r="K926" s="403"/>
      <c r="L926" s="403"/>
      <c r="M926" s="403"/>
      <c r="N926" s="403"/>
      <c r="O926" s="403"/>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c r="A927" s="387">
        <v>17</v>
      </c>
      <c r="B927" s="387">
        <v>1</v>
      </c>
      <c r="C927" s="401"/>
      <c r="D927" s="401"/>
      <c r="E927" s="401"/>
      <c r="F927" s="401"/>
      <c r="G927" s="401"/>
      <c r="H927" s="401"/>
      <c r="I927" s="401"/>
      <c r="J927" s="402"/>
      <c r="K927" s="403"/>
      <c r="L927" s="403"/>
      <c r="M927" s="403"/>
      <c r="N927" s="403"/>
      <c r="O927" s="403"/>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c r="A928" s="387">
        <v>18</v>
      </c>
      <c r="B928" s="387">
        <v>1</v>
      </c>
      <c r="C928" s="401"/>
      <c r="D928" s="401"/>
      <c r="E928" s="401"/>
      <c r="F928" s="401"/>
      <c r="G928" s="401"/>
      <c r="H928" s="401"/>
      <c r="I928" s="401"/>
      <c r="J928" s="402"/>
      <c r="K928" s="403"/>
      <c r="L928" s="403"/>
      <c r="M928" s="403"/>
      <c r="N928" s="403"/>
      <c r="O928" s="403"/>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c r="A929" s="387">
        <v>19</v>
      </c>
      <c r="B929" s="387">
        <v>1</v>
      </c>
      <c r="C929" s="401"/>
      <c r="D929" s="401"/>
      <c r="E929" s="401"/>
      <c r="F929" s="401"/>
      <c r="G929" s="401"/>
      <c r="H929" s="401"/>
      <c r="I929" s="401"/>
      <c r="J929" s="402"/>
      <c r="K929" s="403"/>
      <c r="L929" s="403"/>
      <c r="M929" s="403"/>
      <c r="N929" s="403"/>
      <c r="O929" s="403"/>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c r="A930" s="387">
        <v>20</v>
      </c>
      <c r="B930" s="387">
        <v>1</v>
      </c>
      <c r="C930" s="401"/>
      <c r="D930" s="401"/>
      <c r="E930" s="401"/>
      <c r="F930" s="401"/>
      <c r="G930" s="401"/>
      <c r="H930" s="401"/>
      <c r="I930" s="401"/>
      <c r="J930" s="402"/>
      <c r="K930" s="403"/>
      <c r="L930" s="403"/>
      <c r="M930" s="403"/>
      <c r="N930" s="403"/>
      <c r="O930" s="403"/>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c r="A931" s="387">
        <v>21</v>
      </c>
      <c r="B931" s="387">
        <v>1</v>
      </c>
      <c r="C931" s="401"/>
      <c r="D931" s="401"/>
      <c r="E931" s="401"/>
      <c r="F931" s="401"/>
      <c r="G931" s="401"/>
      <c r="H931" s="401"/>
      <c r="I931" s="401"/>
      <c r="J931" s="402"/>
      <c r="K931" s="403"/>
      <c r="L931" s="403"/>
      <c r="M931" s="403"/>
      <c r="N931" s="403"/>
      <c r="O931" s="403"/>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c r="A932" s="387">
        <v>22</v>
      </c>
      <c r="B932" s="387">
        <v>1</v>
      </c>
      <c r="C932" s="401"/>
      <c r="D932" s="401"/>
      <c r="E932" s="401"/>
      <c r="F932" s="401"/>
      <c r="G932" s="401"/>
      <c r="H932" s="401"/>
      <c r="I932" s="401"/>
      <c r="J932" s="402"/>
      <c r="K932" s="403"/>
      <c r="L932" s="403"/>
      <c r="M932" s="403"/>
      <c r="N932" s="403"/>
      <c r="O932" s="403"/>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c r="A933" s="387">
        <v>23</v>
      </c>
      <c r="B933" s="387">
        <v>1</v>
      </c>
      <c r="C933" s="401"/>
      <c r="D933" s="401"/>
      <c r="E933" s="401"/>
      <c r="F933" s="401"/>
      <c r="G933" s="401"/>
      <c r="H933" s="401"/>
      <c r="I933" s="401"/>
      <c r="J933" s="402"/>
      <c r="K933" s="403"/>
      <c r="L933" s="403"/>
      <c r="M933" s="403"/>
      <c r="N933" s="403"/>
      <c r="O933" s="403"/>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c r="A934" s="387">
        <v>24</v>
      </c>
      <c r="B934" s="387">
        <v>1</v>
      </c>
      <c r="C934" s="401"/>
      <c r="D934" s="401"/>
      <c r="E934" s="401"/>
      <c r="F934" s="401"/>
      <c r="G934" s="401"/>
      <c r="H934" s="401"/>
      <c r="I934" s="401"/>
      <c r="J934" s="402"/>
      <c r="K934" s="403"/>
      <c r="L934" s="403"/>
      <c r="M934" s="403"/>
      <c r="N934" s="403"/>
      <c r="O934" s="403"/>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c r="A935" s="387">
        <v>25</v>
      </c>
      <c r="B935" s="387">
        <v>1</v>
      </c>
      <c r="C935" s="401"/>
      <c r="D935" s="401"/>
      <c r="E935" s="401"/>
      <c r="F935" s="401"/>
      <c r="G935" s="401"/>
      <c r="H935" s="401"/>
      <c r="I935" s="401"/>
      <c r="J935" s="402"/>
      <c r="K935" s="403"/>
      <c r="L935" s="403"/>
      <c r="M935" s="403"/>
      <c r="N935" s="403"/>
      <c r="O935" s="403"/>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c r="A936" s="387">
        <v>26</v>
      </c>
      <c r="B936" s="387">
        <v>1</v>
      </c>
      <c r="C936" s="401"/>
      <c r="D936" s="401"/>
      <c r="E936" s="401"/>
      <c r="F936" s="401"/>
      <c r="G936" s="401"/>
      <c r="H936" s="401"/>
      <c r="I936" s="401"/>
      <c r="J936" s="402"/>
      <c r="K936" s="403"/>
      <c r="L936" s="403"/>
      <c r="M936" s="403"/>
      <c r="N936" s="403"/>
      <c r="O936" s="403"/>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c r="A937" s="387">
        <v>27</v>
      </c>
      <c r="B937" s="387">
        <v>1</v>
      </c>
      <c r="C937" s="401"/>
      <c r="D937" s="401"/>
      <c r="E937" s="401"/>
      <c r="F937" s="401"/>
      <c r="G937" s="401"/>
      <c r="H937" s="401"/>
      <c r="I937" s="401"/>
      <c r="J937" s="402"/>
      <c r="K937" s="403"/>
      <c r="L937" s="403"/>
      <c r="M937" s="403"/>
      <c r="N937" s="403"/>
      <c r="O937" s="403"/>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c r="A938" s="387">
        <v>28</v>
      </c>
      <c r="B938" s="387">
        <v>1</v>
      </c>
      <c r="C938" s="401"/>
      <c r="D938" s="401"/>
      <c r="E938" s="401"/>
      <c r="F938" s="401"/>
      <c r="G938" s="401"/>
      <c r="H938" s="401"/>
      <c r="I938" s="401"/>
      <c r="J938" s="402"/>
      <c r="K938" s="403"/>
      <c r="L938" s="403"/>
      <c r="M938" s="403"/>
      <c r="N938" s="403"/>
      <c r="O938" s="403"/>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c r="A939" s="387">
        <v>29</v>
      </c>
      <c r="B939" s="387">
        <v>1</v>
      </c>
      <c r="C939" s="401"/>
      <c r="D939" s="401"/>
      <c r="E939" s="401"/>
      <c r="F939" s="401"/>
      <c r="G939" s="401"/>
      <c r="H939" s="401"/>
      <c r="I939" s="401"/>
      <c r="J939" s="402"/>
      <c r="K939" s="403"/>
      <c r="L939" s="403"/>
      <c r="M939" s="403"/>
      <c r="N939" s="403"/>
      <c r="O939" s="403"/>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c r="A940" s="387">
        <v>30</v>
      </c>
      <c r="B940" s="387">
        <v>1</v>
      </c>
      <c r="C940" s="401"/>
      <c r="D940" s="401"/>
      <c r="E940" s="401"/>
      <c r="F940" s="401"/>
      <c r="G940" s="401"/>
      <c r="H940" s="401"/>
      <c r="I940" s="401"/>
      <c r="J940" s="402"/>
      <c r="K940" s="403"/>
      <c r="L940" s="403"/>
      <c r="M940" s="403"/>
      <c r="N940" s="403"/>
      <c r="O940" s="403"/>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customHeight="1">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285</v>
      </c>
      <c r="AI943" s="332"/>
      <c r="AJ943" s="332"/>
      <c r="AK943" s="332"/>
      <c r="AL943" s="332" t="s">
        <v>21</v>
      </c>
      <c r="AM943" s="332"/>
      <c r="AN943" s="332"/>
      <c r="AO943" s="408"/>
      <c r="AP943" s="409" t="s">
        <v>222</v>
      </c>
      <c r="AQ943" s="409"/>
      <c r="AR943" s="409"/>
      <c r="AS943" s="409"/>
      <c r="AT943" s="409"/>
      <c r="AU943" s="409"/>
      <c r="AV943" s="409"/>
      <c r="AW943" s="409"/>
      <c r="AX943" s="409"/>
      <c r="AY943">
        <f t="shared" ref="AY943:AY944" si="120">$AY$941</f>
        <v>0</v>
      </c>
    </row>
    <row r="944" spans="1:51" ht="30" hidden="1" customHeight="1">
      <c r="A944" s="387">
        <v>1</v>
      </c>
      <c r="B944" s="387">
        <v>1</v>
      </c>
      <c r="C944" s="401"/>
      <c r="D944" s="401"/>
      <c r="E944" s="401"/>
      <c r="F944" s="401"/>
      <c r="G944" s="401"/>
      <c r="H944" s="401"/>
      <c r="I944" s="401"/>
      <c r="J944" s="402"/>
      <c r="K944" s="403"/>
      <c r="L944" s="403"/>
      <c r="M944" s="403"/>
      <c r="N944" s="403"/>
      <c r="O944" s="403"/>
      <c r="P944" s="302"/>
      <c r="Q944" s="302"/>
      <c r="R944" s="302"/>
      <c r="S944" s="302"/>
      <c r="T944" s="302"/>
      <c r="U944" s="302"/>
      <c r="V944" s="302"/>
      <c r="W944" s="302"/>
      <c r="X944" s="302"/>
      <c r="Y944" s="303"/>
      <c r="Z944" s="304"/>
      <c r="AA944" s="304"/>
      <c r="AB944" s="305"/>
      <c r="AC944" s="307"/>
      <c r="AD944" s="308"/>
      <c r="AE944" s="308"/>
      <c r="AF944" s="308"/>
      <c r="AG944" s="308"/>
      <c r="AH944" s="404"/>
      <c r="AI944" s="405"/>
      <c r="AJ944" s="405"/>
      <c r="AK944" s="405"/>
      <c r="AL944" s="311"/>
      <c r="AM944" s="312"/>
      <c r="AN944" s="312"/>
      <c r="AO944" s="313"/>
      <c r="AP944" s="306"/>
      <c r="AQ944" s="306"/>
      <c r="AR944" s="306"/>
      <c r="AS944" s="306"/>
      <c r="AT944" s="306"/>
      <c r="AU944" s="306"/>
      <c r="AV944" s="306"/>
      <c r="AW944" s="306"/>
      <c r="AX944" s="306"/>
      <c r="AY944">
        <f t="shared" si="120"/>
        <v>0</v>
      </c>
    </row>
    <row r="945" spans="1:51" ht="30" hidden="1" customHeight="1">
      <c r="A945" s="387">
        <v>2</v>
      </c>
      <c r="B945" s="387">
        <v>1</v>
      </c>
      <c r="C945" s="401"/>
      <c r="D945" s="401"/>
      <c r="E945" s="401"/>
      <c r="F945" s="401"/>
      <c r="G945" s="401"/>
      <c r="H945" s="401"/>
      <c r="I945" s="401"/>
      <c r="J945" s="402"/>
      <c r="K945" s="403"/>
      <c r="L945" s="403"/>
      <c r="M945" s="403"/>
      <c r="N945" s="403"/>
      <c r="O945" s="403"/>
      <c r="P945" s="302"/>
      <c r="Q945" s="302"/>
      <c r="R945" s="302"/>
      <c r="S945" s="302"/>
      <c r="T945" s="302"/>
      <c r="U945" s="302"/>
      <c r="V945" s="302"/>
      <c r="W945" s="302"/>
      <c r="X945" s="302"/>
      <c r="Y945" s="303"/>
      <c r="Z945" s="304"/>
      <c r="AA945" s="304"/>
      <c r="AB945" s="305"/>
      <c r="AC945" s="307"/>
      <c r="AD945" s="308"/>
      <c r="AE945" s="308"/>
      <c r="AF945" s="308"/>
      <c r="AG945" s="308"/>
      <c r="AH945" s="404"/>
      <c r="AI945" s="405"/>
      <c r="AJ945" s="405"/>
      <c r="AK945" s="405"/>
      <c r="AL945" s="311"/>
      <c r="AM945" s="312"/>
      <c r="AN945" s="312"/>
      <c r="AO945" s="313"/>
      <c r="AP945" s="306"/>
      <c r="AQ945" s="306"/>
      <c r="AR945" s="306"/>
      <c r="AS945" s="306"/>
      <c r="AT945" s="306"/>
      <c r="AU945" s="306"/>
      <c r="AV945" s="306"/>
      <c r="AW945" s="306"/>
      <c r="AX945" s="306"/>
      <c r="AY945">
        <f>COUNTA($C$945)</f>
        <v>0</v>
      </c>
    </row>
    <row r="946" spans="1:51" ht="30" hidden="1" customHeight="1">
      <c r="A946" s="387">
        <v>3</v>
      </c>
      <c r="B946" s="387">
        <v>1</v>
      </c>
      <c r="C946" s="406"/>
      <c r="D946" s="401"/>
      <c r="E946" s="401"/>
      <c r="F946" s="401"/>
      <c r="G946" s="401"/>
      <c r="H946" s="401"/>
      <c r="I946" s="401"/>
      <c r="J946" s="402"/>
      <c r="K946" s="403"/>
      <c r="L946" s="403"/>
      <c r="M946" s="403"/>
      <c r="N946" s="403"/>
      <c r="O946" s="403"/>
      <c r="P946" s="407"/>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c r="A947" s="387">
        <v>4</v>
      </c>
      <c r="B947" s="387">
        <v>1</v>
      </c>
      <c r="C947" s="406"/>
      <c r="D947" s="401"/>
      <c r="E947" s="401"/>
      <c r="F947" s="401"/>
      <c r="G947" s="401"/>
      <c r="H947" s="401"/>
      <c r="I947" s="401"/>
      <c r="J947" s="402"/>
      <c r="K947" s="403"/>
      <c r="L947" s="403"/>
      <c r="M947" s="403"/>
      <c r="N947" s="403"/>
      <c r="O947" s="403"/>
      <c r="P947" s="407"/>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c r="A948" s="387">
        <v>5</v>
      </c>
      <c r="B948" s="387">
        <v>1</v>
      </c>
      <c r="C948" s="401"/>
      <c r="D948" s="401"/>
      <c r="E948" s="401"/>
      <c r="F948" s="401"/>
      <c r="G948" s="401"/>
      <c r="H948" s="401"/>
      <c r="I948" s="401"/>
      <c r="J948" s="402"/>
      <c r="K948" s="403"/>
      <c r="L948" s="403"/>
      <c r="M948" s="403"/>
      <c r="N948" s="403"/>
      <c r="O948" s="403"/>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c r="A949" s="387">
        <v>6</v>
      </c>
      <c r="B949" s="387">
        <v>1</v>
      </c>
      <c r="C949" s="401"/>
      <c r="D949" s="401"/>
      <c r="E949" s="401"/>
      <c r="F949" s="401"/>
      <c r="G949" s="401"/>
      <c r="H949" s="401"/>
      <c r="I949" s="401"/>
      <c r="J949" s="402"/>
      <c r="K949" s="403"/>
      <c r="L949" s="403"/>
      <c r="M949" s="403"/>
      <c r="N949" s="403"/>
      <c r="O949" s="403"/>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c r="A950" s="387">
        <v>7</v>
      </c>
      <c r="B950" s="387">
        <v>1</v>
      </c>
      <c r="C950" s="401"/>
      <c r="D950" s="401"/>
      <c r="E950" s="401"/>
      <c r="F950" s="401"/>
      <c r="G950" s="401"/>
      <c r="H950" s="401"/>
      <c r="I950" s="401"/>
      <c r="J950" s="402"/>
      <c r="K950" s="403"/>
      <c r="L950" s="403"/>
      <c r="M950" s="403"/>
      <c r="N950" s="403"/>
      <c r="O950" s="403"/>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c r="A951" s="387">
        <v>8</v>
      </c>
      <c r="B951" s="387">
        <v>1</v>
      </c>
      <c r="C951" s="401"/>
      <c r="D951" s="401"/>
      <c r="E951" s="401"/>
      <c r="F951" s="401"/>
      <c r="G951" s="401"/>
      <c r="H951" s="401"/>
      <c r="I951" s="401"/>
      <c r="J951" s="402"/>
      <c r="K951" s="403"/>
      <c r="L951" s="403"/>
      <c r="M951" s="403"/>
      <c r="N951" s="403"/>
      <c r="O951" s="403"/>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c r="A952" s="387">
        <v>9</v>
      </c>
      <c r="B952" s="387">
        <v>1</v>
      </c>
      <c r="C952" s="401"/>
      <c r="D952" s="401"/>
      <c r="E952" s="401"/>
      <c r="F952" s="401"/>
      <c r="G952" s="401"/>
      <c r="H952" s="401"/>
      <c r="I952" s="401"/>
      <c r="J952" s="402"/>
      <c r="K952" s="403"/>
      <c r="L952" s="403"/>
      <c r="M952" s="403"/>
      <c r="N952" s="403"/>
      <c r="O952" s="403"/>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c r="A953" s="387">
        <v>10</v>
      </c>
      <c r="B953" s="387">
        <v>1</v>
      </c>
      <c r="C953" s="401"/>
      <c r="D953" s="401"/>
      <c r="E953" s="401"/>
      <c r="F953" s="401"/>
      <c r="G953" s="401"/>
      <c r="H953" s="401"/>
      <c r="I953" s="401"/>
      <c r="J953" s="402"/>
      <c r="K953" s="403"/>
      <c r="L953" s="403"/>
      <c r="M953" s="403"/>
      <c r="N953" s="403"/>
      <c r="O953" s="403"/>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c r="A954" s="387">
        <v>11</v>
      </c>
      <c r="B954" s="387">
        <v>1</v>
      </c>
      <c r="C954" s="401"/>
      <c r="D954" s="401"/>
      <c r="E954" s="401"/>
      <c r="F954" s="401"/>
      <c r="G954" s="401"/>
      <c r="H954" s="401"/>
      <c r="I954" s="401"/>
      <c r="J954" s="402"/>
      <c r="K954" s="403"/>
      <c r="L954" s="403"/>
      <c r="M954" s="403"/>
      <c r="N954" s="403"/>
      <c r="O954" s="403"/>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c r="A955" s="387">
        <v>12</v>
      </c>
      <c r="B955" s="387">
        <v>1</v>
      </c>
      <c r="C955" s="401"/>
      <c r="D955" s="401"/>
      <c r="E955" s="401"/>
      <c r="F955" s="401"/>
      <c r="G955" s="401"/>
      <c r="H955" s="401"/>
      <c r="I955" s="401"/>
      <c r="J955" s="402"/>
      <c r="K955" s="403"/>
      <c r="L955" s="403"/>
      <c r="M955" s="403"/>
      <c r="N955" s="403"/>
      <c r="O955" s="403"/>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c r="A956" s="387">
        <v>13</v>
      </c>
      <c r="B956" s="387">
        <v>1</v>
      </c>
      <c r="C956" s="401"/>
      <c r="D956" s="401"/>
      <c r="E956" s="401"/>
      <c r="F956" s="401"/>
      <c r="G956" s="401"/>
      <c r="H956" s="401"/>
      <c r="I956" s="401"/>
      <c r="J956" s="402"/>
      <c r="K956" s="403"/>
      <c r="L956" s="403"/>
      <c r="M956" s="403"/>
      <c r="N956" s="403"/>
      <c r="O956" s="403"/>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c r="A957" s="387">
        <v>14</v>
      </c>
      <c r="B957" s="387">
        <v>1</v>
      </c>
      <c r="C957" s="401"/>
      <c r="D957" s="401"/>
      <c r="E957" s="401"/>
      <c r="F957" s="401"/>
      <c r="G957" s="401"/>
      <c r="H957" s="401"/>
      <c r="I957" s="401"/>
      <c r="J957" s="402"/>
      <c r="K957" s="403"/>
      <c r="L957" s="403"/>
      <c r="M957" s="403"/>
      <c r="N957" s="403"/>
      <c r="O957" s="403"/>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c r="A958" s="387">
        <v>15</v>
      </c>
      <c r="B958" s="387">
        <v>1</v>
      </c>
      <c r="C958" s="401"/>
      <c r="D958" s="401"/>
      <c r="E958" s="401"/>
      <c r="F958" s="401"/>
      <c r="G958" s="401"/>
      <c r="H958" s="401"/>
      <c r="I958" s="401"/>
      <c r="J958" s="402"/>
      <c r="K958" s="403"/>
      <c r="L958" s="403"/>
      <c r="M958" s="403"/>
      <c r="N958" s="403"/>
      <c r="O958" s="403"/>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c r="A959" s="387">
        <v>16</v>
      </c>
      <c r="B959" s="387">
        <v>1</v>
      </c>
      <c r="C959" s="401"/>
      <c r="D959" s="401"/>
      <c r="E959" s="401"/>
      <c r="F959" s="401"/>
      <c r="G959" s="401"/>
      <c r="H959" s="401"/>
      <c r="I959" s="401"/>
      <c r="J959" s="402"/>
      <c r="K959" s="403"/>
      <c r="L959" s="403"/>
      <c r="M959" s="403"/>
      <c r="N959" s="403"/>
      <c r="O959" s="403"/>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c r="A960" s="387">
        <v>17</v>
      </c>
      <c r="B960" s="387">
        <v>1</v>
      </c>
      <c r="C960" s="401"/>
      <c r="D960" s="401"/>
      <c r="E960" s="401"/>
      <c r="F960" s="401"/>
      <c r="G960" s="401"/>
      <c r="H960" s="401"/>
      <c r="I960" s="401"/>
      <c r="J960" s="402"/>
      <c r="K960" s="403"/>
      <c r="L960" s="403"/>
      <c r="M960" s="403"/>
      <c r="N960" s="403"/>
      <c r="O960" s="403"/>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c r="A961" s="387">
        <v>18</v>
      </c>
      <c r="B961" s="387">
        <v>1</v>
      </c>
      <c r="C961" s="401"/>
      <c r="D961" s="401"/>
      <c r="E961" s="401"/>
      <c r="F961" s="401"/>
      <c r="G961" s="401"/>
      <c r="H961" s="401"/>
      <c r="I961" s="401"/>
      <c r="J961" s="402"/>
      <c r="K961" s="403"/>
      <c r="L961" s="403"/>
      <c r="M961" s="403"/>
      <c r="N961" s="403"/>
      <c r="O961" s="403"/>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c r="A962" s="387">
        <v>19</v>
      </c>
      <c r="B962" s="387">
        <v>1</v>
      </c>
      <c r="C962" s="401"/>
      <c r="D962" s="401"/>
      <c r="E962" s="401"/>
      <c r="F962" s="401"/>
      <c r="G962" s="401"/>
      <c r="H962" s="401"/>
      <c r="I962" s="401"/>
      <c r="J962" s="402"/>
      <c r="K962" s="403"/>
      <c r="L962" s="403"/>
      <c r="M962" s="403"/>
      <c r="N962" s="403"/>
      <c r="O962" s="403"/>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c r="A963" s="387">
        <v>20</v>
      </c>
      <c r="B963" s="387">
        <v>1</v>
      </c>
      <c r="C963" s="401"/>
      <c r="D963" s="401"/>
      <c r="E963" s="401"/>
      <c r="F963" s="401"/>
      <c r="G963" s="401"/>
      <c r="H963" s="401"/>
      <c r="I963" s="401"/>
      <c r="J963" s="402"/>
      <c r="K963" s="403"/>
      <c r="L963" s="403"/>
      <c r="M963" s="403"/>
      <c r="N963" s="403"/>
      <c r="O963" s="403"/>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c r="A964" s="387">
        <v>21</v>
      </c>
      <c r="B964" s="387">
        <v>1</v>
      </c>
      <c r="C964" s="401"/>
      <c r="D964" s="401"/>
      <c r="E964" s="401"/>
      <c r="F964" s="401"/>
      <c r="G964" s="401"/>
      <c r="H964" s="401"/>
      <c r="I964" s="401"/>
      <c r="J964" s="402"/>
      <c r="K964" s="403"/>
      <c r="L964" s="403"/>
      <c r="M964" s="403"/>
      <c r="N964" s="403"/>
      <c r="O964" s="403"/>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c r="A965" s="387">
        <v>22</v>
      </c>
      <c r="B965" s="387">
        <v>1</v>
      </c>
      <c r="C965" s="401"/>
      <c r="D965" s="401"/>
      <c r="E965" s="401"/>
      <c r="F965" s="401"/>
      <c r="G965" s="401"/>
      <c r="H965" s="401"/>
      <c r="I965" s="401"/>
      <c r="J965" s="402"/>
      <c r="K965" s="403"/>
      <c r="L965" s="403"/>
      <c r="M965" s="403"/>
      <c r="N965" s="403"/>
      <c r="O965" s="403"/>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c r="A966" s="387">
        <v>23</v>
      </c>
      <c r="B966" s="387">
        <v>1</v>
      </c>
      <c r="C966" s="401"/>
      <c r="D966" s="401"/>
      <c r="E966" s="401"/>
      <c r="F966" s="401"/>
      <c r="G966" s="401"/>
      <c r="H966" s="401"/>
      <c r="I966" s="401"/>
      <c r="J966" s="402"/>
      <c r="K966" s="403"/>
      <c r="L966" s="403"/>
      <c r="M966" s="403"/>
      <c r="N966" s="403"/>
      <c r="O966" s="403"/>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c r="A967" s="387">
        <v>24</v>
      </c>
      <c r="B967" s="387">
        <v>1</v>
      </c>
      <c r="C967" s="401"/>
      <c r="D967" s="401"/>
      <c r="E967" s="401"/>
      <c r="F967" s="401"/>
      <c r="G967" s="401"/>
      <c r="H967" s="401"/>
      <c r="I967" s="401"/>
      <c r="J967" s="402"/>
      <c r="K967" s="403"/>
      <c r="L967" s="403"/>
      <c r="M967" s="403"/>
      <c r="N967" s="403"/>
      <c r="O967" s="403"/>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c r="A968" s="387">
        <v>25</v>
      </c>
      <c r="B968" s="387">
        <v>1</v>
      </c>
      <c r="C968" s="401"/>
      <c r="D968" s="401"/>
      <c r="E968" s="401"/>
      <c r="F968" s="401"/>
      <c r="G968" s="401"/>
      <c r="H968" s="401"/>
      <c r="I968" s="401"/>
      <c r="J968" s="402"/>
      <c r="K968" s="403"/>
      <c r="L968" s="403"/>
      <c r="M968" s="403"/>
      <c r="N968" s="403"/>
      <c r="O968" s="403"/>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c r="A969" s="387">
        <v>26</v>
      </c>
      <c r="B969" s="387">
        <v>1</v>
      </c>
      <c r="C969" s="401"/>
      <c r="D969" s="401"/>
      <c r="E969" s="401"/>
      <c r="F969" s="401"/>
      <c r="G969" s="401"/>
      <c r="H969" s="401"/>
      <c r="I969" s="401"/>
      <c r="J969" s="402"/>
      <c r="K969" s="403"/>
      <c r="L969" s="403"/>
      <c r="M969" s="403"/>
      <c r="N969" s="403"/>
      <c r="O969" s="403"/>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c r="A970" s="387">
        <v>27</v>
      </c>
      <c r="B970" s="387">
        <v>1</v>
      </c>
      <c r="C970" s="401"/>
      <c r="D970" s="401"/>
      <c r="E970" s="401"/>
      <c r="F970" s="401"/>
      <c r="G970" s="401"/>
      <c r="H970" s="401"/>
      <c r="I970" s="401"/>
      <c r="J970" s="402"/>
      <c r="K970" s="403"/>
      <c r="L970" s="403"/>
      <c r="M970" s="403"/>
      <c r="N970" s="403"/>
      <c r="O970" s="403"/>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c r="A971" s="387">
        <v>28</v>
      </c>
      <c r="B971" s="387">
        <v>1</v>
      </c>
      <c r="C971" s="401"/>
      <c r="D971" s="401"/>
      <c r="E971" s="401"/>
      <c r="F971" s="401"/>
      <c r="G971" s="401"/>
      <c r="H971" s="401"/>
      <c r="I971" s="401"/>
      <c r="J971" s="402"/>
      <c r="K971" s="403"/>
      <c r="L971" s="403"/>
      <c r="M971" s="403"/>
      <c r="N971" s="403"/>
      <c r="O971" s="403"/>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c r="A972" s="387">
        <v>29</v>
      </c>
      <c r="B972" s="387">
        <v>1</v>
      </c>
      <c r="C972" s="401"/>
      <c r="D972" s="401"/>
      <c r="E972" s="401"/>
      <c r="F972" s="401"/>
      <c r="G972" s="401"/>
      <c r="H972" s="401"/>
      <c r="I972" s="401"/>
      <c r="J972" s="402"/>
      <c r="K972" s="403"/>
      <c r="L972" s="403"/>
      <c r="M972" s="403"/>
      <c r="N972" s="403"/>
      <c r="O972" s="403"/>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c r="A973" s="387">
        <v>30</v>
      </c>
      <c r="B973" s="387">
        <v>1</v>
      </c>
      <c r="C973" s="401"/>
      <c r="D973" s="401"/>
      <c r="E973" s="401"/>
      <c r="F973" s="401"/>
      <c r="G973" s="401"/>
      <c r="H973" s="401"/>
      <c r="I973" s="401"/>
      <c r="J973" s="402"/>
      <c r="K973" s="403"/>
      <c r="L973" s="403"/>
      <c r="M973" s="403"/>
      <c r="N973" s="403"/>
      <c r="O973" s="403"/>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285</v>
      </c>
      <c r="AI976" s="332"/>
      <c r="AJ976" s="332"/>
      <c r="AK976" s="332"/>
      <c r="AL976" s="332" t="s">
        <v>21</v>
      </c>
      <c r="AM976" s="332"/>
      <c r="AN976" s="332"/>
      <c r="AO976" s="408"/>
      <c r="AP976" s="409" t="s">
        <v>222</v>
      </c>
      <c r="AQ976" s="409"/>
      <c r="AR976" s="409"/>
      <c r="AS976" s="409"/>
      <c r="AT976" s="409"/>
      <c r="AU976" s="409"/>
      <c r="AV976" s="409"/>
      <c r="AW976" s="409"/>
      <c r="AX976" s="409"/>
      <c r="AY976">
        <f t="shared" ref="AY976:AY977" si="121">$AY$974</f>
        <v>0</v>
      </c>
    </row>
    <row r="977" spans="1:51" ht="30" hidden="1" customHeight="1">
      <c r="A977" s="387">
        <v>1</v>
      </c>
      <c r="B977" s="387">
        <v>1</v>
      </c>
      <c r="C977" s="401"/>
      <c r="D977" s="401"/>
      <c r="E977" s="401"/>
      <c r="F977" s="401"/>
      <c r="G977" s="401"/>
      <c r="H977" s="401"/>
      <c r="I977" s="401"/>
      <c r="J977" s="402"/>
      <c r="K977" s="403"/>
      <c r="L977" s="403"/>
      <c r="M977" s="403"/>
      <c r="N977" s="403"/>
      <c r="O977" s="403"/>
      <c r="P977" s="302"/>
      <c r="Q977" s="302"/>
      <c r="R977" s="302"/>
      <c r="S977" s="302"/>
      <c r="T977" s="302"/>
      <c r="U977" s="302"/>
      <c r="V977" s="302"/>
      <c r="W977" s="302"/>
      <c r="X977" s="302"/>
      <c r="Y977" s="303"/>
      <c r="Z977" s="304"/>
      <c r="AA977" s="304"/>
      <c r="AB977" s="305"/>
      <c r="AC977" s="307"/>
      <c r="AD977" s="308"/>
      <c r="AE977" s="308"/>
      <c r="AF977" s="308"/>
      <c r="AG977" s="308"/>
      <c r="AH977" s="404"/>
      <c r="AI977" s="405"/>
      <c r="AJ977" s="405"/>
      <c r="AK977" s="405"/>
      <c r="AL977" s="311"/>
      <c r="AM977" s="312"/>
      <c r="AN977" s="312"/>
      <c r="AO977" s="313"/>
      <c r="AP977" s="306"/>
      <c r="AQ977" s="306"/>
      <c r="AR977" s="306"/>
      <c r="AS977" s="306"/>
      <c r="AT977" s="306"/>
      <c r="AU977" s="306"/>
      <c r="AV977" s="306"/>
      <c r="AW977" s="306"/>
      <c r="AX977" s="306"/>
      <c r="AY977">
        <f t="shared" si="121"/>
        <v>0</v>
      </c>
    </row>
    <row r="978" spans="1:51" ht="30" hidden="1" customHeight="1">
      <c r="A978" s="387">
        <v>2</v>
      </c>
      <c r="B978" s="387">
        <v>1</v>
      </c>
      <c r="C978" s="401"/>
      <c r="D978" s="401"/>
      <c r="E978" s="401"/>
      <c r="F978" s="401"/>
      <c r="G978" s="401"/>
      <c r="H978" s="401"/>
      <c r="I978" s="401"/>
      <c r="J978" s="402"/>
      <c r="K978" s="403"/>
      <c r="L978" s="403"/>
      <c r="M978" s="403"/>
      <c r="N978" s="403"/>
      <c r="O978" s="403"/>
      <c r="P978" s="302"/>
      <c r="Q978" s="302"/>
      <c r="R978" s="302"/>
      <c r="S978" s="302"/>
      <c r="T978" s="302"/>
      <c r="U978" s="302"/>
      <c r="V978" s="302"/>
      <c r="W978" s="302"/>
      <c r="X978" s="302"/>
      <c r="Y978" s="303"/>
      <c r="Z978" s="304"/>
      <c r="AA978" s="304"/>
      <c r="AB978" s="305"/>
      <c r="AC978" s="307"/>
      <c r="AD978" s="308"/>
      <c r="AE978" s="308"/>
      <c r="AF978" s="308"/>
      <c r="AG978" s="308"/>
      <c r="AH978" s="404"/>
      <c r="AI978" s="405"/>
      <c r="AJ978" s="405"/>
      <c r="AK978" s="405"/>
      <c r="AL978" s="311"/>
      <c r="AM978" s="312"/>
      <c r="AN978" s="312"/>
      <c r="AO978" s="313"/>
      <c r="AP978" s="306"/>
      <c r="AQ978" s="306"/>
      <c r="AR978" s="306"/>
      <c r="AS978" s="306"/>
      <c r="AT978" s="306"/>
      <c r="AU978" s="306"/>
      <c r="AV978" s="306"/>
      <c r="AW978" s="306"/>
      <c r="AX978" s="306"/>
      <c r="AY978">
        <f>COUNTA($C$978)</f>
        <v>0</v>
      </c>
    </row>
    <row r="979" spans="1:51" ht="30" hidden="1" customHeight="1">
      <c r="A979" s="387">
        <v>3</v>
      </c>
      <c r="B979" s="387">
        <v>1</v>
      </c>
      <c r="C979" s="406"/>
      <c r="D979" s="401"/>
      <c r="E979" s="401"/>
      <c r="F979" s="401"/>
      <c r="G979" s="401"/>
      <c r="H979" s="401"/>
      <c r="I979" s="401"/>
      <c r="J979" s="402"/>
      <c r="K979" s="403"/>
      <c r="L979" s="403"/>
      <c r="M979" s="403"/>
      <c r="N979" s="403"/>
      <c r="O979" s="403"/>
      <c r="P979" s="407"/>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c r="A980" s="387">
        <v>4</v>
      </c>
      <c r="B980" s="387">
        <v>1</v>
      </c>
      <c r="C980" s="406"/>
      <c r="D980" s="401"/>
      <c r="E980" s="401"/>
      <c r="F980" s="401"/>
      <c r="G980" s="401"/>
      <c r="H980" s="401"/>
      <c r="I980" s="401"/>
      <c r="J980" s="402"/>
      <c r="K980" s="403"/>
      <c r="L980" s="403"/>
      <c r="M980" s="403"/>
      <c r="N980" s="403"/>
      <c r="O980" s="403"/>
      <c r="P980" s="407"/>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c r="A981" s="387">
        <v>5</v>
      </c>
      <c r="B981" s="387">
        <v>1</v>
      </c>
      <c r="C981" s="401"/>
      <c r="D981" s="401"/>
      <c r="E981" s="401"/>
      <c r="F981" s="401"/>
      <c r="G981" s="401"/>
      <c r="H981" s="401"/>
      <c r="I981" s="401"/>
      <c r="J981" s="402"/>
      <c r="K981" s="403"/>
      <c r="L981" s="403"/>
      <c r="M981" s="403"/>
      <c r="N981" s="403"/>
      <c r="O981" s="403"/>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c r="A982" s="387">
        <v>6</v>
      </c>
      <c r="B982" s="387">
        <v>1</v>
      </c>
      <c r="C982" s="401"/>
      <c r="D982" s="401"/>
      <c r="E982" s="401"/>
      <c r="F982" s="401"/>
      <c r="G982" s="401"/>
      <c r="H982" s="401"/>
      <c r="I982" s="401"/>
      <c r="J982" s="402"/>
      <c r="K982" s="403"/>
      <c r="L982" s="403"/>
      <c r="M982" s="403"/>
      <c r="N982" s="403"/>
      <c r="O982" s="403"/>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c r="A983" s="387">
        <v>7</v>
      </c>
      <c r="B983" s="387">
        <v>1</v>
      </c>
      <c r="C983" s="401"/>
      <c r="D983" s="401"/>
      <c r="E983" s="401"/>
      <c r="F983" s="401"/>
      <c r="G983" s="401"/>
      <c r="H983" s="401"/>
      <c r="I983" s="401"/>
      <c r="J983" s="402"/>
      <c r="K983" s="403"/>
      <c r="L983" s="403"/>
      <c r="M983" s="403"/>
      <c r="N983" s="403"/>
      <c r="O983" s="403"/>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c r="A984" s="387">
        <v>8</v>
      </c>
      <c r="B984" s="387">
        <v>1</v>
      </c>
      <c r="C984" s="401"/>
      <c r="D984" s="401"/>
      <c r="E984" s="401"/>
      <c r="F984" s="401"/>
      <c r="G984" s="401"/>
      <c r="H984" s="401"/>
      <c r="I984" s="401"/>
      <c r="J984" s="402"/>
      <c r="K984" s="403"/>
      <c r="L984" s="403"/>
      <c r="M984" s="403"/>
      <c r="N984" s="403"/>
      <c r="O984" s="403"/>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c r="A985" s="387">
        <v>9</v>
      </c>
      <c r="B985" s="387">
        <v>1</v>
      </c>
      <c r="C985" s="401"/>
      <c r="D985" s="401"/>
      <c r="E985" s="401"/>
      <c r="F985" s="401"/>
      <c r="G985" s="401"/>
      <c r="H985" s="401"/>
      <c r="I985" s="401"/>
      <c r="J985" s="402"/>
      <c r="K985" s="403"/>
      <c r="L985" s="403"/>
      <c r="M985" s="403"/>
      <c r="N985" s="403"/>
      <c r="O985" s="403"/>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c r="A986" s="387">
        <v>10</v>
      </c>
      <c r="B986" s="387">
        <v>1</v>
      </c>
      <c r="C986" s="401"/>
      <c r="D986" s="401"/>
      <c r="E986" s="401"/>
      <c r="F986" s="401"/>
      <c r="G986" s="401"/>
      <c r="H986" s="401"/>
      <c r="I986" s="401"/>
      <c r="J986" s="402"/>
      <c r="K986" s="403"/>
      <c r="L986" s="403"/>
      <c r="M986" s="403"/>
      <c r="N986" s="403"/>
      <c r="O986" s="403"/>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c r="A987" s="387">
        <v>11</v>
      </c>
      <c r="B987" s="387">
        <v>1</v>
      </c>
      <c r="C987" s="401"/>
      <c r="D987" s="401"/>
      <c r="E987" s="401"/>
      <c r="F987" s="401"/>
      <c r="G987" s="401"/>
      <c r="H987" s="401"/>
      <c r="I987" s="401"/>
      <c r="J987" s="402"/>
      <c r="K987" s="403"/>
      <c r="L987" s="403"/>
      <c r="M987" s="403"/>
      <c r="N987" s="403"/>
      <c r="O987" s="403"/>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c r="A988" s="387">
        <v>12</v>
      </c>
      <c r="B988" s="387">
        <v>1</v>
      </c>
      <c r="C988" s="401"/>
      <c r="D988" s="401"/>
      <c r="E988" s="401"/>
      <c r="F988" s="401"/>
      <c r="G988" s="401"/>
      <c r="H988" s="401"/>
      <c r="I988" s="401"/>
      <c r="J988" s="402"/>
      <c r="K988" s="403"/>
      <c r="L988" s="403"/>
      <c r="M988" s="403"/>
      <c r="N988" s="403"/>
      <c r="O988" s="403"/>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c r="A989" s="387">
        <v>13</v>
      </c>
      <c r="B989" s="387">
        <v>1</v>
      </c>
      <c r="C989" s="401"/>
      <c r="D989" s="401"/>
      <c r="E989" s="401"/>
      <c r="F989" s="401"/>
      <c r="G989" s="401"/>
      <c r="H989" s="401"/>
      <c r="I989" s="401"/>
      <c r="J989" s="402"/>
      <c r="K989" s="403"/>
      <c r="L989" s="403"/>
      <c r="M989" s="403"/>
      <c r="N989" s="403"/>
      <c r="O989" s="403"/>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c r="A990" s="387">
        <v>14</v>
      </c>
      <c r="B990" s="387">
        <v>1</v>
      </c>
      <c r="C990" s="401"/>
      <c r="D990" s="401"/>
      <c r="E990" s="401"/>
      <c r="F990" s="401"/>
      <c r="G990" s="401"/>
      <c r="H990" s="401"/>
      <c r="I990" s="401"/>
      <c r="J990" s="402"/>
      <c r="K990" s="403"/>
      <c r="L990" s="403"/>
      <c r="M990" s="403"/>
      <c r="N990" s="403"/>
      <c r="O990" s="403"/>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c r="A991" s="387">
        <v>15</v>
      </c>
      <c r="B991" s="387">
        <v>1</v>
      </c>
      <c r="C991" s="401"/>
      <c r="D991" s="401"/>
      <c r="E991" s="401"/>
      <c r="F991" s="401"/>
      <c r="G991" s="401"/>
      <c r="H991" s="401"/>
      <c r="I991" s="401"/>
      <c r="J991" s="402"/>
      <c r="K991" s="403"/>
      <c r="L991" s="403"/>
      <c r="M991" s="403"/>
      <c r="N991" s="403"/>
      <c r="O991" s="403"/>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c r="A992" s="387">
        <v>16</v>
      </c>
      <c r="B992" s="387">
        <v>1</v>
      </c>
      <c r="C992" s="401"/>
      <c r="D992" s="401"/>
      <c r="E992" s="401"/>
      <c r="F992" s="401"/>
      <c r="G992" s="401"/>
      <c r="H992" s="401"/>
      <c r="I992" s="401"/>
      <c r="J992" s="402"/>
      <c r="K992" s="403"/>
      <c r="L992" s="403"/>
      <c r="M992" s="403"/>
      <c r="N992" s="403"/>
      <c r="O992" s="403"/>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c r="A993" s="387">
        <v>17</v>
      </c>
      <c r="B993" s="387">
        <v>1</v>
      </c>
      <c r="C993" s="401"/>
      <c r="D993" s="401"/>
      <c r="E993" s="401"/>
      <c r="F993" s="401"/>
      <c r="G993" s="401"/>
      <c r="H993" s="401"/>
      <c r="I993" s="401"/>
      <c r="J993" s="402"/>
      <c r="K993" s="403"/>
      <c r="L993" s="403"/>
      <c r="M993" s="403"/>
      <c r="N993" s="403"/>
      <c r="O993" s="403"/>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c r="A994" s="387">
        <v>18</v>
      </c>
      <c r="B994" s="387">
        <v>1</v>
      </c>
      <c r="C994" s="401"/>
      <c r="D994" s="401"/>
      <c r="E994" s="401"/>
      <c r="F994" s="401"/>
      <c r="G994" s="401"/>
      <c r="H994" s="401"/>
      <c r="I994" s="401"/>
      <c r="J994" s="402"/>
      <c r="K994" s="403"/>
      <c r="L994" s="403"/>
      <c r="M994" s="403"/>
      <c r="N994" s="403"/>
      <c r="O994" s="403"/>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c r="A995" s="387">
        <v>19</v>
      </c>
      <c r="B995" s="387">
        <v>1</v>
      </c>
      <c r="C995" s="401"/>
      <c r="D995" s="401"/>
      <c r="E995" s="401"/>
      <c r="F995" s="401"/>
      <c r="G995" s="401"/>
      <c r="H995" s="401"/>
      <c r="I995" s="401"/>
      <c r="J995" s="402"/>
      <c r="K995" s="403"/>
      <c r="L995" s="403"/>
      <c r="M995" s="403"/>
      <c r="N995" s="403"/>
      <c r="O995" s="403"/>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c r="A996" s="387">
        <v>20</v>
      </c>
      <c r="B996" s="387">
        <v>1</v>
      </c>
      <c r="C996" s="401"/>
      <c r="D996" s="401"/>
      <c r="E996" s="401"/>
      <c r="F996" s="401"/>
      <c r="G996" s="401"/>
      <c r="H996" s="401"/>
      <c r="I996" s="401"/>
      <c r="J996" s="402"/>
      <c r="K996" s="403"/>
      <c r="L996" s="403"/>
      <c r="M996" s="403"/>
      <c r="N996" s="403"/>
      <c r="O996" s="403"/>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c r="A997" s="387">
        <v>21</v>
      </c>
      <c r="B997" s="387">
        <v>1</v>
      </c>
      <c r="C997" s="401"/>
      <c r="D997" s="401"/>
      <c r="E997" s="401"/>
      <c r="F997" s="401"/>
      <c r="G997" s="401"/>
      <c r="H997" s="401"/>
      <c r="I997" s="401"/>
      <c r="J997" s="402"/>
      <c r="K997" s="403"/>
      <c r="L997" s="403"/>
      <c r="M997" s="403"/>
      <c r="N997" s="403"/>
      <c r="O997" s="403"/>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c r="A998" s="387">
        <v>22</v>
      </c>
      <c r="B998" s="387">
        <v>1</v>
      </c>
      <c r="C998" s="401"/>
      <c r="D998" s="401"/>
      <c r="E998" s="401"/>
      <c r="F998" s="401"/>
      <c r="G998" s="401"/>
      <c r="H998" s="401"/>
      <c r="I998" s="401"/>
      <c r="J998" s="402"/>
      <c r="K998" s="403"/>
      <c r="L998" s="403"/>
      <c r="M998" s="403"/>
      <c r="N998" s="403"/>
      <c r="O998" s="403"/>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c r="A999" s="387">
        <v>23</v>
      </c>
      <c r="B999" s="387">
        <v>1</v>
      </c>
      <c r="C999" s="401"/>
      <c r="D999" s="401"/>
      <c r="E999" s="401"/>
      <c r="F999" s="401"/>
      <c r="G999" s="401"/>
      <c r="H999" s="401"/>
      <c r="I999" s="401"/>
      <c r="J999" s="402"/>
      <c r="K999" s="403"/>
      <c r="L999" s="403"/>
      <c r="M999" s="403"/>
      <c r="N999" s="403"/>
      <c r="O999" s="403"/>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c r="A1000" s="387">
        <v>24</v>
      </c>
      <c r="B1000" s="387">
        <v>1</v>
      </c>
      <c r="C1000" s="401"/>
      <c r="D1000" s="401"/>
      <c r="E1000" s="401"/>
      <c r="F1000" s="401"/>
      <c r="G1000" s="401"/>
      <c r="H1000" s="401"/>
      <c r="I1000" s="401"/>
      <c r="J1000" s="402"/>
      <c r="K1000" s="403"/>
      <c r="L1000" s="403"/>
      <c r="M1000" s="403"/>
      <c r="N1000" s="403"/>
      <c r="O1000" s="403"/>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c r="A1001" s="387">
        <v>25</v>
      </c>
      <c r="B1001" s="387">
        <v>1</v>
      </c>
      <c r="C1001" s="401"/>
      <c r="D1001" s="401"/>
      <c r="E1001" s="401"/>
      <c r="F1001" s="401"/>
      <c r="G1001" s="401"/>
      <c r="H1001" s="401"/>
      <c r="I1001" s="401"/>
      <c r="J1001" s="402"/>
      <c r="K1001" s="403"/>
      <c r="L1001" s="403"/>
      <c r="M1001" s="403"/>
      <c r="N1001" s="403"/>
      <c r="O1001" s="403"/>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c r="A1002" s="387">
        <v>26</v>
      </c>
      <c r="B1002" s="387">
        <v>1</v>
      </c>
      <c r="C1002" s="401"/>
      <c r="D1002" s="401"/>
      <c r="E1002" s="401"/>
      <c r="F1002" s="401"/>
      <c r="G1002" s="401"/>
      <c r="H1002" s="401"/>
      <c r="I1002" s="401"/>
      <c r="J1002" s="402"/>
      <c r="K1002" s="403"/>
      <c r="L1002" s="403"/>
      <c r="M1002" s="403"/>
      <c r="N1002" s="403"/>
      <c r="O1002" s="403"/>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c r="A1003" s="387">
        <v>27</v>
      </c>
      <c r="B1003" s="387">
        <v>1</v>
      </c>
      <c r="C1003" s="401"/>
      <c r="D1003" s="401"/>
      <c r="E1003" s="401"/>
      <c r="F1003" s="401"/>
      <c r="G1003" s="401"/>
      <c r="H1003" s="401"/>
      <c r="I1003" s="401"/>
      <c r="J1003" s="402"/>
      <c r="K1003" s="403"/>
      <c r="L1003" s="403"/>
      <c r="M1003" s="403"/>
      <c r="N1003" s="403"/>
      <c r="O1003" s="403"/>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c r="A1004" s="387">
        <v>28</v>
      </c>
      <c r="B1004" s="387">
        <v>1</v>
      </c>
      <c r="C1004" s="401"/>
      <c r="D1004" s="401"/>
      <c r="E1004" s="401"/>
      <c r="F1004" s="401"/>
      <c r="G1004" s="401"/>
      <c r="H1004" s="401"/>
      <c r="I1004" s="401"/>
      <c r="J1004" s="402"/>
      <c r="K1004" s="403"/>
      <c r="L1004" s="403"/>
      <c r="M1004" s="403"/>
      <c r="N1004" s="403"/>
      <c r="O1004" s="403"/>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c r="A1005" s="387">
        <v>29</v>
      </c>
      <c r="B1005" s="387">
        <v>1</v>
      </c>
      <c r="C1005" s="401"/>
      <c r="D1005" s="401"/>
      <c r="E1005" s="401"/>
      <c r="F1005" s="401"/>
      <c r="G1005" s="401"/>
      <c r="H1005" s="401"/>
      <c r="I1005" s="401"/>
      <c r="J1005" s="402"/>
      <c r="K1005" s="403"/>
      <c r="L1005" s="403"/>
      <c r="M1005" s="403"/>
      <c r="N1005" s="403"/>
      <c r="O1005" s="403"/>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c r="A1006" s="387">
        <v>30</v>
      </c>
      <c r="B1006" s="387">
        <v>1</v>
      </c>
      <c r="C1006" s="401"/>
      <c r="D1006" s="401"/>
      <c r="E1006" s="401"/>
      <c r="F1006" s="401"/>
      <c r="G1006" s="401"/>
      <c r="H1006" s="401"/>
      <c r="I1006" s="401"/>
      <c r="J1006" s="402"/>
      <c r="K1006" s="403"/>
      <c r="L1006" s="403"/>
      <c r="M1006" s="403"/>
      <c r="N1006" s="403"/>
      <c r="O1006" s="403"/>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285</v>
      </c>
      <c r="AI1009" s="332"/>
      <c r="AJ1009" s="332"/>
      <c r="AK1009" s="332"/>
      <c r="AL1009" s="332" t="s">
        <v>21</v>
      </c>
      <c r="AM1009" s="332"/>
      <c r="AN1009" s="332"/>
      <c r="AO1009" s="408"/>
      <c r="AP1009" s="409" t="s">
        <v>222</v>
      </c>
      <c r="AQ1009" s="409"/>
      <c r="AR1009" s="409"/>
      <c r="AS1009" s="409"/>
      <c r="AT1009" s="409"/>
      <c r="AU1009" s="409"/>
      <c r="AV1009" s="409"/>
      <c r="AW1009" s="409"/>
      <c r="AX1009" s="409"/>
      <c r="AY1009">
        <f t="shared" ref="AY1009:AY1010" si="122">$AY$1007</f>
        <v>0</v>
      </c>
    </row>
    <row r="1010" spans="1:51" ht="30" hidden="1" customHeight="1">
      <c r="A1010" s="387">
        <v>1</v>
      </c>
      <c r="B1010" s="387">
        <v>1</v>
      </c>
      <c r="C1010" s="401"/>
      <c r="D1010" s="401"/>
      <c r="E1010" s="401"/>
      <c r="F1010" s="401"/>
      <c r="G1010" s="401"/>
      <c r="H1010" s="401"/>
      <c r="I1010" s="401"/>
      <c r="J1010" s="402"/>
      <c r="K1010" s="403"/>
      <c r="L1010" s="403"/>
      <c r="M1010" s="403"/>
      <c r="N1010" s="403"/>
      <c r="O1010" s="403"/>
      <c r="P1010" s="302"/>
      <c r="Q1010" s="302"/>
      <c r="R1010" s="302"/>
      <c r="S1010" s="302"/>
      <c r="T1010" s="302"/>
      <c r="U1010" s="302"/>
      <c r="V1010" s="302"/>
      <c r="W1010" s="302"/>
      <c r="X1010" s="302"/>
      <c r="Y1010" s="303"/>
      <c r="Z1010" s="304"/>
      <c r="AA1010" s="304"/>
      <c r="AB1010" s="305"/>
      <c r="AC1010" s="307"/>
      <c r="AD1010" s="308"/>
      <c r="AE1010" s="308"/>
      <c r="AF1010" s="308"/>
      <c r="AG1010" s="308"/>
      <c r="AH1010" s="404"/>
      <c r="AI1010" s="405"/>
      <c r="AJ1010" s="405"/>
      <c r="AK1010" s="405"/>
      <c r="AL1010" s="311"/>
      <c r="AM1010" s="312"/>
      <c r="AN1010" s="312"/>
      <c r="AO1010" s="313"/>
      <c r="AP1010" s="306"/>
      <c r="AQ1010" s="306"/>
      <c r="AR1010" s="306"/>
      <c r="AS1010" s="306"/>
      <c r="AT1010" s="306"/>
      <c r="AU1010" s="306"/>
      <c r="AV1010" s="306"/>
      <c r="AW1010" s="306"/>
      <c r="AX1010" s="306"/>
      <c r="AY1010">
        <f t="shared" si="122"/>
        <v>0</v>
      </c>
    </row>
    <row r="1011" spans="1:51" ht="30" hidden="1" customHeight="1">
      <c r="A1011" s="387">
        <v>2</v>
      </c>
      <c r="B1011" s="387">
        <v>1</v>
      </c>
      <c r="C1011" s="401"/>
      <c r="D1011" s="401"/>
      <c r="E1011" s="401"/>
      <c r="F1011" s="401"/>
      <c r="G1011" s="401"/>
      <c r="H1011" s="401"/>
      <c r="I1011" s="401"/>
      <c r="J1011" s="402"/>
      <c r="K1011" s="403"/>
      <c r="L1011" s="403"/>
      <c r="M1011" s="403"/>
      <c r="N1011" s="403"/>
      <c r="O1011" s="403"/>
      <c r="P1011" s="302"/>
      <c r="Q1011" s="302"/>
      <c r="R1011" s="302"/>
      <c r="S1011" s="302"/>
      <c r="T1011" s="302"/>
      <c r="U1011" s="302"/>
      <c r="V1011" s="302"/>
      <c r="W1011" s="302"/>
      <c r="X1011" s="302"/>
      <c r="Y1011" s="303"/>
      <c r="Z1011" s="304"/>
      <c r="AA1011" s="304"/>
      <c r="AB1011" s="305"/>
      <c r="AC1011" s="307"/>
      <c r="AD1011" s="308"/>
      <c r="AE1011" s="308"/>
      <c r="AF1011" s="308"/>
      <c r="AG1011" s="308"/>
      <c r="AH1011" s="404"/>
      <c r="AI1011" s="405"/>
      <c r="AJ1011" s="405"/>
      <c r="AK1011" s="405"/>
      <c r="AL1011" s="311"/>
      <c r="AM1011" s="312"/>
      <c r="AN1011" s="312"/>
      <c r="AO1011" s="313"/>
      <c r="AP1011" s="306"/>
      <c r="AQ1011" s="306"/>
      <c r="AR1011" s="306"/>
      <c r="AS1011" s="306"/>
      <c r="AT1011" s="306"/>
      <c r="AU1011" s="306"/>
      <c r="AV1011" s="306"/>
      <c r="AW1011" s="306"/>
      <c r="AX1011" s="306"/>
      <c r="AY1011">
        <f>COUNTA($C$1011)</f>
        <v>0</v>
      </c>
    </row>
    <row r="1012" spans="1:51" ht="30" hidden="1" customHeight="1">
      <c r="A1012" s="387">
        <v>3</v>
      </c>
      <c r="B1012" s="387">
        <v>1</v>
      </c>
      <c r="C1012" s="406"/>
      <c r="D1012" s="401"/>
      <c r="E1012" s="401"/>
      <c r="F1012" s="401"/>
      <c r="G1012" s="401"/>
      <c r="H1012" s="401"/>
      <c r="I1012" s="401"/>
      <c r="J1012" s="402"/>
      <c r="K1012" s="403"/>
      <c r="L1012" s="403"/>
      <c r="M1012" s="403"/>
      <c r="N1012" s="403"/>
      <c r="O1012" s="403"/>
      <c r="P1012" s="407"/>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c r="A1013" s="387">
        <v>4</v>
      </c>
      <c r="B1013" s="387">
        <v>1</v>
      </c>
      <c r="C1013" s="406"/>
      <c r="D1013" s="401"/>
      <c r="E1013" s="401"/>
      <c r="F1013" s="401"/>
      <c r="G1013" s="401"/>
      <c r="H1013" s="401"/>
      <c r="I1013" s="401"/>
      <c r="J1013" s="402"/>
      <c r="K1013" s="403"/>
      <c r="L1013" s="403"/>
      <c r="M1013" s="403"/>
      <c r="N1013" s="403"/>
      <c r="O1013" s="403"/>
      <c r="P1013" s="407"/>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c r="A1014" s="387">
        <v>5</v>
      </c>
      <c r="B1014" s="387">
        <v>1</v>
      </c>
      <c r="C1014" s="401"/>
      <c r="D1014" s="401"/>
      <c r="E1014" s="401"/>
      <c r="F1014" s="401"/>
      <c r="G1014" s="401"/>
      <c r="H1014" s="401"/>
      <c r="I1014" s="401"/>
      <c r="J1014" s="402"/>
      <c r="K1014" s="403"/>
      <c r="L1014" s="403"/>
      <c r="M1014" s="403"/>
      <c r="N1014" s="403"/>
      <c r="O1014" s="403"/>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c r="A1015" s="387">
        <v>6</v>
      </c>
      <c r="B1015" s="387">
        <v>1</v>
      </c>
      <c r="C1015" s="401"/>
      <c r="D1015" s="401"/>
      <c r="E1015" s="401"/>
      <c r="F1015" s="401"/>
      <c r="G1015" s="401"/>
      <c r="H1015" s="401"/>
      <c r="I1015" s="401"/>
      <c r="J1015" s="402"/>
      <c r="K1015" s="403"/>
      <c r="L1015" s="403"/>
      <c r="M1015" s="403"/>
      <c r="N1015" s="403"/>
      <c r="O1015" s="403"/>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c r="A1016" s="387">
        <v>7</v>
      </c>
      <c r="B1016" s="387">
        <v>1</v>
      </c>
      <c r="C1016" s="401"/>
      <c r="D1016" s="401"/>
      <c r="E1016" s="401"/>
      <c r="F1016" s="401"/>
      <c r="G1016" s="401"/>
      <c r="H1016" s="401"/>
      <c r="I1016" s="401"/>
      <c r="J1016" s="402"/>
      <c r="K1016" s="403"/>
      <c r="L1016" s="403"/>
      <c r="M1016" s="403"/>
      <c r="N1016" s="403"/>
      <c r="O1016" s="403"/>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c r="A1017" s="387">
        <v>8</v>
      </c>
      <c r="B1017" s="387">
        <v>1</v>
      </c>
      <c r="C1017" s="401"/>
      <c r="D1017" s="401"/>
      <c r="E1017" s="401"/>
      <c r="F1017" s="401"/>
      <c r="G1017" s="401"/>
      <c r="H1017" s="401"/>
      <c r="I1017" s="401"/>
      <c r="J1017" s="402"/>
      <c r="K1017" s="403"/>
      <c r="L1017" s="403"/>
      <c r="M1017" s="403"/>
      <c r="N1017" s="403"/>
      <c r="O1017" s="403"/>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c r="A1018" s="387">
        <v>9</v>
      </c>
      <c r="B1018" s="387">
        <v>1</v>
      </c>
      <c r="C1018" s="401"/>
      <c r="D1018" s="401"/>
      <c r="E1018" s="401"/>
      <c r="F1018" s="401"/>
      <c r="G1018" s="401"/>
      <c r="H1018" s="401"/>
      <c r="I1018" s="401"/>
      <c r="J1018" s="402"/>
      <c r="K1018" s="403"/>
      <c r="L1018" s="403"/>
      <c r="M1018" s="403"/>
      <c r="N1018" s="403"/>
      <c r="O1018" s="403"/>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c r="A1019" s="387">
        <v>10</v>
      </c>
      <c r="B1019" s="387">
        <v>1</v>
      </c>
      <c r="C1019" s="401"/>
      <c r="D1019" s="401"/>
      <c r="E1019" s="401"/>
      <c r="F1019" s="401"/>
      <c r="G1019" s="401"/>
      <c r="H1019" s="401"/>
      <c r="I1019" s="401"/>
      <c r="J1019" s="402"/>
      <c r="K1019" s="403"/>
      <c r="L1019" s="403"/>
      <c r="M1019" s="403"/>
      <c r="N1019" s="403"/>
      <c r="O1019" s="403"/>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c r="A1020" s="387">
        <v>11</v>
      </c>
      <c r="B1020" s="387">
        <v>1</v>
      </c>
      <c r="C1020" s="401"/>
      <c r="D1020" s="401"/>
      <c r="E1020" s="401"/>
      <c r="F1020" s="401"/>
      <c r="G1020" s="401"/>
      <c r="H1020" s="401"/>
      <c r="I1020" s="401"/>
      <c r="J1020" s="402"/>
      <c r="K1020" s="403"/>
      <c r="L1020" s="403"/>
      <c r="M1020" s="403"/>
      <c r="N1020" s="403"/>
      <c r="O1020" s="403"/>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c r="A1021" s="387">
        <v>12</v>
      </c>
      <c r="B1021" s="387">
        <v>1</v>
      </c>
      <c r="C1021" s="401"/>
      <c r="D1021" s="401"/>
      <c r="E1021" s="401"/>
      <c r="F1021" s="401"/>
      <c r="G1021" s="401"/>
      <c r="H1021" s="401"/>
      <c r="I1021" s="401"/>
      <c r="J1021" s="402"/>
      <c r="K1021" s="403"/>
      <c r="L1021" s="403"/>
      <c r="M1021" s="403"/>
      <c r="N1021" s="403"/>
      <c r="O1021" s="403"/>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c r="A1022" s="387">
        <v>13</v>
      </c>
      <c r="B1022" s="387">
        <v>1</v>
      </c>
      <c r="C1022" s="401"/>
      <c r="D1022" s="401"/>
      <c r="E1022" s="401"/>
      <c r="F1022" s="401"/>
      <c r="G1022" s="401"/>
      <c r="H1022" s="401"/>
      <c r="I1022" s="401"/>
      <c r="J1022" s="402"/>
      <c r="K1022" s="403"/>
      <c r="L1022" s="403"/>
      <c r="M1022" s="403"/>
      <c r="N1022" s="403"/>
      <c r="O1022" s="403"/>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c r="A1023" s="387">
        <v>14</v>
      </c>
      <c r="B1023" s="387">
        <v>1</v>
      </c>
      <c r="C1023" s="401"/>
      <c r="D1023" s="401"/>
      <c r="E1023" s="401"/>
      <c r="F1023" s="401"/>
      <c r="G1023" s="401"/>
      <c r="H1023" s="401"/>
      <c r="I1023" s="401"/>
      <c r="J1023" s="402"/>
      <c r="K1023" s="403"/>
      <c r="L1023" s="403"/>
      <c r="M1023" s="403"/>
      <c r="N1023" s="403"/>
      <c r="O1023" s="403"/>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c r="A1024" s="387">
        <v>15</v>
      </c>
      <c r="B1024" s="387">
        <v>1</v>
      </c>
      <c r="C1024" s="401"/>
      <c r="D1024" s="401"/>
      <c r="E1024" s="401"/>
      <c r="F1024" s="401"/>
      <c r="G1024" s="401"/>
      <c r="H1024" s="401"/>
      <c r="I1024" s="401"/>
      <c r="J1024" s="402"/>
      <c r="K1024" s="403"/>
      <c r="L1024" s="403"/>
      <c r="M1024" s="403"/>
      <c r="N1024" s="403"/>
      <c r="O1024" s="403"/>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c r="A1025" s="387">
        <v>16</v>
      </c>
      <c r="B1025" s="387">
        <v>1</v>
      </c>
      <c r="C1025" s="401"/>
      <c r="D1025" s="401"/>
      <c r="E1025" s="401"/>
      <c r="F1025" s="401"/>
      <c r="G1025" s="401"/>
      <c r="H1025" s="401"/>
      <c r="I1025" s="401"/>
      <c r="J1025" s="402"/>
      <c r="K1025" s="403"/>
      <c r="L1025" s="403"/>
      <c r="M1025" s="403"/>
      <c r="N1025" s="403"/>
      <c r="O1025" s="403"/>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c r="A1026" s="387">
        <v>17</v>
      </c>
      <c r="B1026" s="387">
        <v>1</v>
      </c>
      <c r="C1026" s="401"/>
      <c r="D1026" s="401"/>
      <c r="E1026" s="401"/>
      <c r="F1026" s="401"/>
      <c r="G1026" s="401"/>
      <c r="H1026" s="401"/>
      <c r="I1026" s="401"/>
      <c r="J1026" s="402"/>
      <c r="K1026" s="403"/>
      <c r="L1026" s="403"/>
      <c r="M1026" s="403"/>
      <c r="N1026" s="403"/>
      <c r="O1026" s="403"/>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c r="A1027" s="387">
        <v>18</v>
      </c>
      <c r="B1027" s="387">
        <v>1</v>
      </c>
      <c r="C1027" s="401"/>
      <c r="D1027" s="401"/>
      <c r="E1027" s="401"/>
      <c r="F1027" s="401"/>
      <c r="G1027" s="401"/>
      <c r="H1027" s="401"/>
      <c r="I1027" s="401"/>
      <c r="J1027" s="402"/>
      <c r="K1027" s="403"/>
      <c r="L1027" s="403"/>
      <c r="M1027" s="403"/>
      <c r="N1027" s="403"/>
      <c r="O1027" s="403"/>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c r="A1028" s="387">
        <v>19</v>
      </c>
      <c r="B1028" s="387">
        <v>1</v>
      </c>
      <c r="C1028" s="401"/>
      <c r="D1028" s="401"/>
      <c r="E1028" s="401"/>
      <c r="F1028" s="401"/>
      <c r="G1028" s="401"/>
      <c r="H1028" s="401"/>
      <c r="I1028" s="401"/>
      <c r="J1028" s="402"/>
      <c r="K1028" s="403"/>
      <c r="L1028" s="403"/>
      <c r="M1028" s="403"/>
      <c r="N1028" s="403"/>
      <c r="O1028" s="403"/>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c r="A1029" s="387">
        <v>20</v>
      </c>
      <c r="B1029" s="387">
        <v>1</v>
      </c>
      <c r="C1029" s="401"/>
      <c r="D1029" s="401"/>
      <c r="E1029" s="401"/>
      <c r="F1029" s="401"/>
      <c r="G1029" s="401"/>
      <c r="H1029" s="401"/>
      <c r="I1029" s="401"/>
      <c r="J1029" s="402"/>
      <c r="K1029" s="403"/>
      <c r="L1029" s="403"/>
      <c r="M1029" s="403"/>
      <c r="N1029" s="403"/>
      <c r="O1029" s="403"/>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c r="A1030" s="387">
        <v>21</v>
      </c>
      <c r="B1030" s="387">
        <v>1</v>
      </c>
      <c r="C1030" s="401"/>
      <c r="D1030" s="401"/>
      <c r="E1030" s="401"/>
      <c r="F1030" s="401"/>
      <c r="G1030" s="401"/>
      <c r="H1030" s="401"/>
      <c r="I1030" s="401"/>
      <c r="J1030" s="402"/>
      <c r="K1030" s="403"/>
      <c r="L1030" s="403"/>
      <c r="M1030" s="403"/>
      <c r="N1030" s="403"/>
      <c r="O1030" s="403"/>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c r="A1031" s="387">
        <v>22</v>
      </c>
      <c r="B1031" s="387">
        <v>1</v>
      </c>
      <c r="C1031" s="401"/>
      <c r="D1031" s="401"/>
      <c r="E1031" s="401"/>
      <c r="F1031" s="401"/>
      <c r="G1031" s="401"/>
      <c r="H1031" s="401"/>
      <c r="I1031" s="401"/>
      <c r="J1031" s="402"/>
      <c r="K1031" s="403"/>
      <c r="L1031" s="403"/>
      <c r="M1031" s="403"/>
      <c r="N1031" s="403"/>
      <c r="O1031" s="403"/>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c r="A1032" s="387">
        <v>23</v>
      </c>
      <c r="B1032" s="387">
        <v>1</v>
      </c>
      <c r="C1032" s="401"/>
      <c r="D1032" s="401"/>
      <c r="E1032" s="401"/>
      <c r="F1032" s="401"/>
      <c r="G1032" s="401"/>
      <c r="H1032" s="401"/>
      <c r="I1032" s="401"/>
      <c r="J1032" s="402"/>
      <c r="K1032" s="403"/>
      <c r="L1032" s="403"/>
      <c r="M1032" s="403"/>
      <c r="N1032" s="403"/>
      <c r="O1032" s="403"/>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c r="A1033" s="387">
        <v>24</v>
      </c>
      <c r="B1033" s="387">
        <v>1</v>
      </c>
      <c r="C1033" s="401"/>
      <c r="D1033" s="401"/>
      <c r="E1033" s="401"/>
      <c r="F1033" s="401"/>
      <c r="G1033" s="401"/>
      <c r="H1033" s="401"/>
      <c r="I1033" s="401"/>
      <c r="J1033" s="402"/>
      <c r="K1033" s="403"/>
      <c r="L1033" s="403"/>
      <c r="M1033" s="403"/>
      <c r="N1033" s="403"/>
      <c r="O1033" s="403"/>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c r="A1034" s="387">
        <v>25</v>
      </c>
      <c r="B1034" s="387">
        <v>1</v>
      </c>
      <c r="C1034" s="401"/>
      <c r="D1034" s="401"/>
      <c r="E1034" s="401"/>
      <c r="F1034" s="401"/>
      <c r="G1034" s="401"/>
      <c r="H1034" s="401"/>
      <c r="I1034" s="401"/>
      <c r="J1034" s="402"/>
      <c r="K1034" s="403"/>
      <c r="L1034" s="403"/>
      <c r="M1034" s="403"/>
      <c r="N1034" s="403"/>
      <c r="O1034" s="403"/>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c r="A1035" s="387">
        <v>26</v>
      </c>
      <c r="B1035" s="387">
        <v>1</v>
      </c>
      <c r="C1035" s="401"/>
      <c r="D1035" s="401"/>
      <c r="E1035" s="401"/>
      <c r="F1035" s="401"/>
      <c r="G1035" s="401"/>
      <c r="H1035" s="401"/>
      <c r="I1035" s="401"/>
      <c r="J1035" s="402"/>
      <c r="K1035" s="403"/>
      <c r="L1035" s="403"/>
      <c r="M1035" s="403"/>
      <c r="N1035" s="403"/>
      <c r="O1035" s="403"/>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c r="A1036" s="387">
        <v>27</v>
      </c>
      <c r="B1036" s="387">
        <v>1</v>
      </c>
      <c r="C1036" s="401"/>
      <c r="D1036" s="401"/>
      <c r="E1036" s="401"/>
      <c r="F1036" s="401"/>
      <c r="G1036" s="401"/>
      <c r="H1036" s="401"/>
      <c r="I1036" s="401"/>
      <c r="J1036" s="402"/>
      <c r="K1036" s="403"/>
      <c r="L1036" s="403"/>
      <c r="M1036" s="403"/>
      <c r="N1036" s="403"/>
      <c r="O1036" s="403"/>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c r="A1037" s="387">
        <v>28</v>
      </c>
      <c r="B1037" s="387">
        <v>1</v>
      </c>
      <c r="C1037" s="401"/>
      <c r="D1037" s="401"/>
      <c r="E1037" s="401"/>
      <c r="F1037" s="401"/>
      <c r="G1037" s="401"/>
      <c r="H1037" s="401"/>
      <c r="I1037" s="401"/>
      <c r="J1037" s="402"/>
      <c r="K1037" s="403"/>
      <c r="L1037" s="403"/>
      <c r="M1037" s="403"/>
      <c r="N1037" s="403"/>
      <c r="O1037" s="403"/>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c r="A1038" s="387">
        <v>29</v>
      </c>
      <c r="B1038" s="387">
        <v>1</v>
      </c>
      <c r="C1038" s="401"/>
      <c r="D1038" s="401"/>
      <c r="E1038" s="401"/>
      <c r="F1038" s="401"/>
      <c r="G1038" s="401"/>
      <c r="H1038" s="401"/>
      <c r="I1038" s="401"/>
      <c r="J1038" s="402"/>
      <c r="K1038" s="403"/>
      <c r="L1038" s="403"/>
      <c r="M1038" s="403"/>
      <c r="N1038" s="403"/>
      <c r="O1038" s="403"/>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c r="A1039" s="387">
        <v>30</v>
      </c>
      <c r="B1039" s="387">
        <v>1</v>
      </c>
      <c r="C1039" s="401"/>
      <c r="D1039" s="401"/>
      <c r="E1039" s="401"/>
      <c r="F1039" s="401"/>
      <c r="G1039" s="401"/>
      <c r="H1039" s="401"/>
      <c r="I1039" s="401"/>
      <c r="J1039" s="402"/>
      <c r="K1039" s="403"/>
      <c r="L1039" s="403"/>
      <c r="M1039" s="403"/>
      <c r="N1039" s="403"/>
      <c r="O1039" s="403"/>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285</v>
      </c>
      <c r="AI1042" s="332"/>
      <c r="AJ1042" s="332"/>
      <c r="AK1042" s="332"/>
      <c r="AL1042" s="332" t="s">
        <v>21</v>
      </c>
      <c r="AM1042" s="332"/>
      <c r="AN1042" s="332"/>
      <c r="AO1042" s="408"/>
      <c r="AP1042" s="409" t="s">
        <v>222</v>
      </c>
      <c r="AQ1042" s="409"/>
      <c r="AR1042" s="409"/>
      <c r="AS1042" s="409"/>
      <c r="AT1042" s="409"/>
      <c r="AU1042" s="409"/>
      <c r="AV1042" s="409"/>
      <c r="AW1042" s="409"/>
      <c r="AX1042" s="409"/>
      <c r="AY1042">
        <f t="shared" ref="AY1042:AY1043" si="123">$AY$1040</f>
        <v>0</v>
      </c>
    </row>
    <row r="1043" spans="1:51" ht="30" hidden="1" customHeight="1">
      <c r="A1043" s="387">
        <v>1</v>
      </c>
      <c r="B1043" s="387">
        <v>1</v>
      </c>
      <c r="C1043" s="401"/>
      <c r="D1043" s="401"/>
      <c r="E1043" s="401"/>
      <c r="F1043" s="401"/>
      <c r="G1043" s="401"/>
      <c r="H1043" s="401"/>
      <c r="I1043" s="401"/>
      <c r="J1043" s="402"/>
      <c r="K1043" s="403"/>
      <c r="L1043" s="403"/>
      <c r="M1043" s="403"/>
      <c r="N1043" s="403"/>
      <c r="O1043" s="403"/>
      <c r="P1043" s="302"/>
      <c r="Q1043" s="302"/>
      <c r="R1043" s="302"/>
      <c r="S1043" s="302"/>
      <c r="T1043" s="302"/>
      <c r="U1043" s="302"/>
      <c r="V1043" s="302"/>
      <c r="W1043" s="302"/>
      <c r="X1043" s="302"/>
      <c r="Y1043" s="303"/>
      <c r="Z1043" s="304"/>
      <c r="AA1043" s="304"/>
      <c r="AB1043" s="305"/>
      <c r="AC1043" s="307"/>
      <c r="AD1043" s="308"/>
      <c r="AE1043" s="308"/>
      <c r="AF1043" s="308"/>
      <c r="AG1043" s="308"/>
      <c r="AH1043" s="404"/>
      <c r="AI1043" s="405"/>
      <c r="AJ1043" s="405"/>
      <c r="AK1043" s="405"/>
      <c r="AL1043" s="311"/>
      <c r="AM1043" s="312"/>
      <c r="AN1043" s="312"/>
      <c r="AO1043" s="313"/>
      <c r="AP1043" s="306"/>
      <c r="AQ1043" s="306"/>
      <c r="AR1043" s="306"/>
      <c r="AS1043" s="306"/>
      <c r="AT1043" s="306"/>
      <c r="AU1043" s="306"/>
      <c r="AV1043" s="306"/>
      <c r="AW1043" s="306"/>
      <c r="AX1043" s="306"/>
      <c r="AY1043">
        <f t="shared" si="123"/>
        <v>0</v>
      </c>
    </row>
    <row r="1044" spans="1:51" ht="30" hidden="1" customHeight="1">
      <c r="A1044" s="387">
        <v>2</v>
      </c>
      <c r="B1044" s="387">
        <v>1</v>
      </c>
      <c r="C1044" s="401"/>
      <c r="D1044" s="401"/>
      <c r="E1044" s="401"/>
      <c r="F1044" s="401"/>
      <c r="G1044" s="401"/>
      <c r="H1044" s="401"/>
      <c r="I1044" s="401"/>
      <c r="J1044" s="402"/>
      <c r="K1044" s="403"/>
      <c r="L1044" s="403"/>
      <c r="M1044" s="403"/>
      <c r="N1044" s="403"/>
      <c r="O1044" s="403"/>
      <c r="P1044" s="302"/>
      <c r="Q1044" s="302"/>
      <c r="R1044" s="302"/>
      <c r="S1044" s="302"/>
      <c r="T1044" s="302"/>
      <c r="U1044" s="302"/>
      <c r="V1044" s="302"/>
      <c r="W1044" s="302"/>
      <c r="X1044" s="302"/>
      <c r="Y1044" s="303"/>
      <c r="Z1044" s="304"/>
      <c r="AA1044" s="304"/>
      <c r="AB1044" s="305"/>
      <c r="AC1044" s="307"/>
      <c r="AD1044" s="308"/>
      <c r="AE1044" s="308"/>
      <c r="AF1044" s="308"/>
      <c r="AG1044" s="308"/>
      <c r="AH1044" s="404"/>
      <c r="AI1044" s="405"/>
      <c r="AJ1044" s="405"/>
      <c r="AK1044" s="405"/>
      <c r="AL1044" s="311"/>
      <c r="AM1044" s="312"/>
      <c r="AN1044" s="312"/>
      <c r="AO1044" s="313"/>
      <c r="AP1044" s="306"/>
      <c r="AQ1044" s="306"/>
      <c r="AR1044" s="306"/>
      <c r="AS1044" s="306"/>
      <c r="AT1044" s="306"/>
      <c r="AU1044" s="306"/>
      <c r="AV1044" s="306"/>
      <c r="AW1044" s="306"/>
      <c r="AX1044" s="306"/>
      <c r="AY1044">
        <f>COUNTA($C$1044)</f>
        <v>0</v>
      </c>
    </row>
    <row r="1045" spans="1:51" ht="30" hidden="1" customHeight="1">
      <c r="A1045" s="387">
        <v>3</v>
      </c>
      <c r="B1045" s="387">
        <v>1</v>
      </c>
      <c r="C1045" s="406"/>
      <c r="D1045" s="401"/>
      <c r="E1045" s="401"/>
      <c r="F1045" s="401"/>
      <c r="G1045" s="401"/>
      <c r="H1045" s="401"/>
      <c r="I1045" s="401"/>
      <c r="J1045" s="402"/>
      <c r="K1045" s="403"/>
      <c r="L1045" s="403"/>
      <c r="M1045" s="403"/>
      <c r="N1045" s="403"/>
      <c r="O1045" s="403"/>
      <c r="P1045" s="407"/>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c r="A1046" s="387">
        <v>4</v>
      </c>
      <c r="B1046" s="387">
        <v>1</v>
      </c>
      <c r="C1046" s="406"/>
      <c r="D1046" s="401"/>
      <c r="E1046" s="401"/>
      <c r="F1046" s="401"/>
      <c r="G1046" s="401"/>
      <c r="H1046" s="401"/>
      <c r="I1046" s="401"/>
      <c r="J1046" s="402"/>
      <c r="K1046" s="403"/>
      <c r="L1046" s="403"/>
      <c r="M1046" s="403"/>
      <c r="N1046" s="403"/>
      <c r="O1046" s="403"/>
      <c r="P1046" s="407"/>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c r="A1047" s="387">
        <v>5</v>
      </c>
      <c r="B1047" s="387">
        <v>1</v>
      </c>
      <c r="C1047" s="401"/>
      <c r="D1047" s="401"/>
      <c r="E1047" s="401"/>
      <c r="F1047" s="401"/>
      <c r="G1047" s="401"/>
      <c r="H1047" s="401"/>
      <c r="I1047" s="401"/>
      <c r="J1047" s="402"/>
      <c r="K1047" s="403"/>
      <c r="L1047" s="403"/>
      <c r="M1047" s="403"/>
      <c r="N1047" s="403"/>
      <c r="O1047" s="403"/>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c r="A1048" s="387">
        <v>6</v>
      </c>
      <c r="B1048" s="387">
        <v>1</v>
      </c>
      <c r="C1048" s="401"/>
      <c r="D1048" s="401"/>
      <c r="E1048" s="401"/>
      <c r="F1048" s="401"/>
      <c r="G1048" s="401"/>
      <c r="H1048" s="401"/>
      <c r="I1048" s="401"/>
      <c r="J1048" s="402"/>
      <c r="K1048" s="403"/>
      <c r="L1048" s="403"/>
      <c r="M1048" s="403"/>
      <c r="N1048" s="403"/>
      <c r="O1048" s="403"/>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c r="A1049" s="387">
        <v>7</v>
      </c>
      <c r="B1049" s="387">
        <v>1</v>
      </c>
      <c r="C1049" s="401"/>
      <c r="D1049" s="401"/>
      <c r="E1049" s="401"/>
      <c r="F1049" s="401"/>
      <c r="G1049" s="401"/>
      <c r="H1049" s="401"/>
      <c r="I1049" s="401"/>
      <c r="J1049" s="402"/>
      <c r="K1049" s="403"/>
      <c r="L1049" s="403"/>
      <c r="M1049" s="403"/>
      <c r="N1049" s="403"/>
      <c r="O1049" s="403"/>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c r="A1050" s="387">
        <v>8</v>
      </c>
      <c r="B1050" s="387">
        <v>1</v>
      </c>
      <c r="C1050" s="401"/>
      <c r="D1050" s="401"/>
      <c r="E1050" s="401"/>
      <c r="F1050" s="401"/>
      <c r="G1050" s="401"/>
      <c r="H1050" s="401"/>
      <c r="I1050" s="401"/>
      <c r="J1050" s="402"/>
      <c r="K1050" s="403"/>
      <c r="L1050" s="403"/>
      <c r="M1050" s="403"/>
      <c r="N1050" s="403"/>
      <c r="O1050" s="403"/>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c r="A1051" s="387">
        <v>9</v>
      </c>
      <c r="B1051" s="387">
        <v>1</v>
      </c>
      <c r="C1051" s="401"/>
      <c r="D1051" s="401"/>
      <c r="E1051" s="401"/>
      <c r="F1051" s="401"/>
      <c r="G1051" s="401"/>
      <c r="H1051" s="401"/>
      <c r="I1051" s="401"/>
      <c r="J1051" s="402"/>
      <c r="K1051" s="403"/>
      <c r="L1051" s="403"/>
      <c r="M1051" s="403"/>
      <c r="N1051" s="403"/>
      <c r="O1051" s="403"/>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c r="A1052" s="387">
        <v>10</v>
      </c>
      <c r="B1052" s="387">
        <v>1</v>
      </c>
      <c r="C1052" s="401"/>
      <c r="D1052" s="401"/>
      <c r="E1052" s="401"/>
      <c r="F1052" s="401"/>
      <c r="G1052" s="401"/>
      <c r="H1052" s="401"/>
      <c r="I1052" s="401"/>
      <c r="J1052" s="402"/>
      <c r="K1052" s="403"/>
      <c r="L1052" s="403"/>
      <c r="M1052" s="403"/>
      <c r="N1052" s="403"/>
      <c r="O1052" s="403"/>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c r="A1053" s="387">
        <v>11</v>
      </c>
      <c r="B1053" s="387">
        <v>1</v>
      </c>
      <c r="C1053" s="401"/>
      <c r="D1053" s="401"/>
      <c r="E1053" s="401"/>
      <c r="F1053" s="401"/>
      <c r="G1053" s="401"/>
      <c r="H1053" s="401"/>
      <c r="I1053" s="401"/>
      <c r="J1053" s="402"/>
      <c r="K1053" s="403"/>
      <c r="L1053" s="403"/>
      <c r="M1053" s="403"/>
      <c r="N1053" s="403"/>
      <c r="O1053" s="403"/>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c r="A1054" s="387">
        <v>12</v>
      </c>
      <c r="B1054" s="387">
        <v>1</v>
      </c>
      <c r="C1054" s="401"/>
      <c r="D1054" s="401"/>
      <c r="E1054" s="401"/>
      <c r="F1054" s="401"/>
      <c r="G1054" s="401"/>
      <c r="H1054" s="401"/>
      <c r="I1054" s="401"/>
      <c r="J1054" s="402"/>
      <c r="K1054" s="403"/>
      <c r="L1054" s="403"/>
      <c r="M1054" s="403"/>
      <c r="N1054" s="403"/>
      <c r="O1054" s="403"/>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c r="A1055" s="387">
        <v>13</v>
      </c>
      <c r="B1055" s="387">
        <v>1</v>
      </c>
      <c r="C1055" s="401"/>
      <c r="D1055" s="401"/>
      <c r="E1055" s="401"/>
      <c r="F1055" s="401"/>
      <c r="G1055" s="401"/>
      <c r="H1055" s="401"/>
      <c r="I1055" s="401"/>
      <c r="J1055" s="402"/>
      <c r="K1055" s="403"/>
      <c r="L1055" s="403"/>
      <c r="M1055" s="403"/>
      <c r="N1055" s="403"/>
      <c r="O1055" s="403"/>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c r="A1056" s="387">
        <v>14</v>
      </c>
      <c r="B1056" s="387">
        <v>1</v>
      </c>
      <c r="C1056" s="401"/>
      <c r="D1056" s="401"/>
      <c r="E1056" s="401"/>
      <c r="F1056" s="401"/>
      <c r="G1056" s="401"/>
      <c r="H1056" s="401"/>
      <c r="I1056" s="401"/>
      <c r="J1056" s="402"/>
      <c r="K1056" s="403"/>
      <c r="L1056" s="403"/>
      <c r="M1056" s="403"/>
      <c r="N1056" s="403"/>
      <c r="O1056" s="403"/>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c r="A1057" s="387">
        <v>15</v>
      </c>
      <c r="B1057" s="387">
        <v>1</v>
      </c>
      <c r="C1057" s="401"/>
      <c r="D1057" s="401"/>
      <c r="E1057" s="401"/>
      <c r="F1057" s="401"/>
      <c r="G1057" s="401"/>
      <c r="H1057" s="401"/>
      <c r="I1057" s="401"/>
      <c r="J1057" s="402"/>
      <c r="K1057" s="403"/>
      <c r="L1057" s="403"/>
      <c r="M1057" s="403"/>
      <c r="N1057" s="403"/>
      <c r="O1057" s="403"/>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c r="A1058" s="387">
        <v>16</v>
      </c>
      <c r="B1058" s="387">
        <v>1</v>
      </c>
      <c r="C1058" s="401"/>
      <c r="D1058" s="401"/>
      <c r="E1058" s="401"/>
      <c r="F1058" s="401"/>
      <c r="G1058" s="401"/>
      <c r="H1058" s="401"/>
      <c r="I1058" s="401"/>
      <c r="J1058" s="402"/>
      <c r="K1058" s="403"/>
      <c r="L1058" s="403"/>
      <c r="M1058" s="403"/>
      <c r="N1058" s="403"/>
      <c r="O1058" s="403"/>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c r="A1059" s="387">
        <v>17</v>
      </c>
      <c r="B1059" s="387">
        <v>1</v>
      </c>
      <c r="C1059" s="401"/>
      <c r="D1059" s="401"/>
      <c r="E1059" s="401"/>
      <c r="F1059" s="401"/>
      <c r="G1059" s="401"/>
      <c r="H1059" s="401"/>
      <c r="I1059" s="401"/>
      <c r="J1059" s="402"/>
      <c r="K1059" s="403"/>
      <c r="L1059" s="403"/>
      <c r="M1059" s="403"/>
      <c r="N1059" s="403"/>
      <c r="O1059" s="403"/>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c r="A1060" s="387">
        <v>18</v>
      </c>
      <c r="B1060" s="387">
        <v>1</v>
      </c>
      <c r="C1060" s="401"/>
      <c r="D1060" s="401"/>
      <c r="E1060" s="401"/>
      <c r="F1060" s="401"/>
      <c r="G1060" s="401"/>
      <c r="H1060" s="401"/>
      <c r="I1060" s="401"/>
      <c r="J1060" s="402"/>
      <c r="K1060" s="403"/>
      <c r="L1060" s="403"/>
      <c r="M1060" s="403"/>
      <c r="N1060" s="403"/>
      <c r="O1060" s="403"/>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c r="A1061" s="387">
        <v>19</v>
      </c>
      <c r="B1061" s="387">
        <v>1</v>
      </c>
      <c r="C1061" s="401"/>
      <c r="D1061" s="401"/>
      <c r="E1061" s="401"/>
      <c r="F1061" s="401"/>
      <c r="G1061" s="401"/>
      <c r="H1061" s="401"/>
      <c r="I1061" s="401"/>
      <c r="J1061" s="402"/>
      <c r="K1061" s="403"/>
      <c r="L1061" s="403"/>
      <c r="M1061" s="403"/>
      <c r="N1061" s="403"/>
      <c r="O1061" s="403"/>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c r="A1062" s="387">
        <v>20</v>
      </c>
      <c r="B1062" s="387">
        <v>1</v>
      </c>
      <c r="C1062" s="401"/>
      <c r="D1062" s="401"/>
      <c r="E1062" s="401"/>
      <c r="F1062" s="401"/>
      <c r="G1062" s="401"/>
      <c r="H1062" s="401"/>
      <c r="I1062" s="401"/>
      <c r="J1062" s="402"/>
      <c r="K1062" s="403"/>
      <c r="L1062" s="403"/>
      <c r="M1062" s="403"/>
      <c r="N1062" s="403"/>
      <c r="O1062" s="403"/>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c r="A1063" s="387">
        <v>21</v>
      </c>
      <c r="B1063" s="387">
        <v>1</v>
      </c>
      <c r="C1063" s="401"/>
      <c r="D1063" s="401"/>
      <c r="E1063" s="401"/>
      <c r="F1063" s="401"/>
      <c r="G1063" s="401"/>
      <c r="H1063" s="401"/>
      <c r="I1063" s="401"/>
      <c r="J1063" s="402"/>
      <c r="K1063" s="403"/>
      <c r="L1063" s="403"/>
      <c r="M1063" s="403"/>
      <c r="N1063" s="403"/>
      <c r="O1063" s="403"/>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c r="A1064" s="387">
        <v>22</v>
      </c>
      <c r="B1064" s="387">
        <v>1</v>
      </c>
      <c r="C1064" s="401"/>
      <c r="D1064" s="401"/>
      <c r="E1064" s="401"/>
      <c r="F1064" s="401"/>
      <c r="G1064" s="401"/>
      <c r="H1064" s="401"/>
      <c r="I1064" s="401"/>
      <c r="J1064" s="402"/>
      <c r="K1064" s="403"/>
      <c r="L1064" s="403"/>
      <c r="M1064" s="403"/>
      <c r="N1064" s="403"/>
      <c r="O1064" s="403"/>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c r="A1065" s="387">
        <v>23</v>
      </c>
      <c r="B1065" s="387">
        <v>1</v>
      </c>
      <c r="C1065" s="401"/>
      <c r="D1065" s="401"/>
      <c r="E1065" s="401"/>
      <c r="F1065" s="401"/>
      <c r="G1065" s="401"/>
      <c r="H1065" s="401"/>
      <c r="I1065" s="401"/>
      <c r="J1065" s="402"/>
      <c r="K1065" s="403"/>
      <c r="L1065" s="403"/>
      <c r="M1065" s="403"/>
      <c r="N1065" s="403"/>
      <c r="O1065" s="403"/>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c r="A1066" s="387">
        <v>24</v>
      </c>
      <c r="B1066" s="387">
        <v>1</v>
      </c>
      <c r="C1066" s="401"/>
      <c r="D1066" s="401"/>
      <c r="E1066" s="401"/>
      <c r="F1066" s="401"/>
      <c r="G1066" s="401"/>
      <c r="H1066" s="401"/>
      <c r="I1066" s="401"/>
      <c r="J1066" s="402"/>
      <c r="K1066" s="403"/>
      <c r="L1066" s="403"/>
      <c r="M1066" s="403"/>
      <c r="N1066" s="403"/>
      <c r="O1066" s="403"/>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c r="A1067" s="387">
        <v>25</v>
      </c>
      <c r="B1067" s="387">
        <v>1</v>
      </c>
      <c r="C1067" s="401"/>
      <c r="D1067" s="401"/>
      <c r="E1067" s="401"/>
      <c r="F1067" s="401"/>
      <c r="G1067" s="401"/>
      <c r="H1067" s="401"/>
      <c r="I1067" s="401"/>
      <c r="J1067" s="402"/>
      <c r="K1067" s="403"/>
      <c r="L1067" s="403"/>
      <c r="M1067" s="403"/>
      <c r="N1067" s="403"/>
      <c r="O1067" s="403"/>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c r="A1068" s="387">
        <v>26</v>
      </c>
      <c r="B1068" s="387">
        <v>1</v>
      </c>
      <c r="C1068" s="401"/>
      <c r="D1068" s="401"/>
      <c r="E1068" s="401"/>
      <c r="F1068" s="401"/>
      <c r="G1068" s="401"/>
      <c r="H1068" s="401"/>
      <c r="I1068" s="401"/>
      <c r="J1068" s="402"/>
      <c r="K1068" s="403"/>
      <c r="L1068" s="403"/>
      <c r="M1068" s="403"/>
      <c r="N1068" s="403"/>
      <c r="O1068" s="403"/>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c r="A1069" s="387">
        <v>27</v>
      </c>
      <c r="B1069" s="387">
        <v>1</v>
      </c>
      <c r="C1069" s="401"/>
      <c r="D1069" s="401"/>
      <c r="E1069" s="401"/>
      <c r="F1069" s="401"/>
      <c r="G1069" s="401"/>
      <c r="H1069" s="401"/>
      <c r="I1069" s="401"/>
      <c r="J1069" s="402"/>
      <c r="K1069" s="403"/>
      <c r="L1069" s="403"/>
      <c r="M1069" s="403"/>
      <c r="N1069" s="403"/>
      <c r="O1069" s="403"/>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c r="A1070" s="387">
        <v>28</v>
      </c>
      <c r="B1070" s="387">
        <v>1</v>
      </c>
      <c r="C1070" s="401"/>
      <c r="D1070" s="401"/>
      <c r="E1070" s="401"/>
      <c r="F1070" s="401"/>
      <c r="G1070" s="401"/>
      <c r="H1070" s="401"/>
      <c r="I1070" s="401"/>
      <c r="J1070" s="402"/>
      <c r="K1070" s="403"/>
      <c r="L1070" s="403"/>
      <c r="M1070" s="403"/>
      <c r="N1070" s="403"/>
      <c r="O1070" s="403"/>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c r="A1071" s="387">
        <v>29</v>
      </c>
      <c r="B1071" s="387">
        <v>1</v>
      </c>
      <c r="C1071" s="401"/>
      <c r="D1071" s="401"/>
      <c r="E1071" s="401"/>
      <c r="F1071" s="401"/>
      <c r="G1071" s="401"/>
      <c r="H1071" s="401"/>
      <c r="I1071" s="401"/>
      <c r="J1071" s="402"/>
      <c r="K1071" s="403"/>
      <c r="L1071" s="403"/>
      <c r="M1071" s="403"/>
      <c r="N1071" s="403"/>
      <c r="O1071" s="403"/>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c r="A1072" s="387">
        <v>30</v>
      </c>
      <c r="B1072" s="387">
        <v>1</v>
      </c>
      <c r="C1072" s="401"/>
      <c r="D1072" s="401"/>
      <c r="E1072" s="401"/>
      <c r="F1072" s="401"/>
      <c r="G1072" s="401"/>
      <c r="H1072" s="401"/>
      <c r="I1072" s="401"/>
      <c r="J1072" s="402"/>
      <c r="K1072" s="403"/>
      <c r="L1072" s="403"/>
      <c r="M1072" s="403"/>
      <c r="N1072" s="403"/>
      <c r="O1072" s="403"/>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285</v>
      </c>
      <c r="AI1075" s="332"/>
      <c r="AJ1075" s="332"/>
      <c r="AK1075" s="332"/>
      <c r="AL1075" s="332" t="s">
        <v>21</v>
      </c>
      <c r="AM1075" s="332"/>
      <c r="AN1075" s="332"/>
      <c r="AO1075" s="408"/>
      <c r="AP1075" s="409" t="s">
        <v>222</v>
      </c>
      <c r="AQ1075" s="409"/>
      <c r="AR1075" s="409"/>
      <c r="AS1075" s="409"/>
      <c r="AT1075" s="409"/>
      <c r="AU1075" s="409"/>
      <c r="AV1075" s="409"/>
      <c r="AW1075" s="409"/>
      <c r="AX1075" s="409"/>
      <c r="AY1075">
        <f t="shared" ref="AY1075:AY1076" si="124">$AY$1073</f>
        <v>0</v>
      </c>
    </row>
    <row r="1076" spans="1:51" ht="30" hidden="1" customHeight="1">
      <c r="A1076" s="387">
        <v>1</v>
      </c>
      <c r="B1076" s="387">
        <v>1</v>
      </c>
      <c r="C1076" s="401"/>
      <c r="D1076" s="401"/>
      <c r="E1076" s="401"/>
      <c r="F1076" s="401"/>
      <c r="G1076" s="401"/>
      <c r="H1076" s="401"/>
      <c r="I1076" s="401"/>
      <c r="J1076" s="402"/>
      <c r="K1076" s="403"/>
      <c r="L1076" s="403"/>
      <c r="M1076" s="403"/>
      <c r="N1076" s="403"/>
      <c r="O1076" s="403"/>
      <c r="P1076" s="302"/>
      <c r="Q1076" s="302"/>
      <c r="R1076" s="302"/>
      <c r="S1076" s="302"/>
      <c r="T1076" s="302"/>
      <c r="U1076" s="302"/>
      <c r="V1076" s="302"/>
      <c r="W1076" s="302"/>
      <c r="X1076" s="302"/>
      <c r="Y1076" s="303"/>
      <c r="Z1076" s="304"/>
      <c r="AA1076" s="304"/>
      <c r="AB1076" s="305"/>
      <c r="AC1076" s="307"/>
      <c r="AD1076" s="308"/>
      <c r="AE1076" s="308"/>
      <c r="AF1076" s="308"/>
      <c r="AG1076" s="308"/>
      <c r="AH1076" s="404"/>
      <c r="AI1076" s="405"/>
      <c r="AJ1076" s="405"/>
      <c r="AK1076" s="405"/>
      <c r="AL1076" s="311"/>
      <c r="AM1076" s="312"/>
      <c r="AN1076" s="312"/>
      <c r="AO1076" s="313"/>
      <c r="AP1076" s="306"/>
      <c r="AQ1076" s="306"/>
      <c r="AR1076" s="306"/>
      <c r="AS1076" s="306"/>
      <c r="AT1076" s="306"/>
      <c r="AU1076" s="306"/>
      <c r="AV1076" s="306"/>
      <c r="AW1076" s="306"/>
      <c r="AX1076" s="306"/>
      <c r="AY1076">
        <f t="shared" si="124"/>
        <v>0</v>
      </c>
    </row>
    <row r="1077" spans="1:51" ht="30" hidden="1" customHeight="1">
      <c r="A1077" s="387">
        <v>2</v>
      </c>
      <c r="B1077" s="387">
        <v>1</v>
      </c>
      <c r="C1077" s="401"/>
      <c r="D1077" s="401"/>
      <c r="E1077" s="401"/>
      <c r="F1077" s="401"/>
      <c r="G1077" s="401"/>
      <c r="H1077" s="401"/>
      <c r="I1077" s="401"/>
      <c r="J1077" s="402"/>
      <c r="K1077" s="403"/>
      <c r="L1077" s="403"/>
      <c r="M1077" s="403"/>
      <c r="N1077" s="403"/>
      <c r="O1077" s="403"/>
      <c r="P1077" s="302"/>
      <c r="Q1077" s="302"/>
      <c r="R1077" s="302"/>
      <c r="S1077" s="302"/>
      <c r="T1077" s="302"/>
      <c r="U1077" s="302"/>
      <c r="V1077" s="302"/>
      <c r="W1077" s="302"/>
      <c r="X1077" s="302"/>
      <c r="Y1077" s="303"/>
      <c r="Z1077" s="304"/>
      <c r="AA1077" s="304"/>
      <c r="AB1077" s="305"/>
      <c r="AC1077" s="307"/>
      <c r="AD1077" s="308"/>
      <c r="AE1077" s="308"/>
      <c r="AF1077" s="308"/>
      <c r="AG1077" s="308"/>
      <c r="AH1077" s="404"/>
      <c r="AI1077" s="405"/>
      <c r="AJ1077" s="405"/>
      <c r="AK1077" s="405"/>
      <c r="AL1077" s="311"/>
      <c r="AM1077" s="312"/>
      <c r="AN1077" s="312"/>
      <c r="AO1077" s="313"/>
      <c r="AP1077" s="306"/>
      <c r="AQ1077" s="306"/>
      <c r="AR1077" s="306"/>
      <c r="AS1077" s="306"/>
      <c r="AT1077" s="306"/>
      <c r="AU1077" s="306"/>
      <c r="AV1077" s="306"/>
      <c r="AW1077" s="306"/>
      <c r="AX1077" s="306"/>
      <c r="AY1077">
        <f>COUNTA($C$1077)</f>
        <v>0</v>
      </c>
    </row>
    <row r="1078" spans="1:51" ht="30" hidden="1" customHeight="1">
      <c r="A1078" s="387">
        <v>3</v>
      </c>
      <c r="B1078" s="387">
        <v>1</v>
      </c>
      <c r="C1078" s="406"/>
      <c r="D1078" s="401"/>
      <c r="E1078" s="401"/>
      <c r="F1078" s="401"/>
      <c r="G1078" s="401"/>
      <c r="H1078" s="401"/>
      <c r="I1078" s="401"/>
      <c r="J1078" s="402"/>
      <c r="K1078" s="403"/>
      <c r="L1078" s="403"/>
      <c r="M1078" s="403"/>
      <c r="N1078" s="403"/>
      <c r="O1078" s="403"/>
      <c r="P1078" s="407"/>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c r="A1079" s="387">
        <v>4</v>
      </c>
      <c r="B1079" s="387">
        <v>1</v>
      </c>
      <c r="C1079" s="406"/>
      <c r="D1079" s="401"/>
      <c r="E1079" s="401"/>
      <c r="F1079" s="401"/>
      <c r="G1079" s="401"/>
      <c r="H1079" s="401"/>
      <c r="I1079" s="401"/>
      <c r="J1079" s="402"/>
      <c r="K1079" s="403"/>
      <c r="L1079" s="403"/>
      <c r="M1079" s="403"/>
      <c r="N1079" s="403"/>
      <c r="O1079" s="403"/>
      <c r="P1079" s="407"/>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c r="A1080" s="387">
        <v>5</v>
      </c>
      <c r="B1080" s="387">
        <v>1</v>
      </c>
      <c r="C1080" s="401"/>
      <c r="D1080" s="401"/>
      <c r="E1080" s="401"/>
      <c r="F1080" s="401"/>
      <c r="G1080" s="401"/>
      <c r="H1080" s="401"/>
      <c r="I1080" s="401"/>
      <c r="J1080" s="402"/>
      <c r="K1080" s="403"/>
      <c r="L1080" s="403"/>
      <c r="M1080" s="403"/>
      <c r="N1080" s="403"/>
      <c r="O1080" s="403"/>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c r="A1081" s="387">
        <v>6</v>
      </c>
      <c r="B1081" s="387">
        <v>1</v>
      </c>
      <c r="C1081" s="401"/>
      <c r="D1081" s="401"/>
      <c r="E1081" s="401"/>
      <c r="F1081" s="401"/>
      <c r="G1081" s="401"/>
      <c r="H1081" s="401"/>
      <c r="I1081" s="401"/>
      <c r="J1081" s="402"/>
      <c r="K1081" s="403"/>
      <c r="L1081" s="403"/>
      <c r="M1081" s="403"/>
      <c r="N1081" s="403"/>
      <c r="O1081" s="403"/>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c r="A1082" s="387">
        <v>7</v>
      </c>
      <c r="B1082" s="387">
        <v>1</v>
      </c>
      <c r="C1082" s="401"/>
      <c r="D1082" s="401"/>
      <c r="E1082" s="401"/>
      <c r="F1082" s="401"/>
      <c r="G1082" s="401"/>
      <c r="H1082" s="401"/>
      <c r="I1082" s="401"/>
      <c r="J1082" s="402"/>
      <c r="K1082" s="403"/>
      <c r="L1082" s="403"/>
      <c r="M1082" s="403"/>
      <c r="N1082" s="403"/>
      <c r="O1082" s="403"/>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c r="A1083" s="387">
        <v>8</v>
      </c>
      <c r="B1083" s="387">
        <v>1</v>
      </c>
      <c r="C1083" s="401"/>
      <c r="D1083" s="401"/>
      <c r="E1083" s="401"/>
      <c r="F1083" s="401"/>
      <c r="G1083" s="401"/>
      <c r="H1083" s="401"/>
      <c r="I1083" s="401"/>
      <c r="J1083" s="402"/>
      <c r="K1083" s="403"/>
      <c r="L1083" s="403"/>
      <c r="M1083" s="403"/>
      <c r="N1083" s="403"/>
      <c r="O1083" s="403"/>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c r="A1084" s="387">
        <v>9</v>
      </c>
      <c r="B1084" s="387">
        <v>1</v>
      </c>
      <c r="C1084" s="401"/>
      <c r="D1084" s="401"/>
      <c r="E1084" s="401"/>
      <c r="F1084" s="401"/>
      <c r="G1084" s="401"/>
      <c r="H1084" s="401"/>
      <c r="I1084" s="401"/>
      <c r="J1084" s="402"/>
      <c r="K1084" s="403"/>
      <c r="L1084" s="403"/>
      <c r="M1084" s="403"/>
      <c r="N1084" s="403"/>
      <c r="O1084" s="403"/>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c r="A1085" s="387">
        <v>10</v>
      </c>
      <c r="B1085" s="387">
        <v>1</v>
      </c>
      <c r="C1085" s="401"/>
      <c r="D1085" s="401"/>
      <c r="E1085" s="401"/>
      <c r="F1085" s="401"/>
      <c r="G1085" s="401"/>
      <c r="H1085" s="401"/>
      <c r="I1085" s="401"/>
      <c r="J1085" s="402"/>
      <c r="K1085" s="403"/>
      <c r="L1085" s="403"/>
      <c r="M1085" s="403"/>
      <c r="N1085" s="403"/>
      <c r="O1085" s="403"/>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c r="A1086" s="387">
        <v>11</v>
      </c>
      <c r="B1086" s="387">
        <v>1</v>
      </c>
      <c r="C1086" s="401"/>
      <c r="D1086" s="401"/>
      <c r="E1086" s="401"/>
      <c r="F1086" s="401"/>
      <c r="G1086" s="401"/>
      <c r="H1086" s="401"/>
      <c r="I1086" s="401"/>
      <c r="J1086" s="402"/>
      <c r="K1086" s="403"/>
      <c r="L1086" s="403"/>
      <c r="M1086" s="403"/>
      <c r="N1086" s="403"/>
      <c r="O1086" s="403"/>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c r="A1087" s="387">
        <v>12</v>
      </c>
      <c r="B1087" s="387">
        <v>1</v>
      </c>
      <c r="C1087" s="401"/>
      <c r="D1087" s="401"/>
      <c r="E1087" s="401"/>
      <c r="F1087" s="401"/>
      <c r="G1087" s="401"/>
      <c r="H1087" s="401"/>
      <c r="I1087" s="401"/>
      <c r="J1087" s="402"/>
      <c r="K1087" s="403"/>
      <c r="L1087" s="403"/>
      <c r="M1087" s="403"/>
      <c r="N1087" s="403"/>
      <c r="O1087" s="403"/>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c r="A1088" s="387">
        <v>13</v>
      </c>
      <c r="B1088" s="387">
        <v>1</v>
      </c>
      <c r="C1088" s="401"/>
      <c r="D1088" s="401"/>
      <c r="E1088" s="401"/>
      <c r="F1088" s="401"/>
      <c r="G1088" s="401"/>
      <c r="H1088" s="401"/>
      <c r="I1088" s="401"/>
      <c r="J1088" s="402"/>
      <c r="K1088" s="403"/>
      <c r="L1088" s="403"/>
      <c r="M1088" s="403"/>
      <c r="N1088" s="403"/>
      <c r="O1088" s="403"/>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c r="A1089" s="387">
        <v>14</v>
      </c>
      <c r="B1089" s="387">
        <v>1</v>
      </c>
      <c r="C1089" s="401"/>
      <c r="D1089" s="401"/>
      <c r="E1089" s="401"/>
      <c r="F1089" s="401"/>
      <c r="G1089" s="401"/>
      <c r="H1089" s="401"/>
      <c r="I1089" s="401"/>
      <c r="J1089" s="402"/>
      <c r="K1089" s="403"/>
      <c r="L1089" s="403"/>
      <c r="M1089" s="403"/>
      <c r="N1089" s="403"/>
      <c r="O1089" s="403"/>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c r="A1090" s="387">
        <v>15</v>
      </c>
      <c r="B1090" s="387">
        <v>1</v>
      </c>
      <c r="C1090" s="401"/>
      <c r="D1090" s="401"/>
      <c r="E1090" s="401"/>
      <c r="F1090" s="401"/>
      <c r="G1090" s="401"/>
      <c r="H1090" s="401"/>
      <c r="I1090" s="401"/>
      <c r="J1090" s="402"/>
      <c r="K1090" s="403"/>
      <c r="L1090" s="403"/>
      <c r="M1090" s="403"/>
      <c r="N1090" s="403"/>
      <c r="O1090" s="403"/>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c r="A1091" s="387">
        <v>16</v>
      </c>
      <c r="B1091" s="387">
        <v>1</v>
      </c>
      <c r="C1091" s="401"/>
      <c r="D1091" s="401"/>
      <c r="E1091" s="401"/>
      <c r="F1091" s="401"/>
      <c r="G1091" s="401"/>
      <c r="H1091" s="401"/>
      <c r="I1091" s="401"/>
      <c r="J1091" s="402"/>
      <c r="K1091" s="403"/>
      <c r="L1091" s="403"/>
      <c r="M1091" s="403"/>
      <c r="N1091" s="403"/>
      <c r="O1091" s="403"/>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c r="A1092" s="387">
        <v>17</v>
      </c>
      <c r="B1092" s="387">
        <v>1</v>
      </c>
      <c r="C1092" s="401"/>
      <c r="D1092" s="401"/>
      <c r="E1092" s="401"/>
      <c r="F1092" s="401"/>
      <c r="G1092" s="401"/>
      <c r="H1092" s="401"/>
      <c r="I1092" s="401"/>
      <c r="J1092" s="402"/>
      <c r="K1092" s="403"/>
      <c r="L1092" s="403"/>
      <c r="M1092" s="403"/>
      <c r="N1092" s="403"/>
      <c r="O1092" s="403"/>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c r="A1093" s="387">
        <v>18</v>
      </c>
      <c r="B1093" s="387">
        <v>1</v>
      </c>
      <c r="C1093" s="401"/>
      <c r="D1093" s="401"/>
      <c r="E1093" s="401"/>
      <c r="F1093" s="401"/>
      <c r="G1093" s="401"/>
      <c r="H1093" s="401"/>
      <c r="I1093" s="401"/>
      <c r="J1093" s="402"/>
      <c r="K1093" s="403"/>
      <c r="L1093" s="403"/>
      <c r="M1093" s="403"/>
      <c r="N1093" s="403"/>
      <c r="O1093" s="403"/>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c r="A1094" s="387">
        <v>19</v>
      </c>
      <c r="B1094" s="387">
        <v>1</v>
      </c>
      <c r="C1094" s="401"/>
      <c r="D1094" s="401"/>
      <c r="E1094" s="401"/>
      <c r="F1094" s="401"/>
      <c r="G1094" s="401"/>
      <c r="H1094" s="401"/>
      <c r="I1094" s="401"/>
      <c r="J1094" s="402"/>
      <c r="K1094" s="403"/>
      <c r="L1094" s="403"/>
      <c r="M1094" s="403"/>
      <c r="N1094" s="403"/>
      <c r="O1094" s="403"/>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c r="A1095" s="387">
        <v>20</v>
      </c>
      <c r="B1095" s="387">
        <v>1</v>
      </c>
      <c r="C1095" s="401"/>
      <c r="D1095" s="401"/>
      <c r="E1095" s="401"/>
      <c r="F1095" s="401"/>
      <c r="G1095" s="401"/>
      <c r="H1095" s="401"/>
      <c r="I1095" s="401"/>
      <c r="J1095" s="402"/>
      <c r="K1095" s="403"/>
      <c r="L1095" s="403"/>
      <c r="M1095" s="403"/>
      <c r="N1095" s="403"/>
      <c r="O1095" s="403"/>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c r="A1096" s="387">
        <v>21</v>
      </c>
      <c r="B1096" s="387">
        <v>1</v>
      </c>
      <c r="C1096" s="401"/>
      <c r="D1096" s="401"/>
      <c r="E1096" s="401"/>
      <c r="F1096" s="401"/>
      <c r="G1096" s="401"/>
      <c r="H1096" s="401"/>
      <c r="I1096" s="401"/>
      <c r="J1096" s="402"/>
      <c r="K1096" s="403"/>
      <c r="L1096" s="403"/>
      <c r="M1096" s="403"/>
      <c r="N1096" s="403"/>
      <c r="O1096" s="403"/>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c r="A1097" s="387">
        <v>22</v>
      </c>
      <c r="B1097" s="387">
        <v>1</v>
      </c>
      <c r="C1097" s="401"/>
      <c r="D1097" s="401"/>
      <c r="E1097" s="401"/>
      <c r="F1097" s="401"/>
      <c r="G1097" s="401"/>
      <c r="H1097" s="401"/>
      <c r="I1097" s="401"/>
      <c r="J1097" s="402"/>
      <c r="K1097" s="403"/>
      <c r="L1097" s="403"/>
      <c r="M1097" s="403"/>
      <c r="N1097" s="403"/>
      <c r="O1097" s="403"/>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c r="A1098" s="387">
        <v>23</v>
      </c>
      <c r="B1098" s="387">
        <v>1</v>
      </c>
      <c r="C1098" s="401"/>
      <c r="D1098" s="401"/>
      <c r="E1098" s="401"/>
      <c r="F1098" s="401"/>
      <c r="G1098" s="401"/>
      <c r="H1098" s="401"/>
      <c r="I1098" s="401"/>
      <c r="J1098" s="402"/>
      <c r="K1098" s="403"/>
      <c r="L1098" s="403"/>
      <c r="M1098" s="403"/>
      <c r="N1098" s="403"/>
      <c r="O1098" s="403"/>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c r="A1099" s="387">
        <v>24</v>
      </c>
      <c r="B1099" s="387">
        <v>1</v>
      </c>
      <c r="C1099" s="401"/>
      <c r="D1099" s="401"/>
      <c r="E1099" s="401"/>
      <c r="F1099" s="401"/>
      <c r="G1099" s="401"/>
      <c r="H1099" s="401"/>
      <c r="I1099" s="401"/>
      <c r="J1099" s="402"/>
      <c r="K1099" s="403"/>
      <c r="L1099" s="403"/>
      <c r="M1099" s="403"/>
      <c r="N1099" s="403"/>
      <c r="O1099" s="403"/>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c r="A1100" s="387">
        <v>25</v>
      </c>
      <c r="B1100" s="387">
        <v>1</v>
      </c>
      <c r="C1100" s="401"/>
      <c r="D1100" s="401"/>
      <c r="E1100" s="401"/>
      <c r="F1100" s="401"/>
      <c r="G1100" s="401"/>
      <c r="H1100" s="401"/>
      <c r="I1100" s="401"/>
      <c r="J1100" s="402"/>
      <c r="K1100" s="403"/>
      <c r="L1100" s="403"/>
      <c r="M1100" s="403"/>
      <c r="N1100" s="403"/>
      <c r="O1100" s="403"/>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c r="A1101" s="387">
        <v>26</v>
      </c>
      <c r="B1101" s="387">
        <v>1</v>
      </c>
      <c r="C1101" s="401"/>
      <c r="D1101" s="401"/>
      <c r="E1101" s="401"/>
      <c r="F1101" s="401"/>
      <c r="G1101" s="401"/>
      <c r="H1101" s="401"/>
      <c r="I1101" s="401"/>
      <c r="J1101" s="402"/>
      <c r="K1101" s="403"/>
      <c r="L1101" s="403"/>
      <c r="M1101" s="403"/>
      <c r="N1101" s="403"/>
      <c r="O1101" s="403"/>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c r="A1102" s="387">
        <v>27</v>
      </c>
      <c r="B1102" s="387">
        <v>1</v>
      </c>
      <c r="C1102" s="401"/>
      <c r="D1102" s="401"/>
      <c r="E1102" s="401"/>
      <c r="F1102" s="401"/>
      <c r="G1102" s="401"/>
      <c r="H1102" s="401"/>
      <c r="I1102" s="401"/>
      <c r="J1102" s="402"/>
      <c r="K1102" s="403"/>
      <c r="L1102" s="403"/>
      <c r="M1102" s="403"/>
      <c r="N1102" s="403"/>
      <c r="O1102" s="403"/>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c r="A1103" s="387">
        <v>28</v>
      </c>
      <c r="B1103" s="387">
        <v>1</v>
      </c>
      <c r="C1103" s="401"/>
      <c r="D1103" s="401"/>
      <c r="E1103" s="401"/>
      <c r="F1103" s="401"/>
      <c r="G1103" s="401"/>
      <c r="H1103" s="401"/>
      <c r="I1103" s="401"/>
      <c r="J1103" s="402"/>
      <c r="K1103" s="403"/>
      <c r="L1103" s="403"/>
      <c r="M1103" s="403"/>
      <c r="N1103" s="403"/>
      <c r="O1103" s="403"/>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c r="A1104" s="387">
        <v>29</v>
      </c>
      <c r="B1104" s="387">
        <v>1</v>
      </c>
      <c r="C1104" s="401"/>
      <c r="D1104" s="401"/>
      <c r="E1104" s="401"/>
      <c r="F1104" s="401"/>
      <c r="G1104" s="401"/>
      <c r="H1104" s="401"/>
      <c r="I1104" s="401"/>
      <c r="J1104" s="402"/>
      <c r="K1104" s="403"/>
      <c r="L1104" s="403"/>
      <c r="M1104" s="403"/>
      <c r="N1104" s="403"/>
      <c r="O1104" s="403"/>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c r="A1105" s="387">
        <v>30</v>
      </c>
      <c r="B1105" s="387">
        <v>1</v>
      </c>
      <c r="C1105" s="401"/>
      <c r="D1105" s="401"/>
      <c r="E1105" s="401"/>
      <c r="F1105" s="401"/>
      <c r="G1105" s="401"/>
      <c r="H1105" s="401"/>
      <c r="I1105" s="401"/>
      <c r="J1105" s="402"/>
      <c r="K1105" s="403"/>
      <c r="L1105" s="403"/>
      <c r="M1105" s="403"/>
      <c r="N1105" s="403"/>
      <c r="O1105" s="403"/>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c r="A1106" s="868" t="s">
        <v>250</v>
      </c>
      <c r="B1106" s="869"/>
      <c r="C1106" s="869"/>
      <c r="D1106" s="869"/>
      <c r="E1106" s="869"/>
      <c r="F1106" s="869"/>
      <c r="G1106" s="869"/>
      <c r="H1106" s="869"/>
      <c r="I1106" s="869"/>
      <c r="J1106" s="869"/>
      <c r="K1106" s="869"/>
      <c r="L1106" s="869"/>
      <c r="M1106" s="869"/>
      <c r="N1106" s="869"/>
      <c r="O1106" s="869"/>
      <c r="P1106" s="869"/>
      <c r="Q1106" s="869"/>
      <c r="R1106" s="869"/>
      <c r="S1106" s="869"/>
      <c r="T1106" s="869"/>
      <c r="U1106" s="869"/>
      <c r="V1106" s="869"/>
      <c r="W1106" s="869"/>
      <c r="X1106" s="869"/>
      <c r="Y1106" s="869"/>
      <c r="Z1106" s="869"/>
      <c r="AA1106" s="869"/>
      <c r="AB1106" s="869"/>
      <c r="AC1106" s="869"/>
      <c r="AD1106" s="869"/>
      <c r="AE1106" s="869"/>
      <c r="AF1106" s="869"/>
      <c r="AG1106" s="869"/>
      <c r="AH1106" s="869"/>
      <c r="AI1106" s="869"/>
      <c r="AJ1106" s="869"/>
      <c r="AK1106" s="870"/>
      <c r="AL1106" s="937" t="s">
        <v>265</v>
      </c>
      <c r="AM1106" s="938"/>
      <c r="AN1106" s="938"/>
      <c r="AO1106" s="62"/>
      <c r="AP1106" s="57"/>
      <c r="AQ1106" s="57"/>
      <c r="AR1106" s="57"/>
      <c r="AS1106" s="57"/>
      <c r="AT1106" s="57"/>
      <c r="AU1106" s="57"/>
      <c r="AV1106" s="57"/>
      <c r="AW1106" s="57"/>
      <c r="AX1106" s="58"/>
      <c r="AY1106">
        <f>COUNTIF($AO$1106,"☑")</f>
        <v>0</v>
      </c>
    </row>
    <row r="1107" spans="1:51" ht="24.75" customHeight="1">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c r="A1109" s="387"/>
      <c r="B1109" s="387"/>
      <c r="C1109" s="262" t="s">
        <v>215</v>
      </c>
      <c r="D1109" s="871"/>
      <c r="E1109" s="262" t="s">
        <v>214</v>
      </c>
      <c r="F1109" s="871"/>
      <c r="G1109" s="871"/>
      <c r="H1109" s="871"/>
      <c r="I1109" s="871"/>
      <c r="J1109" s="262" t="s">
        <v>221</v>
      </c>
      <c r="K1109" s="262"/>
      <c r="L1109" s="262"/>
      <c r="M1109" s="262"/>
      <c r="N1109" s="262"/>
      <c r="O1109" s="262"/>
      <c r="P1109" s="330" t="s">
        <v>27</v>
      </c>
      <c r="Q1109" s="330"/>
      <c r="R1109" s="330"/>
      <c r="S1109" s="330"/>
      <c r="T1109" s="330"/>
      <c r="U1109" s="330"/>
      <c r="V1109" s="330"/>
      <c r="W1109" s="330"/>
      <c r="X1109" s="330"/>
      <c r="Y1109" s="262" t="s">
        <v>223</v>
      </c>
      <c r="Z1109" s="871"/>
      <c r="AA1109" s="871"/>
      <c r="AB1109" s="871"/>
      <c r="AC1109" s="262" t="s">
        <v>197</v>
      </c>
      <c r="AD1109" s="262"/>
      <c r="AE1109" s="262"/>
      <c r="AF1109" s="262"/>
      <c r="AG1109" s="262"/>
      <c r="AH1109" s="330" t="s">
        <v>210</v>
      </c>
      <c r="AI1109" s="331"/>
      <c r="AJ1109" s="331"/>
      <c r="AK1109" s="331"/>
      <c r="AL1109" s="331" t="s">
        <v>21</v>
      </c>
      <c r="AM1109" s="331"/>
      <c r="AN1109" s="331"/>
      <c r="AO1109" s="874"/>
      <c r="AP1109" s="409" t="s">
        <v>251</v>
      </c>
      <c r="AQ1109" s="409"/>
      <c r="AR1109" s="409"/>
      <c r="AS1109" s="409"/>
      <c r="AT1109" s="409"/>
      <c r="AU1109" s="409"/>
      <c r="AV1109" s="409"/>
      <c r="AW1109" s="409"/>
      <c r="AX1109" s="409"/>
    </row>
    <row r="1110" spans="1:51" ht="30" customHeight="1">
      <c r="A1110" s="387">
        <v>1</v>
      </c>
      <c r="B1110" s="387">
        <v>1</v>
      </c>
      <c r="C1110" s="873"/>
      <c r="D1110" s="873"/>
      <c r="E1110" s="247" t="s">
        <v>671</v>
      </c>
      <c r="F1110" s="872"/>
      <c r="G1110" s="872"/>
      <c r="H1110" s="872"/>
      <c r="I1110" s="872"/>
      <c r="J1110" s="402" t="s">
        <v>671</v>
      </c>
      <c r="K1110" s="403"/>
      <c r="L1110" s="403"/>
      <c r="M1110" s="403"/>
      <c r="N1110" s="403"/>
      <c r="O1110" s="403"/>
      <c r="P1110" s="407" t="s">
        <v>671</v>
      </c>
      <c r="Q1110" s="302"/>
      <c r="R1110" s="302"/>
      <c r="S1110" s="302"/>
      <c r="T1110" s="302"/>
      <c r="U1110" s="302"/>
      <c r="V1110" s="302"/>
      <c r="W1110" s="302"/>
      <c r="X1110" s="302"/>
      <c r="Y1110" s="303" t="s">
        <v>671</v>
      </c>
      <c r="Z1110" s="304"/>
      <c r="AA1110" s="304"/>
      <c r="AB1110" s="305"/>
      <c r="AC1110" s="307"/>
      <c r="AD1110" s="308"/>
      <c r="AE1110" s="308"/>
      <c r="AF1110" s="308"/>
      <c r="AG1110" s="308"/>
      <c r="AH1110" s="309" t="s">
        <v>671</v>
      </c>
      <c r="AI1110" s="310"/>
      <c r="AJ1110" s="310"/>
      <c r="AK1110" s="310"/>
      <c r="AL1110" s="311" t="s">
        <v>671</v>
      </c>
      <c r="AM1110" s="312"/>
      <c r="AN1110" s="312"/>
      <c r="AO1110" s="313"/>
      <c r="AP1110" s="306" t="s">
        <v>671</v>
      </c>
      <c r="AQ1110" s="306"/>
      <c r="AR1110" s="306"/>
      <c r="AS1110" s="306"/>
      <c r="AT1110" s="306"/>
      <c r="AU1110" s="306"/>
      <c r="AV1110" s="306"/>
      <c r="AW1110" s="306"/>
      <c r="AX1110" s="306"/>
    </row>
    <row r="1111" spans="1:51" ht="30" hidden="1" customHeight="1">
      <c r="A1111" s="387">
        <v>2</v>
      </c>
      <c r="B1111" s="387">
        <v>1</v>
      </c>
      <c r="C1111" s="873"/>
      <c r="D1111" s="873"/>
      <c r="E1111" s="872"/>
      <c r="F1111" s="872"/>
      <c r="G1111" s="872"/>
      <c r="H1111" s="872"/>
      <c r="I1111" s="872"/>
      <c r="J1111" s="402"/>
      <c r="K1111" s="403"/>
      <c r="L1111" s="403"/>
      <c r="M1111" s="403"/>
      <c r="N1111" s="403"/>
      <c r="O1111" s="403"/>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c r="A1112" s="387">
        <v>3</v>
      </c>
      <c r="B1112" s="387">
        <v>1</v>
      </c>
      <c r="C1112" s="873"/>
      <c r="D1112" s="873"/>
      <c r="E1112" s="872"/>
      <c r="F1112" s="872"/>
      <c r="G1112" s="872"/>
      <c r="H1112" s="872"/>
      <c r="I1112" s="872"/>
      <c r="J1112" s="402"/>
      <c r="K1112" s="403"/>
      <c r="L1112" s="403"/>
      <c r="M1112" s="403"/>
      <c r="N1112" s="403"/>
      <c r="O1112" s="403"/>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c r="A1113" s="387">
        <v>4</v>
      </c>
      <c r="B1113" s="387">
        <v>1</v>
      </c>
      <c r="C1113" s="873"/>
      <c r="D1113" s="873"/>
      <c r="E1113" s="872"/>
      <c r="F1113" s="872"/>
      <c r="G1113" s="872"/>
      <c r="H1113" s="872"/>
      <c r="I1113" s="872"/>
      <c r="J1113" s="402"/>
      <c r="K1113" s="403"/>
      <c r="L1113" s="403"/>
      <c r="M1113" s="403"/>
      <c r="N1113" s="403"/>
      <c r="O1113" s="403"/>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c r="A1114" s="387">
        <v>5</v>
      </c>
      <c r="B1114" s="387">
        <v>1</v>
      </c>
      <c r="C1114" s="873"/>
      <c r="D1114" s="873"/>
      <c r="E1114" s="872"/>
      <c r="F1114" s="872"/>
      <c r="G1114" s="872"/>
      <c r="H1114" s="872"/>
      <c r="I1114" s="872"/>
      <c r="J1114" s="402"/>
      <c r="K1114" s="403"/>
      <c r="L1114" s="403"/>
      <c r="M1114" s="403"/>
      <c r="N1114" s="403"/>
      <c r="O1114" s="403"/>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c r="A1115" s="387">
        <v>6</v>
      </c>
      <c r="B1115" s="387">
        <v>1</v>
      </c>
      <c r="C1115" s="873"/>
      <c r="D1115" s="873"/>
      <c r="E1115" s="872"/>
      <c r="F1115" s="872"/>
      <c r="G1115" s="872"/>
      <c r="H1115" s="872"/>
      <c r="I1115" s="872"/>
      <c r="J1115" s="402"/>
      <c r="K1115" s="403"/>
      <c r="L1115" s="403"/>
      <c r="M1115" s="403"/>
      <c r="N1115" s="403"/>
      <c r="O1115" s="403"/>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c r="A1116" s="387">
        <v>7</v>
      </c>
      <c r="B1116" s="387">
        <v>1</v>
      </c>
      <c r="C1116" s="873"/>
      <c r="D1116" s="873"/>
      <c r="E1116" s="872"/>
      <c r="F1116" s="872"/>
      <c r="G1116" s="872"/>
      <c r="H1116" s="872"/>
      <c r="I1116" s="872"/>
      <c r="J1116" s="402"/>
      <c r="K1116" s="403"/>
      <c r="L1116" s="403"/>
      <c r="M1116" s="403"/>
      <c r="N1116" s="403"/>
      <c r="O1116" s="403"/>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c r="A1117" s="387">
        <v>8</v>
      </c>
      <c r="B1117" s="387">
        <v>1</v>
      </c>
      <c r="C1117" s="873"/>
      <c r="D1117" s="873"/>
      <c r="E1117" s="872"/>
      <c r="F1117" s="872"/>
      <c r="G1117" s="872"/>
      <c r="H1117" s="872"/>
      <c r="I1117" s="872"/>
      <c r="J1117" s="402"/>
      <c r="K1117" s="403"/>
      <c r="L1117" s="403"/>
      <c r="M1117" s="403"/>
      <c r="N1117" s="403"/>
      <c r="O1117" s="403"/>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c r="A1118" s="387">
        <v>9</v>
      </c>
      <c r="B1118" s="387">
        <v>1</v>
      </c>
      <c r="C1118" s="873"/>
      <c r="D1118" s="873"/>
      <c r="E1118" s="872"/>
      <c r="F1118" s="872"/>
      <c r="G1118" s="872"/>
      <c r="H1118" s="872"/>
      <c r="I1118" s="872"/>
      <c r="J1118" s="402"/>
      <c r="K1118" s="403"/>
      <c r="L1118" s="403"/>
      <c r="M1118" s="403"/>
      <c r="N1118" s="403"/>
      <c r="O1118" s="403"/>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c r="A1119" s="387">
        <v>10</v>
      </c>
      <c r="B1119" s="387">
        <v>1</v>
      </c>
      <c r="C1119" s="873"/>
      <c r="D1119" s="873"/>
      <c r="E1119" s="872"/>
      <c r="F1119" s="872"/>
      <c r="G1119" s="872"/>
      <c r="H1119" s="872"/>
      <c r="I1119" s="872"/>
      <c r="J1119" s="402"/>
      <c r="K1119" s="403"/>
      <c r="L1119" s="403"/>
      <c r="M1119" s="403"/>
      <c r="N1119" s="403"/>
      <c r="O1119" s="403"/>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c r="A1120" s="387">
        <v>11</v>
      </c>
      <c r="B1120" s="387">
        <v>1</v>
      </c>
      <c r="C1120" s="873"/>
      <c r="D1120" s="873"/>
      <c r="E1120" s="872"/>
      <c r="F1120" s="872"/>
      <c r="G1120" s="872"/>
      <c r="H1120" s="872"/>
      <c r="I1120" s="872"/>
      <c r="J1120" s="402"/>
      <c r="K1120" s="403"/>
      <c r="L1120" s="403"/>
      <c r="M1120" s="403"/>
      <c r="N1120" s="403"/>
      <c r="O1120" s="403"/>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c r="A1121" s="387">
        <v>12</v>
      </c>
      <c r="B1121" s="387">
        <v>1</v>
      </c>
      <c r="C1121" s="873"/>
      <c r="D1121" s="873"/>
      <c r="E1121" s="872"/>
      <c r="F1121" s="872"/>
      <c r="G1121" s="872"/>
      <c r="H1121" s="872"/>
      <c r="I1121" s="872"/>
      <c r="J1121" s="402"/>
      <c r="K1121" s="403"/>
      <c r="L1121" s="403"/>
      <c r="M1121" s="403"/>
      <c r="N1121" s="403"/>
      <c r="O1121" s="403"/>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c r="A1122" s="387">
        <v>13</v>
      </c>
      <c r="B1122" s="387">
        <v>1</v>
      </c>
      <c r="C1122" s="873"/>
      <c r="D1122" s="873"/>
      <c r="E1122" s="872"/>
      <c r="F1122" s="872"/>
      <c r="G1122" s="872"/>
      <c r="H1122" s="872"/>
      <c r="I1122" s="872"/>
      <c r="J1122" s="402"/>
      <c r="K1122" s="403"/>
      <c r="L1122" s="403"/>
      <c r="M1122" s="403"/>
      <c r="N1122" s="403"/>
      <c r="O1122" s="403"/>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c r="A1123" s="387">
        <v>14</v>
      </c>
      <c r="B1123" s="387">
        <v>1</v>
      </c>
      <c r="C1123" s="873"/>
      <c r="D1123" s="873"/>
      <c r="E1123" s="872"/>
      <c r="F1123" s="872"/>
      <c r="G1123" s="872"/>
      <c r="H1123" s="872"/>
      <c r="I1123" s="872"/>
      <c r="J1123" s="402"/>
      <c r="K1123" s="403"/>
      <c r="L1123" s="403"/>
      <c r="M1123" s="403"/>
      <c r="N1123" s="403"/>
      <c r="O1123" s="403"/>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c r="A1124" s="387">
        <v>15</v>
      </c>
      <c r="B1124" s="387">
        <v>1</v>
      </c>
      <c r="C1124" s="873"/>
      <c r="D1124" s="873"/>
      <c r="E1124" s="872"/>
      <c r="F1124" s="872"/>
      <c r="G1124" s="872"/>
      <c r="H1124" s="872"/>
      <c r="I1124" s="872"/>
      <c r="J1124" s="402"/>
      <c r="K1124" s="403"/>
      <c r="L1124" s="403"/>
      <c r="M1124" s="403"/>
      <c r="N1124" s="403"/>
      <c r="O1124" s="403"/>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c r="A1125" s="387">
        <v>16</v>
      </c>
      <c r="B1125" s="387">
        <v>1</v>
      </c>
      <c r="C1125" s="873"/>
      <c r="D1125" s="873"/>
      <c r="E1125" s="872"/>
      <c r="F1125" s="872"/>
      <c r="G1125" s="872"/>
      <c r="H1125" s="872"/>
      <c r="I1125" s="872"/>
      <c r="J1125" s="402"/>
      <c r="K1125" s="403"/>
      <c r="L1125" s="403"/>
      <c r="M1125" s="403"/>
      <c r="N1125" s="403"/>
      <c r="O1125" s="403"/>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c r="A1126" s="387">
        <v>17</v>
      </c>
      <c r="B1126" s="387">
        <v>1</v>
      </c>
      <c r="C1126" s="873"/>
      <c r="D1126" s="873"/>
      <c r="E1126" s="872"/>
      <c r="F1126" s="872"/>
      <c r="G1126" s="872"/>
      <c r="H1126" s="872"/>
      <c r="I1126" s="872"/>
      <c r="J1126" s="402"/>
      <c r="K1126" s="403"/>
      <c r="L1126" s="403"/>
      <c r="M1126" s="403"/>
      <c r="N1126" s="403"/>
      <c r="O1126" s="403"/>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c r="A1127" s="387">
        <v>18</v>
      </c>
      <c r="B1127" s="387">
        <v>1</v>
      </c>
      <c r="C1127" s="873"/>
      <c r="D1127" s="873"/>
      <c r="E1127" s="247"/>
      <c r="F1127" s="872"/>
      <c r="G1127" s="872"/>
      <c r="H1127" s="872"/>
      <c r="I1127" s="872"/>
      <c r="J1127" s="402"/>
      <c r="K1127" s="403"/>
      <c r="L1127" s="403"/>
      <c r="M1127" s="403"/>
      <c r="N1127" s="403"/>
      <c r="O1127" s="403"/>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c r="A1128" s="387">
        <v>19</v>
      </c>
      <c r="B1128" s="387">
        <v>1</v>
      </c>
      <c r="C1128" s="873"/>
      <c r="D1128" s="873"/>
      <c r="E1128" s="872"/>
      <c r="F1128" s="872"/>
      <c r="G1128" s="872"/>
      <c r="H1128" s="872"/>
      <c r="I1128" s="872"/>
      <c r="J1128" s="402"/>
      <c r="K1128" s="403"/>
      <c r="L1128" s="403"/>
      <c r="M1128" s="403"/>
      <c r="N1128" s="403"/>
      <c r="O1128" s="403"/>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c r="A1129" s="387">
        <v>20</v>
      </c>
      <c r="B1129" s="387">
        <v>1</v>
      </c>
      <c r="C1129" s="873"/>
      <c r="D1129" s="873"/>
      <c r="E1129" s="872"/>
      <c r="F1129" s="872"/>
      <c r="G1129" s="872"/>
      <c r="H1129" s="872"/>
      <c r="I1129" s="872"/>
      <c r="J1129" s="402"/>
      <c r="K1129" s="403"/>
      <c r="L1129" s="403"/>
      <c r="M1129" s="403"/>
      <c r="N1129" s="403"/>
      <c r="O1129" s="403"/>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c r="A1130" s="387">
        <v>21</v>
      </c>
      <c r="B1130" s="387">
        <v>1</v>
      </c>
      <c r="C1130" s="873"/>
      <c r="D1130" s="873"/>
      <c r="E1130" s="872"/>
      <c r="F1130" s="872"/>
      <c r="G1130" s="872"/>
      <c r="H1130" s="872"/>
      <c r="I1130" s="872"/>
      <c r="J1130" s="402"/>
      <c r="K1130" s="403"/>
      <c r="L1130" s="403"/>
      <c r="M1130" s="403"/>
      <c r="N1130" s="403"/>
      <c r="O1130" s="403"/>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c r="A1131" s="387">
        <v>22</v>
      </c>
      <c r="B1131" s="387">
        <v>1</v>
      </c>
      <c r="C1131" s="873"/>
      <c r="D1131" s="873"/>
      <c r="E1131" s="872"/>
      <c r="F1131" s="872"/>
      <c r="G1131" s="872"/>
      <c r="H1131" s="872"/>
      <c r="I1131" s="872"/>
      <c r="J1131" s="402"/>
      <c r="K1131" s="403"/>
      <c r="L1131" s="403"/>
      <c r="M1131" s="403"/>
      <c r="N1131" s="403"/>
      <c r="O1131" s="403"/>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c r="A1132" s="387">
        <v>23</v>
      </c>
      <c r="B1132" s="387">
        <v>1</v>
      </c>
      <c r="C1132" s="873"/>
      <c r="D1132" s="873"/>
      <c r="E1132" s="872"/>
      <c r="F1132" s="872"/>
      <c r="G1132" s="872"/>
      <c r="H1132" s="872"/>
      <c r="I1132" s="872"/>
      <c r="J1132" s="402"/>
      <c r="K1132" s="403"/>
      <c r="L1132" s="403"/>
      <c r="M1132" s="403"/>
      <c r="N1132" s="403"/>
      <c r="O1132" s="403"/>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c r="A1133" s="387">
        <v>24</v>
      </c>
      <c r="B1133" s="387">
        <v>1</v>
      </c>
      <c r="C1133" s="873"/>
      <c r="D1133" s="873"/>
      <c r="E1133" s="872"/>
      <c r="F1133" s="872"/>
      <c r="G1133" s="872"/>
      <c r="H1133" s="872"/>
      <c r="I1133" s="872"/>
      <c r="J1133" s="402"/>
      <c r="K1133" s="403"/>
      <c r="L1133" s="403"/>
      <c r="M1133" s="403"/>
      <c r="N1133" s="403"/>
      <c r="O1133" s="403"/>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c r="A1134" s="387">
        <v>25</v>
      </c>
      <c r="B1134" s="387">
        <v>1</v>
      </c>
      <c r="C1134" s="873"/>
      <c r="D1134" s="873"/>
      <c r="E1134" s="872"/>
      <c r="F1134" s="872"/>
      <c r="G1134" s="872"/>
      <c r="H1134" s="872"/>
      <c r="I1134" s="872"/>
      <c r="J1134" s="402"/>
      <c r="K1134" s="403"/>
      <c r="L1134" s="403"/>
      <c r="M1134" s="403"/>
      <c r="N1134" s="403"/>
      <c r="O1134" s="403"/>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c r="A1135" s="387">
        <v>26</v>
      </c>
      <c r="B1135" s="387">
        <v>1</v>
      </c>
      <c r="C1135" s="873"/>
      <c r="D1135" s="873"/>
      <c r="E1135" s="872"/>
      <c r="F1135" s="872"/>
      <c r="G1135" s="872"/>
      <c r="H1135" s="872"/>
      <c r="I1135" s="872"/>
      <c r="J1135" s="402"/>
      <c r="K1135" s="403"/>
      <c r="L1135" s="403"/>
      <c r="M1135" s="403"/>
      <c r="N1135" s="403"/>
      <c r="O1135" s="403"/>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c r="A1136" s="387">
        <v>27</v>
      </c>
      <c r="B1136" s="387">
        <v>1</v>
      </c>
      <c r="C1136" s="873"/>
      <c r="D1136" s="873"/>
      <c r="E1136" s="872"/>
      <c r="F1136" s="872"/>
      <c r="G1136" s="872"/>
      <c r="H1136" s="872"/>
      <c r="I1136" s="872"/>
      <c r="J1136" s="402"/>
      <c r="K1136" s="403"/>
      <c r="L1136" s="403"/>
      <c r="M1136" s="403"/>
      <c r="N1136" s="403"/>
      <c r="O1136" s="403"/>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c r="A1137" s="387">
        <v>28</v>
      </c>
      <c r="B1137" s="387">
        <v>1</v>
      </c>
      <c r="C1137" s="873"/>
      <c r="D1137" s="873"/>
      <c r="E1137" s="872"/>
      <c r="F1137" s="872"/>
      <c r="G1137" s="872"/>
      <c r="H1137" s="872"/>
      <c r="I1137" s="872"/>
      <c r="J1137" s="402"/>
      <c r="K1137" s="403"/>
      <c r="L1137" s="403"/>
      <c r="M1137" s="403"/>
      <c r="N1137" s="403"/>
      <c r="O1137" s="403"/>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c r="A1138" s="387">
        <v>29</v>
      </c>
      <c r="B1138" s="387">
        <v>1</v>
      </c>
      <c r="C1138" s="873"/>
      <c r="D1138" s="873"/>
      <c r="E1138" s="872"/>
      <c r="F1138" s="872"/>
      <c r="G1138" s="872"/>
      <c r="H1138" s="872"/>
      <c r="I1138" s="872"/>
      <c r="J1138" s="402"/>
      <c r="K1138" s="403"/>
      <c r="L1138" s="403"/>
      <c r="M1138" s="403"/>
      <c r="N1138" s="403"/>
      <c r="O1138" s="403"/>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c r="A1139" s="387">
        <v>30</v>
      </c>
      <c r="B1139" s="387">
        <v>1</v>
      </c>
      <c r="C1139" s="873"/>
      <c r="D1139" s="873"/>
      <c r="E1139" s="872"/>
      <c r="F1139" s="872"/>
      <c r="G1139" s="872"/>
      <c r="H1139" s="872"/>
      <c r="I1139" s="872"/>
      <c r="J1139" s="402"/>
      <c r="K1139" s="403"/>
      <c r="L1139" s="403"/>
      <c r="M1139" s="403"/>
      <c r="N1139" s="403"/>
      <c r="O1139" s="403"/>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5:AO940">
    <cfRule type="expression" dxfId="1251" priority="2059">
      <formula>IF(AND(AL915&gt;=0, RIGHT(TEXT(AL915,"0.#"),1)&lt;&gt;"."),TRUE,FALSE)</formula>
    </cfRule>
    <cfRule type="expression" dxfId="1250" priority="2060">
      <formula>IF(AND(AL915&gt;=0, RIGHT(TEXT(AL915,"0.#"),1)="."),TRUE,FALSE)</formula>
    </cfRule>
    <cfRule type="expression" dxfId="1249" priority="2061">
      <formula>IF(AND(AL915&lt;0, RIGHT(TEXT(AL915,"0.#"),1)&lt;&gt;"."),TRUE,FALSE)</formula>
    </cfRule>
    <cfRule type="expression" dxfId="1248" priority="2062">
      <formula>IF(AND(AL915&lt;0, RIGHT(TEXT(AL915,"0.#"),1)="."),TRUE,FALSE)</formula>
    </cfRule>
  </conditionalFormatting>
  <conditionalFormatting sqref="AL911:AO914">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83" max="49" man="1"/>
    <brk id="735" max="49" man="1"/>
    <brk id="874" max="49" man="1"/>
  </rowBreaks>
  <ignoredErrors>
    <ignoredError sqref="P29 W29" unlockedFormula="1"/>
  </ignoredError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82</v>
      </c>
      <c r="B1" s="25" t="s">
        <v>83</v>
      </c>
      <c r="F1" s="26" t="s">
        <v>4</v>
      </c>
      <c r="G1" s="26" t="s">
        <v>72</v>
      </c>
      <c r="K1" s="27" t="s">
        <v>101</v>
      </c>
      <c r="L1" s="25" t="s">
        <v>83</v>
      </c>
      <c r="O1" s="13"/>
      <c r="P1" s="26" t="s">
        <v>5</v>
      </c>
      <c r="Q1" s="26" t="s">
        <v>72</v>
      </c>
      <c r="T1" s="13"/>
      <c r="U1" s="29" t="s">
        <v>169</v>
      </c>
      <c r="W1" s="29" t="s">
        <v>168</v>
      </c>
      <c r="Y1" s="29" t="s">
        <v>80</v>
      </c>
      <c r="Z1" s="29" t="s">
        <v>463</v>
      </c>
      <c r="AA1" s="29" t="s">
        <v>81</v>
      </c>
      <c r="AB1" s="29" t="s">
        <v>464</v>
      </c>
      <c r="AC1" s="29" t="s">
        <v>33</v>
      </c>
      <c r="AD1" s="28"/>
      <c r="AE1" s="29" t="s">
        <v>45</v>
      </c>
      <c r="AF1" s="30"/>
      <c r="AG1" s="42" t="s">
        <v>197</v>
      </c>
      <c r="AI1" s="42" t="s">
        <v>206</v>
      </c>
      <c r="AK1" s="42" t="s">
        <v>211</v>
      </c>
      <c r="AM1" s="68"/>
      <c r="AN1" s="68"/>
      <c r="AP1" s="28" t="s">
        <v>276</v>
      </c>
    </row>
    <row r="2" spans="1:42" ht="13.5" customHeight="1">
      <c r="A2" s="14" t="s">
        <v>84</v>
      </c>
      <c r="B2" s="15"/>
      <c r="C2" s="13" t="str">
        <f>IF(B2="","",A2)</f>
        <v/>
      </c>
      <c r="D2" s="13" t="str">
        <f>IF(C2="","",IF(D1&lt;&gt;"",CONCATENATE(D1,"、",C2),C2))</f>
        <v/>
      </c>
      <c r="F2" s="12" t="s">
        <v>71</v>
      </c>
      <c r="G2" s="17" t="s">
        <v>670</v>
      </c>
      <c r="H2" s="13" t="str">
        <f>IF(G2="","",F2)</f>
        <v>一般会計</v>
      </c>
      <c r="I2" s="13" t="str">
        <f>IF(H2="","",IF(I1&lt;&gt;"",CONCATENATE(I1,"、",H2),H2))</f>
        <v>一般会計</v>
      </c>
      <c r="K2" s="14" t="s">
        <v>102</v>
      </c>
      <c r="L2" s="15"/>
      <c r="M2" s="13" t="str">
        <f>IF(L2="","",K2)</f>
        <v/>
      </c>
      <c r="N2" s="13" t="str">
        <f>IF(M2="","",IF(N1&lt;&gt;"",CONCATENATE(N1,"、",M2),M2))</f>
        <v/>
      </c>
      <c r="O2" s="13"/>
      <c r="P2" s="12" t="s">
        <v>73</v>
      </c>
      <c r="Q2" s="17" t="s">
        <v>670</v>
      </c>
      <c r="R2" s="13" t="str">
        <f>IF(Q2="","",P2)</f>
        <v>直接実施</v>
      </c>
      <c r="S2" s="13" t="str">
        <f>IF(R2="","",IF(S1&lt;&gt;"",CONCATENATE(S1,"、",R2),R2))</f>
        <v>直接実施</v>
      </c>
      <c r="T2" s="13"/>
      <c r="U2" s="86">
        <v>20</v>
      </c>
      <c r="W2" s="32" t="s">
        <v>174</v>
      </c>
      <c r="Y2" s="32" t="s">
        <v>67</v>
      </c>
      <c r="Z2" s="32" t="s">
        <v>67</v>
      </c>
      <c r="AA2" s="79" t="s">
        <v>328</v>
      </c>
      <c r="AB2" s="79" t="s">
        <v>558</v>
      </c>
      <c r="AC2" s="80" t="s">
        <v>134</v>
      </c>
      <c r="AD2" s="28"/>
      <c r="AE2" s="34" t="s">
        <v>170</v>
      </c>
      <c r="AF2" s="30"/>
      <c r="AG2" s="44" t="s">
        <v>289</v>
      </c>
      <c r="AI2" s="42" t="s">
        <v>323</v>
      </c>
      <c r="AK2" s="42" t="s">
        <v>212</v>
      </c>
      <c r="AM2" s="68"/>
      <c r="AN2" s="68"/>
      <c r="AP2" s="44" t="s">
        <v>289</v>
      </c>
    </row>
    <row r="3" spans="1:42" ht="13.5" customHeight="1">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670</v>
      </c>
      <c r="R3" s="13" t="str">
        <f t="shared" ref="R3:R8" si="3">IF(Q3="","",P3)</f>
        <v>委託・請負</v>
      </c>
      <c r="S3" s="13" t="str">
        <f t="shared" ref="S3:S8" si="4">IF(R3="",S2,IF(S2&lt;&gt;"",CONCATENATE(S2,"、",R3),R3))</f>
        <v>直接実施、委託・請負</v>
      </c>
      <c r="T3" s="13"/>
      <c r="U3" s="32" t="s">
        <v>590</v>
      </c>
      <c r="W3" s="32" t="s">
        <v>149</v>
      </c>
      <c r="Y3" s="32" t="s">
        <v>68</v>
      </c>
      <c r="Z3" s="32" t="s">
        <v>465</v>
      </c>
      <c r="AA3" s="79" t="s">
        <v>428</v>
      </c>
      <c r="AB3" s="79" t="s">
        <v>559</v>
      </c>
      <c r="AC3" s="80" t="s">
        <v>135</v>
      </c>
      <c r="AD3" s="28"/>
      <c r="AE3" s="34" t="s">
        <v>171</v>
      </c>
      <c r="AF3" s="30"/>
      <c r="AG3" s="44" t="s">
        <v>290</v>
      </c>
      <c r="AI3" s="42" t="s">
        <v>205</v>
      </c>
      <c r="AK3" s="42" t="str">
        <f>CHAR(CODE(AK2)+1)</f>
        <v>B</v>
      </c>
      <c r="AM3" s="68"/>
      <c r="AN3" s="68"/>
      <c r="AP3" s="44" t="s">
        <v>290</v>
      </c>
    </row>
    <row r="4" spans="1:42" ht="13.5" customHeight="1">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591</v>
      </c>
      <c r="W4" s="32" t="s">
        <v>150</v>
      </c>
      <c r="Y4" s="32" t="s">
        <v>335</v>
      </c>
      <c r="Z4" s="32" t="s">
        <v>466</v>
      </c>
      <c r="AA4" s="79" t="s">
        <v>429</v>
      </c>
      <c r="AB4" s="79" t="s">
        <v>560</v>
      </c>
      <c r="AC4" s="79" t="s">
        <v>136</v>
      </c>
      <c r="AD4" s="28"/>
      <c r="AE4" s="34" t="s">
        <v>172</v>
      </c>
      <c r="AF4" s="30"/>
      <c r="AG4" s="44" t="s">
        <v>291</v>
      </c>
      <c r="AI4" s="42" t="s">
        <v>207</v>
      </c>
      <c r="AK4" s="42" t="str">
        <f t="shared" ref="AK4:AK49" si="7">CHAR(CODE(AK3)+1)</f>
        <v>C</v>
      </c>
      <c r="AM4" s="68"/>
      <c r="AN4" s="68"/>
      <c r="AP4" s="44" t="s">
        <v>291</v>
      </c>
    </row>
    <row r="5" spans="1:42" ht="13.5" customHeight="1">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615</v>
      </c>
      <c r="Y5" s="32" t="s">
        <v>336</v>
      </c>
      <c r="Z5" s="32" t="s">
        <v>467</v>
      </c>
      <c r="AA5" s="79" t="s">
        <v>430</v>
      </c>
      <c r="AB5" s="79" t="s">
        <v>561</v>
      </c>
      <c r="AC5" s="79" t="s">
        <v>173</v>
      </c>
      <c r="AD5" s="31"/>
      <c r="AE5" s="34" t="s">
        <v>302</v>
      </c>
      <c r="AF5" s="30"/>
      <c r="AG5" s="44" t="s">
        <v>292</v>
      </c>
      <c r="AI5" s="42" t="s">
        <v>332</v>
      </c>
      <c r="AK5" s="42" t="str">
        <f t="shared" si="7"/>
        <v>D</v>
      </c>
      <c r="AP5" s="44" t="s">
        <v>292</v>
      </c>
    </row>
    <row r="6" spans="1:42" ht="13.5" customHeight="1">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304</v>
      </c>
      <c r="W6" s="32" t="s">
        <v>151</v>
      </c>
      <c r="Y6" s="32" t="s">
        <v>337</v>
      </c>
      <c r="Z6" s="32" t="s">
        <v>468</v>
      </c>
      <c r="AA6" s="79" t="s">
        <v>431</v>
      </c>
      <c r="AB6" s="79" t="s">
        <v>562</v>
      </c>
      <c r="AC6" s="79" t="s">
        <v>137</v>
      </c>
      <c r="AD6" s="31"/>
      <c r="AE6" s="34" t="s">
        <v>299</v>
      </c>
      <c r="AF6" s="30"/>
      <c r="AG6" s="44" t="s">
        <v>293</v>
      </c>
      <c r="AI6" s="42" t="s">
        <v>333</v>
      </c>
      <c r="AK6" s="42" t="str">
        <f>CHAR(CODE(AK5)+1)</f>
        <v>E</v>
      </c>
      <c r="AP6" s="44" t="s">
        <v>293</v>
      </c>
    </row>
    <row r="7" spans="1:42" ht="13.5" customHeight="1">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c r="W7" s="32" t="s">
        <v>152</v>
      </c>
      <c r="Y7" s="32" t="s">
        <v>338</v>
      </c>
      <c r="Z7" s="32" t="s">
        <v>469</v>
      </c>
      <c r="AA7" s="79" t="s">
        <v>432</v>
      </c>
      <c r="AB7" s="79" t="s">
        <v>563</v>
      </c>
      <c r="AC7" s="31"/>
      <c r="AD7" s="31"/>
      <c r="AE7" s="32" t="s">
        <v>137</v>
      </c>
      <c r="AF7" s="30"/>
      <c r="AG7" s="44" t="s">
        <v>294</v>
      </c>
      <c r="AH7" s="71"/>
      <c r="AI7" s="44" t="s">
        <v>317</v>
      </c>
      <c r="AK7" s="42" t="str">
        <f>CHAR(CODE(AK6)+1)</f>
        <v>F</v>
      </c>
      <c r="AP7" s="44" t="s">
        <v>294</v>
      </c>
    </row>
    <row r="8" spans="1:42" ht="13.5" customHeight="1">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330</v>
      </c>
      <c r="W8" s="32" t="s">
        <v>153</v>
      </c>
      <c r="Y8" s="32" t="s">
        <v>339</v>
      </c>
      <c r="Z8" s="32" t="s">
        <v>470</v>
      </c>
      <c r="AA8" s="79" t="s">
        <v>433</v>
      </c>
      <c r="AB8" s="79" t="s">
        <v>564</v>
      </c>
      <c r="AC8" s="31"/>
      <c r="AD8" s="31"/>
      <c r="AE8" s="31"/>
      <c r="AF8" s="30"/>
      <c r="AG8" s="44" t="s">
        <v>295</v>
      </c>
      <c r="AI8" s="42" t="s">
        <v>318</v>
      </c>
      <c r="AK8" s="42" t="str">
        <f t="shared" si="7"/>
        <v>G</v>
      </c>
      <c r="AP8" s="44" t="s">
        <v>295</v>
      </c>
    </row>
    <row r="9" spans="1:42" ht="13.5" customHeight="1">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331</v>
      </c>
      <c r="W9" s="32" t="s">
        <v>154</v>
      </c>
      <c r="Y9" s="32" t="s">
        <v>340</v>
      </c>
      <c r="Z9" s="32" t="s">
        <v>471</v>
      </c>
      <c r="AA9" s="79" t="s">
        <v>434</v>
      </c>
      <c r="AB9" s="79" t="s">
        <v>565</v>
      </c>
      <c r="AC9" s="31"/>
      <c r="AD9" s="31"/>
      <c r="AE9" s="31"/>
      <c r="AF9" s="30"/>
      <c r="AG9" s="44" t="s">
        <v>296</v>
      </c>
      <c r="AI9" s="67"/>
      <c r="AK9" s="42" t="str">
        <f t="shared" si="7"/>
        <v>H</v>
      </c>
      <c r="AP9" s="44" t="s">
        <v>296</v>
      </c>
    </row>
    <row r="10" spans="1:42" ht="13.5" customHeight="1">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直接実施、委託・請負</v>
      </c>
      <c r="Q10" s="19"/>
      <c r="T10" s="13"/>
      <c r="W10" s="32" t="s">
        <v>155</v>
      </c>
      <c r="Y10" s="32" t="s">
        <v>341</v>
      </c>
      <c r="Z10" s="32" t="s">
        <v>472</v>
      </c>
      <c r="AA10" s="79" t="s">
        <v>435</v>
      </c>
      <c r="AB10" s="79" t="s">
        <v>566</v>
      </c>
      <c r="AC10" s="31"/>
      <c r="AD10" s="31"/>
      <c r="AE10" s="31"/>
      <c r="AF10" s="30"/>
      <c r="AG10" s="44" t="s">
        <v>281</v>
      </c>
      <c r="AK10" s="42" t="str">
        <f t="shared" si="7"/>
        <v>I</v>
      </c>
      <c r="AP10" s="42" t="s">
        <v>277</v>
      </c>
    </row>
    <row r="11" spans="1:42" ht="13.5" customHeight="1">
      <c r="A11" s="14" t="s">
        <v>92</v>
      </c>
      <c r="B11" s="15"/>
      <c r="C11" s="13" t="str">
        <f t="shared" si="0"/>
        <v/>
      </c>
      <c r="D11" s="13" t="str">
        <f t="shared" si="8"/>
        <v/>
      </c>
      <c r="F11" s="18" t="s">
        <v>117</v>
      </c>
      <c r="G11" s="17"/>
      <c r="H11" s="13" t="str">
        <f t="shared" si="1"/>
        <v/>
      </c>
      <c r="I11" s="13" t="str">
        <f t="shared" si="5"/>
        <v>一般会計</v>
      </c>
      <c r="K11" s="14" t="s">
        <v>110</v>
      </c>
      <c r="L11" s="15" t="s">
        <v>670</v>
      </c>
      <c r="M11" s="13" t="str">
        <f t="shared" si="2"/>
        <v>その他の事項経費</v>
      </c>
      <c r="N11" s="13" t="str">
        <f t="shared" si="6"/>
        <v>その他の事項経費</v>
      </c>
      <c r="O11" s="13"/>
      <c r="P11" s="13"/>
      <c r="Q11" s="19"/>
      <c r="T11" s="13"/>
      <c r="W11" s="32" t="s">
        <v>156</v>
      </c>
      <c r="Y11" s="32" t="s">
        <v>342</v>
      </c>
      <c r="Z11" s="32" t="s">
        <v>473</v>
      </c>
      <c r="AA11" s="79" t="s">
        <v>436</v>
      </c>
      <c r="AB11" s="79" t="s">
        <v>567</v>
      </c>
      <c r="AC11" s="31"/>
      <c r="AD11" s="31"/>
      <c r="AE11" s="31"/>
      <c r="AF11" s="30"/>
      <c r="AG11" s="42" t="s">
        <v>284</v>
      </c>
      <c r="AK11" s="42" t="str">
        <f t="shared" si="7"/>
        <v>J</v>
      </c>
    </row>
    <row r="12" spans="1:42" ht="13.5" customHeight="1">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592</v>
      </c>
      <c r="W12" s="32" t="s">
        <v>157</v>
      </c>
      <c r="Y12" s="32" t="s">
        <v>343</v>
      </c>
      <c r="Z12" s="32" t="s">
        <v>474</v>
      </c>
      <c r="AA12" s="79" t="s">
        <v>437</v>
      </c>
      <c r="AB12" s="79" t="s">
        <v>568</v>
      </c>
      <c r="AC12" s="31"/>
      <c r="AD12" s="31"/>
      <c r="AE12" s="31"/>
      <c r="AF12" s="30"/>
      <c r="AG12" s="42" t="s">
        <v>282</v>
      </c>
      <c r="AK12" s="42" t="str">
        <f t="shared" si="7"/>
        <v>K</v>
      </c>
    </row>
    <row r="13" spans="1:42" ht="13.5" customHeight="1">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344</v>
      </c>
      <c r="Z13" s="32" t="s">
        <v>475</v>
      </c>
      <c r="AA13" s="79" t="s">
        <v>438</v>
      </c>
      <c r="AB13" s="79" t="s">
        <v>569</v>
      </c>
      <c r="AC13" s="31"/>
      <c r="AD13" s="31"/>
      <c r="AE13" s="31"/>
      <c r="AF13" s="30"/>
      <c r="AG13" s="42" t="s">
        <v>283</v>
      </c>
      <c r="AK13" s="42" t="str">
        <f t="shared" si="7"/>
        <v>L</v>
      </c>
    </row>
    <row r="14" spans="1:42" ht="13.5" customHeight="1">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593</v>
      </c>
      <c r="W14" s="32" t="s">
        <v>159</v>
      </c>
      <c r="Y14" s="32" t="s">
        <v>345</v>
      </c>
      <c r="Z14" s="32" t="s">
        <v>476</v>
      </c>
      <c r="AA14" s="79" t="s">
        <v>439</v>
      </c>
      <c r="AB14" s="79" t="s">
        <v>570</v>
      </c>
      <c r="AC14" s="31"/>
      <c r="AD14" s="31"/>
      <c r="AE14" s="31"/>
      <c r="AF14" s="30"/>
      <c r="AG14" s="67"/>
      <c r="AK14" s="42" t="str">
        <f t="shared" si="7"/>
        <v>M</v>
      </c>
    </row>
    <row r="15" spans="1:42" ht="13.5" customHeight="1">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594</v>
      </c>
      <c r="W15" s="32" t="s">
        <v>160</v>
      </c>
      <c r="Y15" s="32" t="s">
        <v>346</v>
      </c>
      <c r="Z15" s="32" t="s">
        <v>477</v>
      </c>
      <c r="AA15" s="79" t="s">
        <v>440</v>
      </c>
      <c r="AB15" s="79" t="s">
        <v>571</v>
      </c>
      <c r="AC15" s="31"/>
      <c r="AD15" s="31"/>
      <c r="AE15" s="31"/>
      <c r="AF15" s="30"/>
      <c r="AG15" s="68"/>
      <c r="AK15" s="42" t="str">
        <f t="shared" si="7"/>
        <v>N</v>
      </c>
    </row>
    <row r="16" spans="1:42" ht="13.5" customHeight="1">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595</v>
      </c>
      <c r="W16" s="32" t="s">
        <v>161</v>
      </c>
      <c r="Y16" s="32" t="s">
        <v>347</v>
      </c>
      <c r="Z16" s="32" t="s">
        <v>478</v>
      </c>
      <c r="AA16" s="79" t="s">
        <v>441</v>
      </c>
      <c r="AB16" s="79" t="s">
        <v>572</v>
      </c>
      <c r="AC16" s="31"/>
      <c r="AD16" s="31"/>
      <c r="AE16" s="31"/>
      <c r="AF16" s="30"/>
      <c r="AG16" s="68"/>
      <c r="AK16" s="42" t="str">
        <f t="shared" si="7"/>
        <v>O</v>
      </c>
    </row>
    <row r="17" spans="1:37" ht="13.5" customHeight="1">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596</v>
      </c>
      <c r="W17" s="32" t="s">
        <v>162</v>
      </c>
      <c r="Y17" s="32" t="s">
        <v>348</v>
      </c>
      <c r="Z17" s="32" t="s">
        <v>479</v>
      </c>
      <c r="AA17" s="79" t="s">
        <v>442</v>
      </c>
      <c r="AB17" s="79" t="s">
        <v>573</v>
      </c>
      <c r="AC17" s="31"/>
      <c r="AD17" s="31"/>
      <c r="AE17" s="31"/>
      <c r="AF17" s="30"/>
      <c r="AG17" s="68"/>
      <c r="AK17" s="42" t="str">
        <f t="shared" si="7"/>
        <v>P</v>
      </c>
    </row>
    <row r="18" spans="1:37" ht="13.5" customHeight="1">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597</v>
      </c>
      <c r="W18" s="32" t="s">
        <v>163</v>
      </c>
      <c r="Y18" s="32" t="s">
        <v>349</v>
      </c>
      <c r="Z18" s="32" t="s">
        <v>480</v>
      </c>
      <c r="AA18" s="79" t="s">
        <v>443</v>
      </c>
      <c r="AB18" s="79" t="s">
        <v>574</v>
      </c>
      <c r="AC18" s="31"/>
      <c r="AD18" s="31"/>
      <c r="AE18" s="31"/>
      <c r="AF18" s="30"/>
      <c r="AK18" s="42" t="str">
        <f t="shared" si="7"/>
        <v>Q</v>
      </c>
    </row>
    <row r="19" spans="1:37" ht="13.5" customHeight="1">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598</v>
      </c>
      <c r="W19" s="32" t="s">
        <v>164</v>
      </c>
      <c r="Y19" s="32" t="s">
        <v>350</v>
      </c>
      <c r="Z19" s="32" t="s">
        <v>481</v>
      </c>
      <c r="AA19" s="79" t="s">
        <v>444</v>
      </c>
      <c r="AB19" s="79" t="s">
        <v>575</v>
      </c>
      <c r="AC19" s="31"/>
      <c r="AD19" s="31"/>
      <c r="AE19" s="31"/>
      <c r="AF19" s="30"/>
      <c r="AK19" s="42" t="str">
        <f t="shared" si="7"/>
        <v>R</v>
      </c>
    </row>
    <row r="20" spans="1:37" ht="13.5" customHeight="1">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599</v>
      </c>
      <c r="W20" s="32" t="s">
        <v>165</v>
      </c>
      <c r="Y20" s="32" t="s">
        <v>351</v>
      </c>
      <c r="Z20" s="32" t="s">
        <v>482</v>
      </c>
      <c r="AA20" s="79" t="s">
        <v>445</v>
      </c>
      <c r="AB20" s="79" t="s">
        <v>576</v>
      </c>
      <c r="AC20" s="31"/>
      <c r="AD20" s="31"/>
      <c r="AE20" s="31"/>
      <c r="AF20" s="30"/>
      <c r="AK20" s="42" t="str">
        <f t="shared" si="7"/>
        <v>S</v>
      </c>
    </row>
    <row r="21" spans="1:37" ht="13.5" customHeight="1">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600</v>
      </c>
      <c r="W21" s="32" t="s">
        <v>166</v>
      </c>
      <c r="Y21" s="32" t="s">
        <v>352</v>
      </c>
      <c r="Z21" s="32" t="s">
        <v>483</v>
      </c>
      <c r="AA21" s="79" t="s">
        <v>446</v>
      </c>
      <c r="AB21" s="79" t="s">
        <v>577</v>
      </c>
      <c r="AC21" s="31"/>
      <c r="AD21" s="31"/>
      <c r="AE21" s="31"/>
      <c r="AF21" s="30"/>
      <c r="AK21" s="42" t="str">
        <f t="shared" si="7"/>
        <v>T</v>
      </c>
    </row>
    <row r="22" spans="1:37" ht="13.5" customHeight="1">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601</v>
      </c>
      <c r="W22" s="32" t="s">
        <v>167</v>
      </c>
      <c r="Y22" s="32" t="s">
        <v>353</v>
      </c>
      <c r="Z22" s="32" t="s">
        <v>484</v>
      </c>
      <c r="AA22" s="79" t="s">
        <v>447</v>
      </c>
      <c r="AB22" s="79" t="s">
        <v>578</v>
      </c>
      <c r="AC22" s="31"/>
      <c r="AD22" s="31"/>
      <c r="AE22" s="31"/>
      <c r="AF22" s="30"/>
      <c r="AK22" s="42" t="str">
        <f t="shared" si="7"/>
        <v>U</v>
      </c>
    </row>
    <row r="23" spans="1:37" ht="13.5" customHeight="1">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602</v>
      </c>
      <c r="W23" s="32" t="s">
        <v>618</v>
      </c>
      <c r="Y23" s="32" t="s">
        <v>354</v>
      </c>
      <c r="Z23" s="32" t="s">
        <v>485</v>
      </c>
      <c r="AA23" s="79" t="s">
        <v>448</v>
      </c>
      <c r="AB23" s="79" t="s">
        <v>579</v>
      </c>
      <c r="AC23" s="31"/>
      <c r="AD23" s="31"/>
      <c r="AE23" s="31"/>
      <c r="AF23" s="30"/>
      <c r="AK23" s="42" t="str">
        <f t="shared" si="7"/>
        <v>V</v>
      </c>
    </row>
    <row r="24" spans="1:37" ht="13.5" customHeight="1">
      <c r="A24" s="74" t="s">
        <v>321</v>
      </c>
      <c r="B24" s="15"/>
      <c r="C24" s="13" t="str">
        <f t="shared" si="9"/>
        <v/>
      </c>
      <c r="D24" s="13" t="str">
        <f>IF(C24="",D23,IF(D23&lt;&gt;"",CONCATENATE(D23,"、",C24),C24))</f>
        <v/>
      </c>
      <c r="F24" s="18" t="s">
        <v>326</v>
      </c>
      <c r="G24" s="17"/>
      <c r="H24" s="13" t="str">
        <f t="shared" si="1"/>
        <v/>
      </c>
      <c r="I24" s="13" t="str">
        <f t="shared" si="5"/>
        <v>一般会計</v>
      </c>
      <c r="K24" s="13"/>
      <c r="L24" s="13"/>
      <c r="O24" s="13"/>
      <c r="P24" s="13"/>
      <c r="Q24" s="19"/>
      <c r="T24" s="13"/>
      <c r="U24" s="32" t="s">
        <v>603</v>
      </c>
      <c r="Y24" s="32" t="s">
        <v>355</v>
      </c>
      <c r="Z24" s="32" t="s">
        <v>486</v>
      </c>
      <c r="AA24" s="79" t="s">
        <v>449</v>
      </c>
      <c r="AB24" s="79" t="s">
        <v>580</v>
      </c>
      <c r="AC24" s="31"/>
      <c r="AD24" s="31"/>
      <c r="AE24" s="31"/>
      <c r="AF24" s="30"/>
      <c r="AK24" s="42" t="str">
        <f>CHAR(CODE(AK23)+1)</f>
        <v>W</v>
      </c>
    </row>
    <row r="25" spans="1:37" ht="13.5" customHeight="1">
      <c r="A25" s="76"/>
      <c r="B25" s="75"/>
      <c r="F25" s="18" t="s">
        <v>129</v>
      </c>
      <c r="G25" s="17"/>
      <c r="H25" s="13" t="str">
        <f t="shared" si="1"/>
        <v/>
      </c>
      <c r="I25" s="13" t="str">
        <f t="shared" si="5"/>
        <v>一般会計</v>
      </c>
      <c r="K25" s="13"/>
      <c r="L25" s="13"/>
      <c r="O25" s="13"/>
      <c r="P25" s="13"/>
      <c r="Q25" s="19"/>
      <c r="T25" s="13"/>
      <c r="U25" s="32" t="s">
        <v>604</v>
      </c>
      <c r="Y25" s="32" t="s">
        <v>356</v>
      </c>
      <c r="Z25" s="32" t="s">
        <v>487</v>
      </c>
      <c r="AA25" s="79" t="s">
        <v>450</v>
      </c>
      <c r="AB25" s="79" t="s">
        <v>581</v>
      </c>
      <c r="AC25" s="31"/>
      <c r="AD25" s="31"/>
      <c r="AE25" s="31"/>
      <c r="AF25" s="30"/>
      <c r="AK25" s="42" t="str">
        <f t="shared" si="7"/>
        <v>X</v>
      </c>
    </row>
    <row r="26" spans="1:37" ht="13.5" customHeight="1">
      <c r="A26" s="73"/>
      <c r="B26" s="72"/>
      <c r="F26" s="18" t="s">
        <v>130</v>
      </c>
      <c r="G26" s="17"/>
      <c r="H26" s="13" t="str">
        <f t="shared" si="1"/>
        <v/>
      </c>
      <c r="I26" s="13" t="str">
        <f t="shared" si="5"/>
        <v>一般会計</v>
      </c>
      <c r="K26" s="13"/>
      <c r="L26" s="13"/>
      <c r="O26" s="13"/>
      <c r="P26" s="13"/>
      <c r="Q26" s="19"/>
      <c r="T26" s="13"/>
      <c r="U26" s="32" t="s">
        <v>605</v>
      </c>
      <c r="Y26" s="32" t="s">
        <v>357</v>
      </c>
      <c r="Z26" s="32" t="s">
        <v>488</v>
      </c>
      <c r="AA26" s="79" t="s">
        <v>451</v>
      </c>
      <c r="AB26" s="79" t="s">
        <v>582</v>
      </c>
      <c r="AC26" s="31"/>
      <c r="AD26" s="31"/>
      <c r="AE26" s="31"/>
      <c r="AF26" s="30"/>
      <c r="AK26" s="42" t="str">
        <f t="shared" si="7"/>
        <v>Y</v>
      </c>
    </row>
    <row r="27" spans="1:37" ht="13.5" customHeight="1">
      <c r="A27" s="13" t="str">
        <f>IF(D24="", "-", D24)</f>
        <v>-</v>
      </c>
      <c r="B27" s="13"/>
      <c r="F27" s="18" t="s">
        <v>131</v>
      </c>
      <c r="G27" s="17"/>
      <c r="H27" s="13" t="str">
        <f t="shared" si="1"/>
        <v/>
      </c>
      <c r="I27" s="13" t="str">
        <f t="shared" si="5"/>
        <v>一般会計</v>
      </c>
      <c r="K27" s="13"/>
      <c r="L27" s="13"/>
      <c r="O27" s="13"/>
      <c r="P27" s="13"/>
      <c r="Q27" s="19"/>
      <c r="T27" s="13"/>
      <c r="U27" s="32" t="s">
        <v>606</v>
      </c>
      <c r="Y27" s="32" t="s">
        <v>358</v>
      </c>
      <c r="Z27" s="32" t="s">
        <v>489</v>
      </c>
      <c r="AA27" s="79" t="s">
        <v>452</v>
      </c>
      <c r="AB27" s="79" t="s">
        <v>583</v>
      </c>
      <c r="AC27" s="31"/>
      <c r="AD27" s="31"/>
      <c r="AE27" s="31"/>
      <c r="AF27" s="30"/>
      <c r="AK27" s="42" t="str">
        <f>CHAR(CODE(AK26)+1)</f>
        <v>Z</v>
      </c>
    </row>
    <row r="28" spans="1:37" ht="13.5" customHeight="1">
      <c r="B28" s="13"/>
      <c r="F28" s="18" t="s">
        <v>132</v>
      </c>
      <c r="G28" s="17"/>
      <c r="H28" s="13" t="str">
        <f t="shared" si="1"/>
        <v/>
      </c>
      <c r="I28" s="13" t="str">
        <f t="shared" si="5"/>
        <v>一般会計</v>
      </c>
      <c r="K28" s="13"/>
      <c r="L28" s="13"/>
      <c r="O28" s="13"/>
      <c r="P28" s="13"/>
      <c r="Q28" s="19"/>
      <c r="T28" s="13"/>
      <c r="U28" s="32" t="s">
        <v>607</v>
      </c>
      <c r="Y28" s="32" t="s">
        <v>359</v>
      </c>
      <c r="Z28" s="32" t="s">
        <v>490</v>
      </c>
      <c r="AA28" s="79" t="s">
        <v>453</v>
      </c>
      <c r="AB28" s="79" t="s">
        <v>584</v>
      </c>
      <c r="AC28" s="31"/>
      <c r="AD28" s="31"/>
      <c r="AE28" s="31"/>
      <c r="AF28" s="30"/>
      <c r="AK28" s="42" t="s">
        <v>213</v>
      </c>
    </row>
    <row r="29" spans="1:37" ht="13.5" customHeight="1">
      <c r="A29" s="13"/>
      <c r="B29" s="13"/>
      <c r="F29" s="18" t="s">
        <v>226</v>
      </c>
      <c r="G29" s="17"/>
      <c r="H29" s="13" t="str">
        <f t="shared" si="1"/>
        <v/>
      </c>
      <c r="I29" s="13" t="str">
        <f t="shared" si="5"/>
        <v>一般会計</v>
      </c>
      <c r="K29" s="13"/>
      <c r="L29" s="13"/>
      <c r="O29" s="13"/>
      <c r="P29" s="13"/>
      <c r="Q29" s="19"/>
      <c r="T29" s="13"/>
      <c r="U29" s="32" t="s">
        <v>608</v>
      </c>
      <c r="Y29" s="32" t="s">
        <v>360</v>
      </c>
      <c r="Z29" s="32" t="s">
        <v>491</v>
      </c>
      <c r="AA29" s="79" t="s">
        <v>454</v>
      </c>
      <c r="AB29" s="79" t="s">
        <v>585</v>
      </c>
      <c r="AC29" s="31"/>
      <c r="AD29" s="31"/>
      <c r="AE29" s="31"/>
      <c r="AF29" s="30"/>
      <c r="AK29" s="42" t="str">
        <f t="shared" si="7"/>
        <v>b</v>
      </c>
    </row>
    <row r="30" spans="1:37" ht="13.5" customHeight="1">
      <c r="A30" s="13"/>
      <c r="B30" s="13"/>
      <c r="F30" s="18" t="s">
        <v>227</v>
      </c>
      <c r="G30" s="17"/>
      <c r="H30" s="13" t="str">
        <f t="shared" si="1"/>
        <v/>
      </c>
      <c r="I30" s="13" t="str">
        <f t="shared" si="5"/>
        <v>一般会計</v>
      </c>
      <c r="K30" s="13"/>
      <c r="L30" s="13"/>
      <c r="O30" s="13"/>
      <c r="P30" s="13"/>
      <c r="Q30" s="19"/>
      <c r="T30" s="13"/>
      <c r="U30" s="32" t="s">
        <v>609</v>
      </c>
      <c r="Y30" s="32" t="s">
        <v>361</v>
      </c>
      <c r="Z30" s="32" t="s">
        <v>492</v>
      </c>
      <c r="AA30" s="79" t="s">
        <v>455</v>
      </c>
      <c r="AB30" s="79" t="s">
        <v>586</v>
      </c>
      <c r="AC30" s="31"/>
      <c r="AD30" s="31"/>
      <c r="AE30" s="31"/>
      <c r="AF30" s="30"/>
      <c r="AK30" s="42" t="str">
        <f t="shared" si="7"/>
        <v>c</v>
      </c>
    </row>
    <row r="31" spans="1:37" ht="13.5" customHeight="1">
      <c r="A31" s="13"/>
      <c r="B31" s="13"/>
      <c r="F31" s="18" t="s">
        <v>228</v>
      </c>
      <c r="G31" s="17"/>
      <c r="H31" s="13" t="str">
        <f t="shared" si="1"/>
        <v/>
      </c>
      <c r="I31" s="13" t="str">
        <f t="shared" si="5"/>
        <v>一般会計</v>
      </c>
      <c r="K31" s="13"/>
      <c r="L31" s="13"/>
      <c r="O31" s="13"/>
      <c r="P31" s="13"/>
      <c r="Q31" s="19"/>
      <c r="T31" s="13"/>
      <c r="U31" s="32" t="s">
        <v>610</v>
      </c>
      <c r="Y31" s="32" t="s">
        <v>362</v>
      </c>
      <c r="Z31" s="32" t="s">
        <v>493</v>
      </c>
      <c r="AA31" s="79" t="s">
        <v>456</v>
      </c>
      <c r="AB31" s="79" t="s">
        <v>587</v>
      </c>
      <c r="AC31" s="31"/>
      <c r="AD31" s="31"/>
      <c r="AE31" s="31"/>
      <c r="AF31" s="30"/>
      <c r="AK31" s="42" t="str">
        <f t="shared" si="7"/>
        <v>d</v>
      </c>
    </row>
    <row r="32" spans="1:37" ht="13.5" customHeight="1">
      <c r="A32" s="13"/>
      <c r="B32" s="13"/>
      <c r="F32" s="18" t="s">
        <v>229</v>
      </c>
      <c r="G32" s="17"/>
      <c r="H32" s="13" t="str">
        <f t="shared" si="1"/>
        <v/>
      </c>
      <c r="I32" s="13" t="str">
        <f t="shared" si="5"/>
        <v>一般会計</v>
      </c>
      <c r="K32" s="13"/>
      <c r="L32" s="13"/>
      <c r="O32" s="13"/>
      <c r="P32" s="13"/>
      <c r="Q32" s="19"/>
      <c r="T32" s="13"/>
      <c r="U32" s="32" t="s">
        <v>611</v>
      </c>
      <c r="Y32" s="32" t="s">
        <v>363</v>
      </c>
      <c r="Z32" s="32" t="s">
        <v>494</v>
      </c>
      <c r="AA32" s="79" t="s">
        <v>69</v>
      </c>
      <c r="AB32" s="79" t="s">
        <v>69</v>
      </c>
      <c r="AC32" s="31"/>
      <c r="AD32" s="31"/>
      <c r="AE32" s="31"/>
      <c r="AF32" s="30"/>
      <c r="AK32" s="42" t="str">
        <f t="shared" si="7"/>
        <v>e</v>
      </c>
    </row>
    <row r="33" spans="1:37" ht="13.5" customHeight="1">
      <c r="A33" s="13"/>
      <c r="B33" s="13"/>
      <c r="F33" s="18" t="s">
        <v>230</v>
      </c>
      <c r="G33" s="17"/>
      <c r="H33" s="13" t="str">
        <f t="shared" si="1"/>
        <v/>
      </c>
      <c r="I33" s="13" t="str">
        <f t="shared" si="5"/>
        <v>一般会計</v>
      </c>
      <c r="K33" s="13"/>
      <c r="L33" s="13"/>
      <c r="O33" s="13"/>
      <c r="P33" s="13"/>
      <c r="Q33" s="19"/>
      <c r="T33" s="13"/>
      <c r="U33" s="32" t="s">
        <v>612</v>
      </c>
      <c r="Y33" s="32" t="s">
        <v>364</v>
      </c>
      <c r="Z33" s="32" t="s">
        <v>495</v>
      </c>
      <c r="AA33" s="61"/>
      <c r="AB33" s="31"/>
      <c r="AC33" s="31"/>
      <c r="AD33" s="31"/>
      <c r="AE33" s="31"/>
      <c r="AF33" s="30"/>
      <c r="AK33" s="42" t="str">
        <f t="shared" si="7"/>
        <v>f</v>
      </c>
    </row>
    <row r="34" spans="1:37" ht="13.5" customHeight="1">
      <c r="A34" s="13"/>
      <c r="B34" s="13"/>
      <c r="F34" s="18" t="s">
        <v>231</v>
      </c>
      <c r="G34" s="17"/>
      <c r="H34" s="13" t="str">
        <f t="shared" si="1"/>
        <v/>
      </c>
      <c r="I34" s="13" t="str">
        <f t="shared" si="5"/>
        <v>一般会計</v>
      </c>
      <c r="K34" s="13"/>
      <c r="L34" s="13"/>
      <c r="O34" s="13"/>
      <c r="P34" s="13"/>
      <c r="Q34" s="19"/>
      <c r="T34" s="13"/>
      <c r="U34" s="32" t="s">
        <v>613</v>
      </c>
      <c r="Y34" s="32" t="s">
        <v>365</v>
      </c>
      <c r="Z34" s="32" t="s">
        <v>496</v>
      </c>
      <c r="AB34" s="31"/>
      <c r="AC34" s="31"/>
      <c r="AD34" s="31"/>
      <c r="AE34" s="31"/>
      <c r="AF34" s="30"/>
      <c r="AK34" s="42" t="str">
        <f t="shared" si="7"/>
        <v>g</v>
      </c>
    </row>
    <row r="35" spans="1:37" ht="13.5" customHeight="1">
      <c r="A35" s="13"/>
      <c r="B35" s="13"/>
      <c r="F35" s="18" t="s">
        <v>232</v>
      </c>
      <c r="G35" s="17"/>
      <c r="H35" s="13" t="str">
        <f t="shared" si="1"/>
        <v/>
      </c>
      <c r="I35" s="13" t="str">
        <f t="shared" si="5"/>
        <v>一般会計</v>
      </c>
      <c r="K35" s="13"/>
      <c r="L35" s="13"/>
      <c r="O35" s="13"/>
      <c r="P35" s="13"/>
      <c r="Q35" s="19"/>
      <c r="T35" s="13"/>
      <c r="Y35" s="32" t="s">
        <v>366</v>
      </c>
      <c r="Z35" s="32" t="s">
        <v>497</v>
      </c>
      <c r="AC35" s="31"/>
      <c r="AF35" s="30"/>
      <c r="AK35" s="42" t="str">
        <f t="shared" si="7"/>
        <v>h</v>
      </c>
    </row>
    <row r="36" spans="1:37" ht="13.5" customHeight="1">
      <c r="A36" s="13"/>
      <c r="B36" s="13"/>
      <c r="F36" s="18" t="s">
        <v>233</v>
      </c>
      <c r="G36" s="17"/>
      <c r="H36" s="13" t="str">
        <f t="shared" si="1"/>
        <v/>
      </c>
      <c r="I36" s="13" t="str">
        <f t="shared" si="5"/>
        <v>一般会計</v>
      </c>
      <c r="K36" s="13"/>
      <c r="L36" s="13"/>
      <c r="O36" s="13"/>
      <c r="P36" s="13"/>
      <c r="Q36" s="19"/>
      <c r="T36" s="13"/>
      <c r="U36" s="32" t="s">
        <v>614</v>
      </c>
      <c r="Y36" s="32" t="s">
        <v>367</v>
      </c>
      <c r="Z36" s="32" t="s">
        <v>498</v>
      </c>
      <c r="AF36" s="30"/>
      <c r="AK36" s="42" t="str">
        <f t="shared" si="7"/>
        <v>i</v>
      </c>
    </row>
    <row r="37" spans="1:37" ht="13.5" customHeight="1">
      <c r="A37" s="13"/>
      <c r="B37" s="13"/>
      <c r="F37" s="13"/>
      <c r="G37" s="19"/>
      <c r="H37" s="13" t="str">
        <f t="shared" si="1"/>
        <v/>
      </c>
      <c r="I37" s="13" t="str">
        <f t="shared" si="5"/>
        <v>一般会計</v>
      </c>
      <c r="K37" s="13"/>
      <c r="L37" s="13"/>
      <c r="O37" s="13"/>
      <c r="P37" s="13"/>
      <c r="Q37" s="19"/>
      <c r="T37" s="13"/>
      <c r="U37" s="32"/>
      <c r="Y37" s="32" t="s">
        <v>368</v>
      </c>
      <c r="Z37" s="32" t="s">
        <v>499</v>
      </c>
      <c r="AF37" s="30"/>
      <c r="AK37" s="42" t="str">
        <f t="shared" si="7"/>
        <v>j</v>
      </c>
    </row>
    <row r="38" spans="1:37">
      <c r="A38" s="13"/>
      <c r="B38" s="13"/>
      <c r="F38" s="13"/>
      <c r="G38" s="19"/>
      <c r="K38" s="13"/>
      <c r="L38" s="13"/>
      <c r="O38" s="13"/>
      <c r="P38" s="13"/>
      <c r="Q38" s="19"/>
      <c r="T38" s="13"/>
      <c r="U38" s="32" t="s">
        <v>305</v>
      </c>
      <c r="Y38" s="32" t="s">
        <v>369</v>
      </c>
      <c r="Z38" s="32" t="s">
        <v>500</v>
      </c>
      <c r="AF38" s="30"/>
      <c r="AK38" s="42" t="str">
        <f t="shared" si="7"/>
        <v>k</v>
      </c>
    </row>
    <row r="39" spans="1:37">
      <c r="A39" s="13"/>
      <c r="B39" s="13"/>
      <c r="F39" s="13" t="str">
        <f>I37</f>
        <v>一般会計</v>
      </c>
      <c r="G39" s="19"/>
      <c r="K39" s="13"/>
      <c r="L39" s="13"/>
      <c r="O39" s="13"/>
      <c r="P39" s="13"/>
      <c r="Q39" s="19"/>
      <c r="T39" s="13"/>
      <c r="U39" s="32" t="s">
        <v>315</v>
      </c>
      <c r="Y39" s="32" t="s">
        <v>370</v>
      </c>
      <c r="Z39" s="32" t="s">
        <v>501</v>
      </c>
      <c r="AF39" s="30"/>
      <c r="AK39" s="42" t="str">
        <f t="shared" si="7"/>
        <v>l</v>
      </c>
    </row>
    <row r="40" spans="1:37">
      <c r="A40" s="13"/>
      <c r="B40" s="13"/>
      <c r="F40" s="13"/>
      <c r="G40" s="19"/>
      <c r="K40" s="13"/>
      <c r="L40" s="13"/>
      <c r="O40" s="13"/>
      <c r="P40" s="13"/>
      <c r="Q40" s="19"/>
      <c r="T40" s="13"/>
      <c r="Y40" s="32" t="s">
        <v>371</v>
      </c>
      <c r="Z40" s="32" t="s">
        <v>502</v>
      </c>
      <c r="AF40" s="30"/>
      <c r="AK40" s="42" t="str">
        <f t="shared" si="7"/>
        <v>m</v>
      </c>
    </row>
    <row r="41" spans="1:37">
      <c r="A41" s="13"/>
      <c r="B41" s="13"/>
      <c r="F41" s="13"/>
      <c r="G41" s="19"/>
      <c r="K41" s="13"/>
      <c r="L41" s="13"/>
      <c r="O41" s="13"/>
      <c r="P41" s="13"/>
      <c r="Q41" s="19"/>
      <c r="T41" s="13"/>
      <c r="Y41" s="32" t="s">
        <v>372</v>
      </c>
      <c r="Z41" s="32" t="s">
        <v>503</v>
      </c>
      <c r="AF41" s="30"/>
      <c r="AK41" s="42" t="str">
        <f t="shared" si="7"/>
        <v>n</v>
      </c>
    </row>
    <row r="42" spans="1:37">
      <c r="A42" s="13"/>
      <c r="B42" s="13"/>
      <c r="F42" s="13"/>
      <c r="G42" s="19"/>
      <c r="K42" s="13"/>
      <c r="L42" s="13"/>
      <c r="O42" s="13"/>
      <c r="P42" s="13"/>
      <c r="Q42" s="19"/>
      <c r="T42" s="13"/>
      <c r="Y42" s="32" t="s">
        <v>373</v>
      </c>
      <c r="Z42" s="32" t="s">
        <v>504</v>
      </c>
      <c r="AF42" s="30"/>
      <c r="AK42" s="42" t="str">
        <f t="shared" si="7"/>
        <v>o</v>
      </c>
    </row>
    <row r="43" spans="1:37">
      <c r="A43" s="13"/>
      <c r="B43" s="13"/>
      <c r="F43" s="13"/>
      <c r="G43" s="19"/>
      <c r="K43" s="13"/>
      <c r="L43" s="13"/>
      <c r="O43" s="13"/>
      <c r="P43" s="13"/>
      <c r="Q43" s="19"/>
      <c r="T43" s="13"/>
      <c r="Y43" s="32" t="s">
        <v>374</v>
      </c>
      <c r="Z43" s="32" t="s">
        <v>505</v>
      </c>
      <c r="AF43" s="30"/>
      <c r="AK43" s="42" t="str">
        <f t="shared" si="7"/>
        <v>p</v>
      </c>
    </row>
    <row r="44" spans="1:37">
      <c r="A44" s="13"/>
      <c r="B44" s="13"/>
      <c r="F44" s="13"/>
      <c r="G44" s="19"/>
      <c r="K44" s="13"/>
      <c r="L44" s="13"/>
      <c r="O44" s="13"/>
      <c r="P44" s="13"/>
      <c r="Q44" s="19"/>
      <c r="T44" s="13"/>
      <c r="Y44" s="32" t="s">
        <v>375</v>
      </c>
      <c r="Z44" s="32" t="s">
        <v>506</v>
      </c>
      <c r="AF44" s="30"/>
      <c r="AK44" s="42" t="str">
        <f t="shared" si="7"/>
        <v>q</v>
      </c>
    </row>
    <row r="45" spans="1:37">
      <c r="A45" s="13"/>
      <c r="B45" s="13"/>
      <c r="F45" s="13"/>
      <c r="G45" s="19"/>
      <c r="K45" s="13"/>
      <c r="L45" s="13"/>
      <c r="O45" s="13"/>
      <c r="P45" s="13"/>
      <c r="Q45" s="19"/>
      <c r="T45" s="13"/>
      <c r="Y45" s="32" t="s">
        <v>376</v>
      </c>
      <c r="Z45" s="32" t="s">
        <v>507</v>
      </c>
      <c r="AF45" s="30"/>
      <c r="AK45" s="42" t="str">
        <f t="shared" si="7"/>
        <v>r</v>
      </c>
    </row>
    <row r="46" spans="1:37">
      <c r="A46" s="13"/>
      <c r="B46" s="13"/>
      <c r="F46" s="13"/>
      <c r="G46" s="19"/>
      <c r="K46" s="13"/>
      <c r="L46" s="13"/>
      <c r="O46" s="13"/>
      <c r="P46" s="13"/>
      <c r="Q46" s="19"/>
      <c r="T46" s="13"/>
      <c r="Y46" s="32" t="s">
        <v>377</v>
      </c>
      <c r="Z46" s="32" t="s">
        <v>508</v>
      </c>
      <c r="AF46" s="30"/>
      <c r="AK46" s="42" t="str">
        <f t="shared" si="7"/>
        <v>s</v>
      </c>
    </row>
    <row r="47" spans="1:37">
      <c r="A47" s="13"/>
      <c r="B47" s="13"/>
      <c r="F47" s="13"/>
      <c r="G47" s="19"/>
      <c r="K47" s="13"/>
      <c r="L47" s="13"/>
      <c r="O47" s="13"/>
      <c r="P47" s="13"/>
      <c r="Q47" s="19"/>
      <c r="T47" s="13"/>
      <c r="Y47" s="32" t="s">
        <v>378</v>
      </c>
      <c r="Z47" s="32" t="s">
        <v>509</v>
      </c>
      <c r="AF47" s="30"/>
      <c r="AK47" s="42" t="str">
        <f t="shared" si="7"/>
        <v>t</v>
      </c>
    </row>
    <row r="48" spans="1:37">
      <c r="A48" s="13"/>
      <c r="B48" s="13"/>
      <c r="F48" s="13"/>
      <c r="G48" s="19"/>
      <c r="K48" s="13"/>
      <c r="L48" s="13"/>
      <c r="O48" s="13"/>
      <c r="P48" s="13"/>
      <c r="Q48" s="19"/>
      <c r="T48" s="13"/>
      <c r="Y48" s="32" t="s">
        <v>379</v>
      </c>
      <c r="Z48" s="32" t="s">
        <v>510</v>
      </c>
      <c r="AF48" s="30"/>
      <c r="AK48" s="42" t="str">
        <f t="shared" si="7"/>
        <v>u</v>
      </c>
    </row>
    <row r="49" spans="1:37">
      <c r="A49" s="13"/>
      <c r="B49" s="13"/>
      <c r="F49" s="13"/>
      <c r="G49" s="19"/>
      <c r="K49" s="13"/>
      <c r="L49" s="13"/>
      <c r="O49" s="13"/>
      <c r="P49" s="13"/>
      <c r="Q49" s="19"/>
      <c r="T49" s="13"/>
      <c r="Y49" s="32" t="s">
        <v>380</v>
      </c>
      <c r="Z49" s="32" t="s">
        <v>511</v>
      </c>
      <c r="AF49" s="30"/>
      <c r="AK49" s="42" t="str">
        <f t="shared" si="7"/>
        <v>v</v>
      </c>
    </row>
    <row r="50" spans="1:37">
      <c r="A50" s="13"/>
      <c r="B50" s="13"/>
      <c r="F50" s="13"/>
      <c r="G50" s="19"/>
      <c r="K50" s="13"/>
      <c r="L50" s="13"/>
      <c r="O50" s="13"/>
      <c r="P50" s="13"/>
      <c r="Q50" s="19"/>
      <c r="T50" s="13"/>
      <c r="Y50" s="32" t="s">
        <v>381</v>
      </c>
      <c r="Z50" s="32" t="s">
        <v>512</v>
      </c>
      <c r="AF50" s="30"/>
    </row>
    <row r="51" spans="1:37">
      <c r="A51" s="13"/>
      <c r="B51" s="13"/>
      <c r="F51" s="13"/>
      <c r="G51" s="19"/>
      <c r="K51" s="13"/>
      <c r="L51" s="13"/>
      <c r="O51" s="13"/>
      <c r="P51" s="13"/>
      <c r="Q51" s="19"/>
      <c r="T51" s="13"/>
      <c r="Y51" s="32" t="s">
        <v>382</v>
      </c>
      <c r="Z51" s="32" t="s">
        <v>513</v>
      </c>
      <c r="AF51" s="30"/>
    </row>
    <row r="52" spans="1:37">
      <c r="A52" s="13"/>
      <c r="B52" s="13"/>
      <c r="F52" s="13"/>
      <c r="G52" s="19"/>
      <c r="K52" s="13"/>
      <c r="L52" s="13"/>
      <c r="O52" s="13"/>
      <c r="P52" s="13"/>
      <c r="Q52" s="19"/>
      <c r="T52" s="13"/>
      <c r="Y52" s="32" t="s">
        <v>383</v>
      </c>
      <c r="Z52" s="32" t="s">
        <v>514</v>
      </c>
      <c r="AF52" s="30"/>
    </row>
    <row r="53" spans="1:37">
      <c r="A53" s="13"/>
      <c r="B53" s="13"/>
      <c r="F53" s="13"/>
      <c r="G53" s="19"/>
      <c r="K53" s="13"/>
      <c r="L53" s="13"/>
      <c r="O53" s="13"/>
      <c r="P53" s="13"/>
      <c r="Q53" s="19"/>
      <c r="T53" s="13"/>
      <c r="Y53" s="32" t="s">
        <v>384</v>
      </c>
      <c r="Z53" s="32" t="s">
        <v>515</v>
      </c>
      <c r="AF53" s="30"/>
    </row>
    <row r="54" spans="1:37">
      <c r="A54" s="13"/>
      <c r="B54" s="13"/>
      <c r="F54" s="13"/>
      <c r="G54" s="19"/>
      <c r="K54" s="13"/>
      <c r="L54" s="13"/>
      <c r="O54" s="13"/>
      <c r="P54" s="20"/>
      <c r="Q54" s="19"/>
      <c r="T54" s="13"/>
      <c r="Y54" s="32" t="s">
        <v>385</v>
      </c>
      <c r="Z54" s="32" t="s">
        <v>516</v>
      </c>
      <c r="AF54" s="30"/>
    </row>
    <row r="55" spans="1:37">
      <c r="A55" s="13"/>
      <c r="B55" s="13"/>
      <c r="F55" s="13"/>
      <c r="G55" s="19"/>
      <c r="K55" s="13"/>
      <c r="L55" s="13"/>
      <c r="O55" s="13"/>
      <c r="P55" s="13"/>
      <c r="Q55" s="19"/>
      <c r="T55" s="13"/>
      <c r="Y55" s="32" t="s">
        <v>386</v>
      </c>
      <c r="Z55" s="32" t="s">
        <v>517</v>
      </c>
      <c r="AF55" s="30"/>
    </row>
    <row r="56" spans="1:37">
      <c r="A56" s="13"/>
      <c r="B56" s="13"/>
      <c r="F56" s="13"/>
      <c r="G56" s="19"/>
      <c r="K56" s="13"/>
      <c r="L56" s="13"/>
      <c r="O56" s="13"/>
      <c r="P56" s="13"/>
      <c r="Q56" s="19"/>
      <c r="T56" s="13"/>
      <c r="Y56" s="32" t="s">
        <v>387</v>
      </c>
      <c r="Z56" s="32" t="s">
        <v>518</v>
      </c>
      <c r="AF56" s="30"/>
    </row>
    <row r="57" spans="1:37">
      <c r="A57" s="13"/>
      <c r="B57" s="13"/>
      <c r="F57" s="13"/>
      <c r="G57" s="19"/>
      <c r="K57" s="13"/>
      <c r="L57" s="13"/>
      <c r="O57" s="13"/>
      <c r="P57" s="13"/>
      <c r="Q57" s="19"/>
      <c r="T57" s="13"/>
      <c r="Y57" s="32" t="s">
        <v>388</v>
      </c>
      <c r="Z57" s="32" t="s">
        <v>519</v>
      </c>
      <c r="AF57" s="30"/>
    </row>
    <row r="58" spans="1:37">
      <c r="A58" s="13"/>
      <c r="B58" s="13"/>
      <c r="F58" s="13"/>
      <c r="G58" s="19"/>
      <c r="K58" s="13"/>
      <c r="L58" s="13"/>
      <c r="O58" s="13"/>
      <c r="P58" s="13"/>
      <c r="Q58" s="19"/>
      <c r="T58" s="13"/>
      <c r="Y58" s="32" t="s">
        <v>389</v>
      </c>
      <c r="Z58" s="32" t="s">
        <v>520</v>
      </c>
      <c r="AF58" s="30"/>
    </row>
    <row r="59" spans="1:37">
      <c r="A59" s="13"/>
      <c r="B59" s="13"/>
      <c r="F59" s="13"/>
      <c r="G59" s="19"/>
      <c r="K59" s="13"/>
      <c r="L59" s="13"/>
      <c r="O59" s="13"/>
      <c r="P59" s="13"/>
      <c r="Q59" s="19"/>
      <c r="T59" s="13"/>
      <c r="Y59" s="32" t="s">
        <v>390</v>
      </c>
      <c r="Z59" s="32" t="s">
        <v>521</v>
      </c>
      <c r="AF59" s="30"/>
    </row>
    <row r="60" spans="1:37">
      <c r="A60" s="13"/>
      <c r="B60" s="13"/>
      <c r="F60" s="13"/>
      <c r="G60" s="19"/>
      <c r="K60" s="13"/>
      <c r="L60" s="13"/>
      <c r="O60" s="13"/>
      <c r="P60" s="13"/>
      <c r="Q60" s="19"/>
      <c r="T60" s="13"/>
      <c r="Y60" s="32" t="s">
        <v>391</v>
      </c>
      <c r="Z60" s="32" t="s">
        <v>522</v>
      </c>
      <c r="AF60" s="30"/>
    </row>
    <row r="61" spans="1:37">
      <c r="A61" s="13"/>
      <c r="B61" s="13"/>
      <c r="F61" s="13"/>
      <c r="G61" s="19"/>
      <c r="K61" s="13"/>
      <c r="L61" s="13"/>
      <c r="O61" s="13"/>
      <c r="P61" s="13"/>
      <c r="Q61" s="19"/>
      <c r="T61" s="13"/>
      <c r="Y61" s="32" t="s">
        <v>392</v>
      </c>
      <c r="Z61" s="32" t="s">
        <v>523</v>
      </c>
      <c r="AF61" s="30"/>
    </row>
    <row r="62" spans="1:37">
      <c r="A62" s="13"/>
      <c r="B62" s="13"/>
      <c r="F62" s="13"/>
      <c r="G62" s="19"/>
      <c r="K62" s="13"/>
      <c r="L62" s="13"/>
      <c r="O62" s="13"/>
      <c r="P62" s="13"/>
      <c r="Q62" s="19"/>
      <c r="T62" s="13"/>
      <c r="Y62" s="32" t="s">
        <v>393</v>
      </c>
      <c r="Z62" s="32" t="s">
        <v>524</v>
      </c>
      <c r="AF62" s="30"/>
    </row>
    <row r="63" spans="1:37">
      <c r="A63" s="13"/>
      <c r="B63" s="13"/>
      <c r="F63" s="13"/>
      <c r="G63" s="19"/>
      <c r="K63" s="13"/>
      <c r="L63" s="13"/>
      <c r="O63" s="13"/>
      <c r="P63" s="13"/>
      <c r="Q63" s="19"/>
      <c r="T63" s="13"/>
      <c r="Y63" s="32" t="s">
        <v>394</v>
      </c>
      <c r="Z63" s="32" t="s">
        <v>525</v>
      </c>
      <c r="AF63" s="30"/>
    </row>
    <row r="64" spans="1:37">
      <c r="A64" s="13"/>
      <c r="B64" s="13"/>
      <c r="F64" s="13"/>
      <c r="G64" s="19"/>
      <c r="K64" s="13"/>
      <c r="L64" s="13"/>
      <c r="O64" s="13"/>
      <c r="P64" s="13"/>
      <c r="Q64" s="19"/>
      <c r="T64" s="13"/>
      <c r="Y64" s="32" t="s">
        <v>395</v>
      </c>
      <c r="Z64" s="32" t="s">
        <v>526</v>
      </c>
      <c r="AF64" s="30"/>
    </row>
    <row r="65" spans="1:32">
      <c r="A65" s="13"/>
      <c r="B65" s="13"/>
      <c r="F65" s="13"/>
      <c r="G65" s="19"/>
      <c r="K65" s="13"/>
      <c r="L65" s="13"/>
      <c r="O65" s="13"/>
      <c r="P65" s="13"/>
      <c r="Q65" s="19"/>
      <c r="T65" s="13"/>
      <c r="Y65" s="32" t="s">
        <v>396</v>
      </c>
      <c r="Z65" s="32" t="s">
        <v>527</v>
      </c>
      <c r="AF65" s="30"/>
    </row>
    <row r="66" spans="1:32">
      <c r="A66" s="13"/>
      <c r="B66" s="13"/>
      <c r="F66" s="13"/>
      <c r="G66" s="19"/>
      <c r="K66" s="13"/>
      <c r="L66" s="13"/>
      <c r="O66" s="13"/>
      <c r="P66" s="13"/>
      <c r="Q66" s="19"/>
      <c r="T66" s="13"/>
      <c r="Y66" s="32" t="s">
        <v>70</v>
      </c>
      <c r="Z66" s="32" t="s">
        <v>528</v>
      </c>
      <c r="AF66" s="30"/>
    </row>
    <row r="67" spans="1:32">
      <c r="A67" s="13"/>
      <c r="B67" s="13"/>
      <c r="F67" s="13"/>
      <c r="G67" s="19"/>
      <c r="K67" s="13"/>
      <c r="L67" s="13"/>
      <c r="O67" s="13"/>
      <c r="P67" s="13"/>
      <c r="Q67" s="19"/>
      <c r="T67" s="13"/>
      <c r="Y67" s="32" t="s">
        <v>397</v>
      </c>
      <c r="Z67" s="32" t="s">
        <v>529</v>
      </c>
      <c r="AF67" s="30"/>
    </row>
    <row r="68" spans="1:32">
      <c r="A68" s="13"/>
      <c r="B68" s="13"/>
      <c r="F68" s="13"/>
      <c r="G68" s="19"/>
      <c r="K68" s="13"/>
      <c r="L68" s="13"/>
      <c r="O68" s="13"/>
      <c r="P68" s="13"/>
      <c r="Q68" s="19"/>
      <c r="T68" s="13"/>
      <c r="Y68" s="32" t="s">
        <v>398</v>
      </c>
      <c r="Z68" s="32" t="s">
        <v>530</v>
      </c>
      <c r="AF68" s="30"/>
    </row>
    <row r="69" spans="1:32">
      <c r="A69" s="13"/>
      <c r="B69" s="13"/>
      <c r="F69" s="13"/>
      <c r="G69" s="19"/>
      <c r="K69" s="13"/>
      <c r="L69" s="13"/>
      <c r="O69" s="13"/>
      <c r="P69" s="13"/>
      <c r="Q69" s="19"/>
      <c r="T69" s="13"/>
      <c r="Y69" s="32" t="s">
        <v>399</v>
      </c>
      <c r="Z69" s="32" t="s">
        <v>531</v>
      </c>
      <c r="AF69" s="30"/>
    </row>
    <row r="70" spans="1:32">
      <c r="A70" s="13"/>
      <c r="B70" s="13"/>
      <c r="Y70" s="32" t="s">
        <v>400</v>
      </c>
      <c r="Z70" s="32" t="s">
        <v>532</v>
      </c>
    </row>
    <row r="71" spans="1:32">
      <c r="Y71" s="32" t="s">
        <v>401</v>
      </c>
      <c r="Z71" s="32" t="s">
        <v>533</v>
      </c>
    </row>
    <row r="72" spans="1:32">
      <c r="Y72" s="32" t="s">
        <v>402</v>
      </c>
      <c r="Z72" s="32" t="s">
        <v>534</v>
      </c>
    </row>
    <row r="73" spans="1:32">
      <c r="Y73" s="32" t="s">
        <v>403</v>
      </c>
      <c r="Z73" s="32" t="s">
        <v>535</v>
      </c>
    </row>
    <row r="74" spans="1:32">
      <c r="Y74" s="32" t="s">
        <v>404</v>
      </c>
      <c r="Z74" s="32" t="s">
        <v>536</v>
      </c>
    </row>
    <row r="75" spans="1:32">
      <c r="Y75" s="32" t="s">
        <v>405</v>
      </c>
      <c r="Z75" s="32" t="s">
        <v>537</v>
      </c>
    </row>
    <row r="76" spans="1:32">
      <c r="Y76" s="32" t="s">
        <v>406</v>
      </c>
      <c r="Z76" s="32" t="s">
        <v>538</v>
      </c>
    </row>
    <row r="77" spans="1:32">
      <c r="Y77" s="32" t="s">
        <v>407</v>
      </c>
      <c r="Z77" s="32" t="s">
        <v>539</v>
      </c>
    </row>
    <row r="78" spans="1:32">
      <c r="Y78" s="32" t="s">
        <v>408</v>
      </c>
      <c r="Z78" s="32" t="s">
        <v>540</v>
      </c>
    </row>
    <row r="79" spans="1:32">
      <c r="Y79" s="32" t="s">
        <v>409</v>
      </c>
      <c r="Z79" s="32" t="s">
        <v>541</v>
      </c>
    </row>
    <row r="80" spans="1:32">
      <c r="Y80" s="32" t="s">
        <v>410</v>
      </c>
      <c r="Z80" s="32" t="s">
        <v>542</v>
      </c>
    </row>
    <row r="81" spans="25:26">
      <c r="Y81" s="32" t="s">
        <v>411</v>
      </c>
      <c r="Z81" s="32" t="s">
        <v>543</v>
      </c>
    </row>
    <row r="82" spans="25:26">
      <c r="Y82" s="32" t="s">
        <v>412</v>
      </c>
      <c r="Z82" s="32" t="s">
        <v>544</v>
      </c>
    </row>
    <row r="83" spans="25:26">
      <c r="Y83" s="32" t="s">
        <v>413</v>
      </c>
      <c r="Z83" s="32" t="s">
        <v>545</v>
      </c>
    </row>
    <row r="84" spans="25:26">
      <c r="Y84" s="32" t="s">
        <v>414</v>
      </c>
      <c r="Z84" s="32" t="s">
        <v>546</v>
      </c>
    </row>
    <row r="85" spans="25:26">
      <c r="Y85" s="32" t="s">
        <v>415</v>
      </c>
      <c r="Z85" s="32" t="s">
        <v>547</v>
      </c>
    </row>
    <row r="86" spans="25:26">
      <c r="Y86" s="32" t="s">
        <v>416</v>
      </c>
      <c r="Z86" s="32" t="s">
        <v>548</v>
      </c>
    </row>
    <row r="87" spans="25:26">
      <c r="Y87" s="32" t="s">
        <v>417</v>
      </c>
      <c r="Z87" s="32" t="s">
        <v>549</v>
      </c>
    </row>
    <row r="88" spans="25:26">
      <c r="Y88" s="32" t="s">
        <v>418</v>
      </c>
      <c r="Z88" s="32" t="s">
        <v>550</v>
      </c>
    </row>
    <row r="89" spans="25:26">
      <c r="Y89" s="32" t="s">
        <v>419</v>
      </c>
      <c r="Z89" s="32" t="s">
        <v>551</v>
      </c>
    </row>
    <row r="90" spans="25:26">
      <c r="Y90" s="32" t="s">
        <v>420</v>
      </c>
      <c r="Z90" s="32" t="s">
        <v>552</v>
      </c>
    </row>
    <row r="91" spans="25:26">
      <c r="Y91" s="32" t="s">
        <v>421</v>
      </c>
      <c r="Z91" s="32" t="s">
        <v>553</v>
      </c>
    </row>
    <row r="92" spans="25:26">
      <c r="Y92" s="32" t="s">
        <v>422</v>
      </c>
      <c r="Z92" s="32" t="s">
        <v>554</v>
      </c>
    </row>
    <row r="93" spans="25:26">
      <c r="Y93" s="32" t="s">
        <v>423</v>
      </c>
      <c r="Z93" s="32" t="s">
        <v>555</v>
      </c>
    </row>
    <row r="94" spans="25:26">
      <c r="Y94" s="32" t="s">
        <v>424</v>
      </c>
      <c r="Z94" s="32" t="s">
        <v>556</v>
      </c>
    </row>
    <row r="95" spans="25:26">
      <c r="Y95" s="32" t="s">
        <v>425</v>
      </c>
      <c r="Z95" s="32" t="s">
        <v>557</v>
      </c>
    </row>
    <row r="96" spans="25:26">
      <c r="Y96" s="32" t="s">
        <v>327</v>
      </c>
      <c r="Z96" s="32" t="s">
        <v>558</v>
      </c>
    </row>
    <row r="97" spans="25:26">
      <c r="Y97" s="32" t="s">
        <v>426</v>
      </c>
      <c r="Z97" s="32" t="s">
        <v>559</v>
      </c>
    </row>
    <row r="98" spans="25:26">
      <c r="Y98" s="32" t="s">
        <v>427</v>
      </c>
      <c r="Z98" s="32" t="s">
        <v>560</v>
      </c>
    </row>
    <row r="99" spans="25:26">
      <c r="Y99" s="32" t="s">
        <v>457</v>
      </c>
      <c r="Z99" s="32" t="s">
        <v>561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庄司 裕紀(shouji-hiroki)</cp:lastModifiedBy>
  <cp:lastPrinted>2021-06-10T08:43:36Z</cp:lastPrinted>
  <dcterms:created xsi:type="dcterms:W3CDTF">2012-03-13T00:50:25Z</dcterms:created>
  <dcterms:modified xsi:type="dcterms:W3CDTF">2021-06-24T11:15:37Z</dcterms:modified>
</cp:coreProperties>
</file>