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0" yWindow="0" windowWidth="28800" windowHeight="12216"/>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16" i="3"/>
  <c r="AY606" i="3"/>
  <c r="AY417"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<sst xmlns="http://schemas.openxmlformats.org/spreadsheetml/2006/main" count="3035" uniqueCount="781">
  <si>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</si>
  <si>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</si>
  <si>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</si>
  <si>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</si>
  <si>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</si>
  <si>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</si>
  <si>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</si>
  <si>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</si>
  <si>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</si>
  <si>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</si>
  <si>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</si>
  <si>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</si>
  <si>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</si>
  <si>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</si>
  <si>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</si>
  <si>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</si>
  <si>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</si>
  <si>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</si>
  <si>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</si>
  <si>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</si>
  <si>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</si>
  <si>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</si>
  <si>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</si>
  <si>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</si>
  <si>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</si>
  <si>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</si>
  <si>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</si>
  <si>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</si>
  <si>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</si>
  <si>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</si>
  <si>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</si>
  <si>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</si>
  <si>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</si>
  <si>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</si>
  <si>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</si>
  <si>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</si>
  <si>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</si>
  <si>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</si>
  <si>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</si>
  <si>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</si>
  <si>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</si>
  <si>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</si>
  <si>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</si>
  <si>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</si>
  <si>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</si>
  <si>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</si>
  <si>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</si>
  <si>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</si>
  <si>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</si>
  <si>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</si>
  <si>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</si>
  <si>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</si>
  <si>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</si>
  <si>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</si>
  <si>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</si>
  <si>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</si>
  <si>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</si>
  <si>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</si>
  <si>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</si>
  <si>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</si>
  <si>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</si>
  <si>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</si>
  <si>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</si>
  <si>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</si>
  <si>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</si>
  <si>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</si>
  <si>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</si>
  <si>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</si>
  <si>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</si>
  <si>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</si>
  <si>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</si>
  <si>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</si>
  <si>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</si>
  <si>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</si>
  <si>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</si>
  <si>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</si>
  <si>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</si>
  <si>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</si>
  <si>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</si>
  <si>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</si>
  <si>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</si>
  <si>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</si>
  <si>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</si>
  <si>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</si>
  <si>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</si>
  <si>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</si>
  <si>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</si>
  <si>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</si>
  <si>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</si>
  <si>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</si>
  <si>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</si>
  <si>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</si>
  <si>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</si>
  <si>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</si>
  <si>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</si>
  <si>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</si>
  <si>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</si>
  <si>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</si>
  <si>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</si>
  <si>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</si>
  <si>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</si>
  <si>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</si>
  <si>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</si>
  <si>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</si>
  <si>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</si>
  <si>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</si>
  <si>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</si>
  <si>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</si>
  <si>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</si>
  <si>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</si>
  <si>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</si>
  <si>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</si>
  <si>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</si>
  <si>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</si>
  <si>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</si>
  <si>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</si>
  <si>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</si>
  <si>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</si>
  <si>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</si>
  <si>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</si>
  <si>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</si>
  <si>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</si>
  <si>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</si>
  <si>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</si>
  <si>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</si>
  <si>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</si>
  <si>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</si>
  <si>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</si>
  <si>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</si>
  <si>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</si>
  <si>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</si>
  <si>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</si>
  <si>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</si>
  <si>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</si>
  <si>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</si>
  <si>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</si>
  <si>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</si>
  <si>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</si>
  <si>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</si>
  <si>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</si>
  <si>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</si>
  <si>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</si>
  <si>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</si>
  <si>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</si>
  <si>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</si>
  <si>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</si>
  <si>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</si>
  <si>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</si>
  <si>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</si>
  <si>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</si>
  <si>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</si>
  <si>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</si>
  <si>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</si>
  <si>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</si>
  <si>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</si>
  <si>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</si>
  <si>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</si>
  <si>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</si>
  <si>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</si>
  <si>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</si>
  <si>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</si>
  <si>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</si>
  <si>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</si>
  <si>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</si>
  <si>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</si>
  <si>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</si>
  <si>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</si>
  <si>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</si>
  <si>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</si>
  <si>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</si>
  <si>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</si>
  <si>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</si>
  <si>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</si>
  <si>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</si>
  <si>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</si>
  <si>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</si>
  <si>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</si>
  <si>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</si>
  <si>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</si>
  <si>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</si>
  <si>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</si>
  <si>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</si>
  <si>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</si>
  <si>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</si>
  <si>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</si>
  <si>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</si>
  <si>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</si>
  <si>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</si>
  <si>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</si>
  <si>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</si>
  <si>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</si>
  <si>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</si>
  <si>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</si>
  <si>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</si>
  <si>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</si>
  <si>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</si>
  <si>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</si>
  <si>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</si>
  <si>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</si>
  <si>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</si>
  <si>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</si>
  <si>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</si>
  <si>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</si>
  <si>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</si>
  <si>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</si>
  <si>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</si>
  <si>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</si>
  <si>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</si>
  <si>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</si>
  <si>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</si>
  <si>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</si>
  <si>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</si>
  <si>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</si>
  <si>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</si>
  <si>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</si>
  <si>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</si>
  <si>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</si>
  <si>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</si>
  <si>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</si>
  <si>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</si>
  <si>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</si>
  <si>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</si>
  <si>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</si>
  <si>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</si>
  <si>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</si>
  <si>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</si>
  <si>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</si>
  <si>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</si>
  <si>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</si>
  <si>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</si>
  <si>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</si>
  <si>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</si>
  <si>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</si>
  <si>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</si>
  <si>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</si>
  <si>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</si>
  <si>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</si>
  <si>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</si>
  <si>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</si>
  <si>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</si>
  <si>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</si>
  <si>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</si>
  <si>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</si>
  <si>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</si>
  <si>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</si>
  <si>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</si>
  <si>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</si>
  <si>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</si>
  <si>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</si>
  <si>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</si>
  <si>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</si>
  <si>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</si>
  <si>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</si>
  <si>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</si>
  <si>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</si>
  <si>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</si>
  <si>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</si>
  <si>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</si>
  <si>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</si>
  <si>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</si>
  <si>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</si>
  <si>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</si>
  <si>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</si>
  <si>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</si>
  <si>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</si>
  <si>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</si>
  <si>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</si>
  <si>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</si>
  <si>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</si>
  <si>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</si>
  <si>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</si>
  <si>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</si>
  <si>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</si>
  <si>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</si>
  <si>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</si>
  <si>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</si>
  <si>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</si>
  <si>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</si>
  <si>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</si>
  <si>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</si>
  <si>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</si>
  <si>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</si>
  <si>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</si>
  <si>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</si>
  <si>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</si>
  <si>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</si>
  <si>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</si>
  <si>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</si>
  <si>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</si>
  <si>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</si>
  <si>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</si>
  <si>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</si>
  <si>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</si>
  <si>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</si>
  <si>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</si>
  <si>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</si>
  <si>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</si>
  <si>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</si>
  <si>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</si>
  <si>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</si>
  <si>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</si>
  <si>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</si>
  <si>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</si>
  <si>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</si>
  <si>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</si>
  <si>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</si>
  <si>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</si>
  <si>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</si>
  <si>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</si>
  <si>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</si>
  <si>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</si>
  <si>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</si>
  <si>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</si>
  <si>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</si>
  <si>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</si>
  <si>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</si>
  <si>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</si>
  <si>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</si>
  <si>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</si>
  <si>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</si>
  <si>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</si>
  <si>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</si>
  <si>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</si>
  <si>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</si>
  <si>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</si>
  <si>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</si>
  <si>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</si>
  <si>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</si>
  <si>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</si>
  <si>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</si>
  <si>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</si>
  <si>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</si>
  <si>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</si>
  <si>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</si>
  <si>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</si>
  <si>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</si>
  <si>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</si>
  <si>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</si>
  <si>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</si>
  <si>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</si>
  <si>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</si>
  <si>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</si>
  <si>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</si>
  <si>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</si>
  <si>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</si>
  <si>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</si>
  <si>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</si>
  <si>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</si>
  <si>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</si>
  <si>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</si>
  <si>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</si>
  <si>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</si>
  <si>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</si>
  <si>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</si>
  <si>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</si>
  <si>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</si>
  <si>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</si>
  <si>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</si>
  <si>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</si>
  <si>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</si>
  <si>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</si>
  <si>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</si>
  <si>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</si>
  <si>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</si>
  <si>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</si>
  <si>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</si>
  <si>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</si>
  <si>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</si>
  <si>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</si>
  <si>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</si>
  <si>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</si>
  <si>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</si>
  <si>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</si>
  <si>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</si>
  <si>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</si>
  <si>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</si>
  <si>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</si>
  <si>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</si>
  <si>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</si>
  <si>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</si>
  <si>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</si>
  <si>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</si>
  <si>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</si>
  <si>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</si>
  <si>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</si>
  <si>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</si>
  <si>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</si>
  <si>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</si>
  <si>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</si>
  <si>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</si>
  <si>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</si>
  <si>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</si>
  <si>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</si>
  <si>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</si>
  <si>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</si>
  <si>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</si>
  <si>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</si>
  <si>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</si>
  <si>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</si>
  <si>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</si>
  <si>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</si>
  <si>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</si>
  <si>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</si>
  <si>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</si>
  <si>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</si>
  <si>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</si>
  <si>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</si>
  <si>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</si>
  <si>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</si>
  <si>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</si>
  <si>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</si>
  <si>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</si>
  <si>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</si>
  <si>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</si>
  <si>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</si>
  <si>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</si>
  <si>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</si>
  <si>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</si>
  <si>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</si>
  <si>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</si>
  <si>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</si>
  <si>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</si>
  <si>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</si>
  <si>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</si>
  <si>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</si>
  <si>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</si>
  <si>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</si>
  <si>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</si>
  <si>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</si>
  <si>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</si>
  <si>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</si>
  <si>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</si>
  <si>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</si>
  <si>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</si>
  <si>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</si>
  <si>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</si>
  <si>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</si>
  <si>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</si>
  <si>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</si>
  <si>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</si>
  <si>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</si>
  <si>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</si>
  <si>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</si>
  <si>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</si>
  <si>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</si>
  <si>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</si>
  <si>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</si>
  <si>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</si>
  <si>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</si>
  <si>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</si>
  <si>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</si>
  <si>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</si>
  <si>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</si>
  <si>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</si>
  <si>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</si>
  <si>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</si>
  <si>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</si>
  <si>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</si>
  <si>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</si>
  <si>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</si>
  <si>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</si>
  <si>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</si>
  <si>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</si>
  <si>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</si>
  <si>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</si>
  <si>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</si>
  <si>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</si>
  <si>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</si>
  <si>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</si>
  <si>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</si>
  <si>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</si>
  <si>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</si>
  <si>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</si>
  <si>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</si>
  <si>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</si>
  <si>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</si>
  <si>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</si>
  <si>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</si>
  <si>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</si>
  <si>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</si>
  <si>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</si>
  <si>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</si>
  <si>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</si>
  <si>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</si>
  <si>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</si>
  <si>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</si>
  <si>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</si>
  <si>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</si>
  <si>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</si>
  <si>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</si>
  <si>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</si>
  <si>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</si>
  <si>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</si>
  <si>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</si>
  <si>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</si>
  <si>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</si>
  <si>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</si>
  <si>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</si>
  <si>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</si>
  <si>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</si>
  <si>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</si>
  <si>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</si>
  <si>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</si>
  <si>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</si>
  <si>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</si>
  <si>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</si>
  <si>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</si>
  <si>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</si>
  <si>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</si>
  <si>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</si>
  <si>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</si>
  <si>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</si>
  <si>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</si>
  <si>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</si>
  <si>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</si>
  <si>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</si>
  <si>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</si>
  <si>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</si>
  <si>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</si>
  <si>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</si>
  <si>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</si>
  <si>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</si>
  <si>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</si>
  <si>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</si>
  <si>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</si>
  <si>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</si>
  <si>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</si>
  <si>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</si>
  <si>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</si>
  <si>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</si>
  <si>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</si>
  <si>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</si>
  <si>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</si>
  <si>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</si>
  <si>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</si>
  <si>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</si>
  <si>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</si>
  <si>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</si>
  <si>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</si>
  <si>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</si>
  <si>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</si>
  <si>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</si>
  <si>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</si>
  <si>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</si>
  <si>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</si>
  <si>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</si>
  <si>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</si>
  <si>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</si>
  <si>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</si>
  <si>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</si>
  <si>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</si>
  <si>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</si>
  <si>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</si>
  <si>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</si>
  <si>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</si>
  <si>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</si>
  <si>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</si>
  <si>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</si>
  <si>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</si>
  <si>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</si>
  <si>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</si>
  <si>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</si>
  <si>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</si>
  <si>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</si>
  <si>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</si>
  <si>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</si>
  <si>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</si>
  <si>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</si>
  <si>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</si>
  <si>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</si>
  <si>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</si>
  <si>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</si>
  <si>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</si>
  <si>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</si>
  <si>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</si>
  <si>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</si>
  <si>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</si>
  <si>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</si>
  <si>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</si>
  <si>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</si>
  <si>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</si>
  <si>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</si>
  <si>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</si>
  <si>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</si>
  <si>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</si>
  <si>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</si>
  <si>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</si>
  <si>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</si>
  <si>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</si>
  <si>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</si>
  <si>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</si>
  <si>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</si>
  <si>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</si>
  <si>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</si>
  <si>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</si>
  <si>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</si>
  <si>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</si>
  <si>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</si>
  <si>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</si>
  <si>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</si>
  <si>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</si>
  <si>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</si>
  <si>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</si>
  <si>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</si>
  <si>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</si>
  <si>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</si>
  <si>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</si>
  <si>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</si>
  <si>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</si>
  <si>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</si>
  <si>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</si>
  <si>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</si>
  <si>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</si>
  <si>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</si>
  <si>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</si>
  <si>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</si>
  <si>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</si>
  <si>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</si>
  <si>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</si>
  <si>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</si>
  <si>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</si>
  <si>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</si>
  <si>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</si>
  <si>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</si>
  <si>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</si>
  <si>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</si>
  <si>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</si>
  <si>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</si>
  <si>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</si>
  <si>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</si>
  <si>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</si>
  <si>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</si>
  <si>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</si>
  <si>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</si>
  <si>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</si>
  <si>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</si>
  <si>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</si>
  <si>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</si>
  <si>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</si>
  <si>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</si>
  <si>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</si>
  <si>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</si>
  <si>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</si>
  <si>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</si>
  <si>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</si>
  <si>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</si>
  <si>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</si>
  <si>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</si>
  <si>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</si>
  <si>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</si>
  <si>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</si>
  <si>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</si>
  <si>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</si>
  <si>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</si>
  <si>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</si>
  <si>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</si>
  <si>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</si>
  <si>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</si>
  <si>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</si>
  <si>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</si>
  <si>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</si>
  <si>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</si>
  <si>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</si>
  <si>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</si>
  <si>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</si>
  <si>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</si>
  <si>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</si>
  <si>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</si>
  <si>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</si>
  <si>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</si>
  <si>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</si>
  <si>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</si>
  <si>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</si>
  <si>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</si>
  <si>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</si>
  <si>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</si>
  <si>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</si>
  <si>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</si>
  <si>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</si>
  <si>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</si>
  <si>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</si>
  <si>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</si>
  <si>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</si>
  <si>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</si>
  <si>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</si>
  <si>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</si>
  <si>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</si>
  <si>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</si>
  <si>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</si>
  <si>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</si>
  <si>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</si>
  <si>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</si>
  <si>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</si>
  <si>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</si>
  <si>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</si>
  <si>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</si>
  <si>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</si>
  <si>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</si>
  <si>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</si>
  <si>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</si>
  <si>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</si>
  <si>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</si>
  <si>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</si>
  <si>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</si>
  <si>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</si>
  <si>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</si>
  <si>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</si>
  <si>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</si>
  <si>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</si>
  <si>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</si>
  <si>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</si>
  <si>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水道インフラシステム輸出拡大推進事業</t>
  </si>
  <si>
    <t>医薬・生活衛生局</t>
  </si>
  <si>
    <t>水道課長　熊谷　和哉</t>
  </si>
  <si>
    <t>平成30年度</t>
  </si>
  <si>
    <t>令和4年度</t>
  </si>
  <si>
    <t>－</t>
  </si>
  <si>
    <t>新水道ビジョン</t>
  </si>
  <si>
    <t>　「インフラシステム輸出戦略」（令和元年6月改訂）では、日本の成長戦略・国際展開戦略の一環として、開発途上国での上水道整備等の計画段階から、日本の官民が連携して日本企業の展開を支援することを掲げている。本事業は、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t>
  </si>
  <si>
    <t>　以下の①、②について、それぞれ年度単位の業務委託により実施する。
①　東南アジア地域の対象国及びその国内で上水道案件を事業化する可能性のある水道事業者を選定する。その上で、日本の水道事業者、民間企業等を募集し、対象国事業者に対する水道技術のセミナー及び施設の現地ヒアリング調査を開催する。
②　対象国及びその国内で事業化の可能性がある上水道案件を選定した上で、水道事業者等と民間企業を募集し、それらが共同して、案件に係わる施設の現地調査及びヒアリング調査等を実施し、日本の技術を盛り込んだ案件としての事業可能性等を検討する。</t>
  </si>
  <si>
    <t>-</t>
  </si>
  <si>
    <t>食品等試験検査費</t>
  </si>
  <si>
    <t>職員旅費</t>
  </si>
  <si>
    <t>持続可能な開発目標（SDGs）
「2016年から2030年までに、すべての人々に水と衛生へのアクセスと持続可能な管理を確保する」</t>
  </si>
  <si>
    <t>（衛生的な飲料水を確保できる人口/全世界の人口）×100</t>
  </si>
  <si>
    <t>セミナー開催国数及び調査実施国数</t>
  </si>
  <si>
    <t>国</t>
  </si>
  <si>
    <t>件</t>
  </si>
  <si>
    <t>単位当たりコスト＝Ｘ／Ｙ
Ｘ：「執行額」
Ｙ：「セミナー開催国数及び調査実施国数」　　　　　　　　　　　</t>
    <phoneticPr fontId="5"/>
  </si>
  <si>
    <t>百万円/件</t>
  </si>
  <si>
    <t>　　Ｘ／Ｙ</t>
    <phoneticPr fontId="5"/>
  </si>
  <si>
    <t>8.9/4</t>
  </si>
  <si>
    <t>9.4/4</t>
  </si>
  <si>
    <t>Ⅱ－２　安全で質が高く災害に強い持続的な水道を確保すること</t>
  </si>
  <si>
    <t>Ⅱ－２－１　安全で質が高く災害に強い持続的な水道を確保すること</t>
  </si>
  <si>
    <t>社会資本整備等</t>
  </si>
  <si>
    <t>新30-0020</t>
  </si>
  <si>
    <t>○</t>
  </si>
  <si>
    <t>水道課</t>
    <phoneticPr fontId="5"/>
  </si>
  <si>
    <t>厚労</t>
  </si>
  <si>
    <t>-</t>
    <phoneticPr fontId="5"/>
  </si>
  <si>
    <t>30年度のデータは、WHO/UNICEF合同モニタリング調査（SDGs目標6の達成状況に関する調査）報告書による。（WHO/UNICEF「Progress on Drinking Water, Sanitation and Hygiene 2000-2017」）なお、データは2年ごとに集計され、おおむね翌年に公表される。</t>
    <phoneticPr fontId="5"/>
  </si>
  <si>
    <t>-</t>
    <phoneticPr fontId="5"/>
  </si>
  <si>
    <t>地域水道ビジョンの策定状況</t>
    <rPh sb="0" eb="2">
      <t>チイキ</t>
    </rPh>
    <rPh sb="2" eb="4">
      <t>スイドウ</t>
    </rPh>
    <rPh sb="9" eb="11">
      <t>サクテイ</t>
    </rPh>
    <rPh sb="11" eb="13">
      <t>ジョウキョウ</t>
    </rPh>
    <phoneticPr fontId="5"/>
  </si>
  <si>
    <t>　水道事業者は、新水道ビジョンで示された国際展開を含む水道の理想像の具現化に向け、自ら水道事業ビジョンを定め、取り組むこととされている。当該水道事業ビジョン策定率の向上は、本事業の目的でもある我が国水道産業の国際展開に寄与するものである。
　また、国際展開の推進により、我が国の水道事業者、民間企業等が有する技術・ノウハウを海外市場へ展開することによって、途上国等における衛生的な水供給の確保と持続可能な経済の発展に貢献し、ひいては我が国水道事業の質の向上と持続性の確保に寄与することが見込まれる。</t>
    <phoneticPr fontId="5"/>
  </si>
  <si>
    <t>　水道事業者は、新水道ビジョンで示された国際展開を含む水道の理想像の具現化に向け、自ら水道事業ビジョンを定め、取り組むこととされている。当該水道事業ビジョン策定率の向上は、本事業の目的でもある我が国水道産業の国際展開に寄与するものである。</t>
    <phoneticPr fontId="5"/>
  </si>
  <si>
    <t>我が国水道産業の国際展開の推進は社会のニーズに合致している。</t>
    <phoneticPr fontId="5"/>
  </si>
  <si>
    <t>我が国水道産業の国際展開の推進は国が実施すべき事項である。</t>
    <phoneticPr fontId="5"/>
  </si>
  <si>
    <t>我が国水道産業の国際展開の推進は新水道ビジョンに位置づけられており、優先度の高い事業である。</t>
    <phoneticPr fontId="5"/>
  </si>
  <si>
    <t>有</t>
  </si>
  <si>
    <t>無</t>
  </si>
  <si>
    <t>（一者応札）業界団体への呼びかけや業界紙への掲載等を通じて、本事業の紹介を行い、事業をPRすることで、入札参加者が増えるように促していく。</t>
    <phoneticPr fontId="5"/>
  </si>
  <si>
    <t>‐</t>
  </si>
  <si>
    <t>我が国水道事業の質の向上と持続性の確保に寄与することから受益者（国民）との負担関係は妥当である。</t>
    <phoneticPr fontId="5"/>
  </si>
  <si>
    <t>調査実施件数の確保を着実に行うなど、適正な執行を行い、今後とも単位当たりコスト縮減に努める。</t>
    <phoneticPr fontId="5"/>
  </si>
  <si>
    <t>‐</t>
    <phoneticPr fontId="5"/>
  </si>
  <si>
    <t>我が国水道産業の国際展開の推進に寄与するという事業目的に真に必要なものに限定されている。</t>
    <phoneticPr fontId="5"/>
  </si>
  <si>
    <t>海外でのセミナー開催等にあたっては成果が期待できる国を選定し、調査を実施している。</t>
    <phoneticPr fontId="5"/>
  </si>
  <si>
    <t>本事業の推進により、対象国はもとより国内水道事業の質の向上が図られることから、成果目標に見合ったものになっている。</t>
    <phoneticPr fontId="5"/>
  </si>
  <si>
    <t>活動実績は見込みに見合ったものとなっている。</t>
    <phoneticPr fontId="5"/>
  </si>
  <si>
    <t>我が国水道産業の国際展開に向けて、諸外国との関係強化が図られていることから、成果は十分に活用されている。</t>
    <phoneticPr fontId="5"/>
  </si>
  <si>
    <t>－</t>
    <phoneticPr fontId="5"/>
  </si>
  <si>
    <t>支出先や用途については、委託業務等の発注、履行状況及び成果物の確認等を通じて、十分把握できており、内容についても、受注者等と適宜協議・調整を行い、事業の目的及び使用に合致している。</t>
    <phoneticPr fontId="5"/>
  </si>
  <si>
    <t>雑役務費</t>
    <phoneticPr fontId="5"/>
  </si>
  <si>
    <t>東南アジア地域でのセミナーの開催・参加</t>
    <phoneticPr fontId="5"/>
  </si>
  <si>
    <t>インドネシアにおける案件発掘調査の実施</t>
    <phoneticPr fontId="5"/>
  </si>
  <si>
    <t>A.（公社）国際厚生事業団</t>
    <phoneticPr fontId="5"/>
  </si>
  <si>
    <t>（公社）国際厚生事業団</t>
    <phoneticPr fontId="5"/>
  </si>
  <si>
    <t>水道インフラシステム輸出拡大に係る調査・検討一式</t>
    <phoneticPr fontId="5"/>
  </si>
  <si>
    <t>新型コロナウイルス感染症により海外渡航できなくなったものの、オンライン等の手段を用い代替手段を用いることにより適切に予算が執行され、事業の目的が達成されていることから、引き続き事業を実施していく。</t>
    <rPh sb="0" eb="2">
      <t>シンガタ</t>
    </rPh>
    <rPh sb="9" eb="12">
      <t>カンセンショウ</t>
    </rPh>
    <rPh sb="15" eb="17">
      <t>カイガイ</t>
    </rPh>
    <rPh sb="17" eb="19">
      <t>トコウ</t>
    </rPh>
    <rPh sb="35" eb="36">
      <t>トウ</t>
    </rPh>
    <rPh sb="37" eb="39">
      <t>シュダン</t>
    </rPh>
    <rPh sb="40" eb="41">
      <t>モチ</t>
    </rPh>
    <rPh sb="42" eb="44">
      <t>ダイタイ</t>
    </rPh>
    <rPh sb="44" eb="46">
      <t>シュダン</t>
    </rPh>
    <rPh sb="47" eb="48">
      <t>モチ</t>
    </rPh>
    <rPh sb="55" eb="57">
      <t>テキセツ</t>
    </rPh>
    <phoneticPr fontId="5"/>
  </si>
  <si>
    <t>新型コロナウイルス感染症の感染拡大により、海外渡航ができなくなり、当初計画していた事業内容が実行できなかったため。</t>
    <rPh sb="0" eb="2">
      <t>シンガタ</t>
    </rPh>
    <rPh sb="9" eb="12">
      <t>カンセンショウ</t>
    </rPh>
    <rPh sb="13" eb="15">
      <t>カンセン</t>
    </rPh>
    <rPh sb="15" eb="17">
      <t>カクダイ</t>
    </rPh>
    <rPh sb="21" eb="23">
      <t>カイガイ</t>
    </rPh>
    <rPh sb="23" eb="25">
      <t>トコウ</t>
    </rPh>
    <rPh sb="33" eb="35">
      <t>トウショ</t>
    </rPh>
    <rPh sb="35" eb="37">
      <t>ケイカク</t>
    </rPh>
    <rPh sb="41" eb="43">
      <t>ジギョウ</t>
    </rPh>
    <rPh sb="43" eb="45">
      <t>ナイヨウ</t>
    </rPh>
    <rPh sb="46" eb="48">
      <t>ジッコウ</t>
    </rPh>
    <phoneticPr fontId="5"/>
  </si>
  <si>
    <t>-</t>
    <phoneticPr fontId="5"/>
  </si>
  <si>
    <t>技術PR資料の作成</t>
    <rPh sb="0" eb="2">
      <t>ギジュツ</t>
    </rPh>
    <rPh sb="4" eb="6">
      <t>シリョウ</t>
    </rPh>
    <rPh sb="7" eb="9">
      <t>サクセイ</t>
    </rPh>
    <phoneticPr fontId="5"/>
  </si>
  <si>
    <t>7/2</t>
    <phoneticPr fontId="5"/>
  </si>
  <si>
    <t>6/3</t>
    <phoneticPr fontId="5"/>
  </si>
  <si>
    <t>地域水道ビジョンの策定状況</t>
    <phoneticPr fontId="5"/>
  </si>
  <si>
    <t>／</t>
    <phoneticPr fontId="5"/>
  </si>
  <si>
    <t>-</t>
    <phoneticPr fontId="5"/>
  </si>
  <si>
    <t>公共投資における効率化・重点化と担い手確保</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</si>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</sst>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103008</xdr:colOff>
      <xdr:row>748</xdr:row>
      <xdr:rowOff>165032</xdr:rowOff>
    </xdr:from>
    <xdr:to>
      <xdr:col>29</xdr:col>
      <xdr:colOff>65332</xdr:colOff>
      <xdr:row>749</xdr:row>
      <xdr:rowOff>342709</xdr:rowOff>
    </xdr:to>
    <xdr:sp macro="" textlink="">
      <xdr:nvSpPr>
        <xdr:cNvPr id="10" name="テキスト ボックス 9"/>
        <xdr:cNvSpPr txBox="1"/>
      </xdr:nvSpPr>
      <xdr:spPr>
        <a:xfrm>
          <a:off x="4540537" y="44854091"/>
          <a:ext cx="1374266" cy="525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18</xdr:col>
      <xdr:colOff>63161</xdr:colOff>
      <xdr:row>752</xdr:row>
      <xdr:rowOff>12742</xdr:rowOff>
    </xdr:from>
    <xdr:to>
      <xdr:col>33</xdr:col>
      <xdr:colOff>120888</xdr:colOff>
      <xdr:row>753</xdr:row>
      <xdr:rowOff>67097</xdr:rowOff>
    </xdr:to>
    <xdr:sp macro="" textlink="">
      <xdr:nvSpPr>
        <xdr:cNvPr id="11" name="テキスト ボックス 10"/>
        <xdr:cNvSpPr txBox="1"/>
      </xdr:nvSpPr>
      <xdr:spPr>
        <a:xfrm>
          <a:off x="3693867" y="46091330"/>
          <a:ext cx="3083315" cy="401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　</a:t>
          </a:r>
          <a:r>
            <a:rPr kumimoji="1" lang="en-US" altLang="ja-JP" sz="1100"/>
            <a:t>】</a:t>
          </a:r>
          <a:endParaRPr kumimoji="1" lang="ja-JP" altLang="en-US" sz="1100"/>
        </a:p>
      </xdr:txBody>
    </xdr:sp>
    <xdr:clientData/>
  </xdr:twoCellAnchor>
  <xdr:twoCellAnchor>
    <xdr:from>
      <xdr:col>20</xdr:col>
      <xdr:colOff>74418</xdr:colOff>
      <xdr:row>752</xdr:row>
      <xdr:rowOff>342978</xdr:rowOff>
    </xdr:from>
    <xdr:to>
      <xdr:col>31</xdr:col>
      <xdr:colOff>68521</xdr:colOff>
      <xdr:row>754</xdr:row>
      <xdr:rowOff>182314</xdr:rowOff>
    </xdr:to>
    <xdr:sp macro="" textlink="">
      <xdr:nvSpPr>
        <xdr:cNvPr id="12" name="テキスト ボックス 11"/>
        <xdr:cNvSpPr txBox="1"/>
      </xdr:nvSpPr>
      <xdr:spPr>
        <a:xfrm>
          <a:off x="4108536" y="46421566"/>
          <a:ext cx="2212867" cy="534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（公社）国際厚生事業団</a:t>
          </a:r>
          <a:endParaRPr kumimoji="1" lang="en-US" altLang="ja-JP" sz="1100">
            <a:latin typeface="ＭＳ ゴシック" pitchFamily="49" charset="-128"/>
            <a:ea typeface="ＭＳ ゴシック" pitchFamily="49" charset="-128"/>
          </a:endParaRPr>
        </a:p>
        <a:p>
          <a:pPr algn="ctr">
            <a:lnSpc>
              <a:spcPts val="1300"/>
            </a:lnSpc>
          </a:pP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a:t>
          </a:r>
        </a:p>
      </xdr:txBody>
    </xdr:sp>
    <xdr:clientData/>
  </xdr:twoCellAnchor>
  <xdr:twoCellAnchor>
    <xdr:from>
      <xdr:col>20</xdr:col>
      <xdr:colOff>89159</xdr:colOff>
      <xdr:row>754</xdr:row>
      <xdr:rowOff>335734</xdr:rowOff>
    </xdr:from>
    <xdr:to>
      <xdr:col>31</xdr:col>
      <xdr:colOff>53781</xdr:colOff>
      <xdr:row>757</xdr:row>
      <xdr:rowOff>140806</xdr:rowOff>
    </xdr:to>
    <xdr:sp macro="" textlink="">
      <xdr:nvSpPr>
        <xdr:cNvPr id="13" name="大かっこ 12"/>
        <xdr:cNvSpPr/>
      </xdr:nvSpPr>
      <xdr:spPr>
        <a:xfrm>
          <a:off x="4064811" y="48855256"/>
          <a:ext cx="2151231" cy="873528"/>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国内の水道事業者と共同した、途上国等の水道事業者に対する水道セミナー、現地調査及び事業実施可能性検討等の実施</a:t>
          </a:r>
        </a:p>
      </xdr:txBody>
    </xdr:sp>
    <xdr:clientData/>
  </xdr:twoCellAnchor>
  <xdr:twoCellAnchor>
    <xdr:from>
      <xdr:col>25</xdr:col>
      <xdr:colOff>188079</xdr:colOff>
      <xdr:row>749</xdr:row>
      <xdr:rowOff>342709</xdr:rowOff>
    </xdr:from>
    <xdr:to>
      <xdr:col>25</xdr:col>
      <xdr:colOff>195933</xdr:colOff>
      <xdr:row>752</xdr:row>
      <xdr:rowOff>12742</xdr:rowOff>
    </xdr:to>
    <xdr:cxnSp macro="">
      <xdr:nvCxnSpPr>
        <xdr:cNvPr id="14" name="直線矢印コネクタ 13"/>
        <xdr:cNvCxnSpPr>
          <a:stCxn id="10" idx="2"/>
          <a:endCxn id="11" idx="0"/>
        </xdr:cNvCxnSpPr>
      </xdr:nvCxnSpPr>
      <xdr:spPr>
        <a:xfrm>
          <a:off x="5230726" y="45379150"/>
          <a:ext cx="7854" cy="712180"/>
        </a:xfrm>
        <a:prstGeom prst="straightConnector1">
          <a:avLst/>
        </a:prstGeom>
        <a:ln w="63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44823</xdr:colOff>
      <xdr:row>31</xdr:row>
      <xdr:rowOff>33617</xdr:rowOff>
    </xdr:from>
    <xdr:to>
      <xdr:col>41</xdr:col>
      <xdr:colOff>163606</xdr:colOff>
      <xdr:row>31</xdr:row>
      <xdr:rowOff>274917</xdr:rowOff>
    </xdr:to>
    <xdr:sp macro="" textlink="">
      <xdr:nvSpPr>
        <xdr:cNvPr id="18" name="テキスト ボックス 17"/>
        <xdr:cNvSpPr txBox="1"/>
      </xdr:nvSpPr>
      <xdr:spPr>
        <a:xfrm>
          <a:off x="7709647" y="1156447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62752</xdr:colOff>
      <xdr:row>33</xdr:row>
      <xdr:rowOff>6723</xdr:rowOff>
    </xdr:from>
    <xdr:to>
      <xdr:col>41</xdr:col>
      <xdr:colOff>181535</xdr:colOff>
      <xdr:row>33</xdr:row>
      <xdr:rowOff>248023</xdr:rowOff>
    </xdr:to>
    <xdr:sp macro="" textlink="">
      <xdr:nvSpPr>
        <xdr:cNvPr id="19" name="テキスト ボックス 18"/>
        <xdr:cNvSpPr txBox="1"/>
      </xdr:nvSpPr>
      <xdr:spPr>
        <a:xfrm>
          <a:off x="7727576" y="12120282"/>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40340</xdr:colOff>
      <xdr:row>133</xdr:row>
      <xdr:rowOff>141195</xdr:rowOff>
    </xdr:from>
    <xdr:to>
      <xdr:col>41</xdr:col>
      <xdr:colOff>159123</xdr:colOff>
      <xdr:row>133</xdr:row>
      <xdr:rowOff>382495</xdr:rowOff>
    </xdr:to>
    <xdr:sp macro="" textlink="">
      <xdr:nvSpPr>
        <xdr:cNvPr id="20" name="テキスト ボックス 19"/>
        <xdr:cNvSpPr txBox="1"/>
      </xdr:nvSpPr>
      <xdr:spPr>
        <a:xfrm>
          <a:off x="7705164" y="19067930"/>
          <a:ext cx="7239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50426</xdr:colOff>
      <xdr:row>432</xdr:row>
      <xdr:rowOff>24654</xdr:rowOff>
    </xdr:from>
    <xdr:to>
      <xdr:col>41</xdr:col>
      <xdr:colOff>169208</xdr:colOff>
      <xdr:row>432</xdr:row>
      <xdr:rowOff>265954</xdr:rowOff>
    </xdr:to>
    <xdr:sp macro="" textlink="">
      <xdr:nvSpPr>
        <xdr:cNvPr id="21" name="テキスト ボックス 20"/>
        <xdr:cNvSpPr txBox="1"/>
      </xdr:nvSpPr>
      <xdr:spPr>
        <a:xfrm>
          <a:off x="7651376" y="18912729"/>
          <a:ext cx="718857"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53788</xdr:colOff>
      <xdr:row>434</xdr:row>
      <xdr:rowOff>33058</xdr:rowOff>
    </xdr:from>
    <xdr:to>
      <xdr:col>41</xdr:col>
      <xdr:colOff>172570</xdr:colOff>
      <xdr:row>434</xdr:row>
      <xdr:rowOff>274358</xdr:rowOff>
    </xdr:to>
    <xdr:sp macro="" textlink="">
      <xdr:nvSpPr>
        <xdr:cNvPr id="22" name="テキスト ボックス 21"/>
        <xdr:cNvSpPr txBox="1"/>
      </xdr:nvSpPr>
      <xdr:spPr>
        <a:xfrm>
          <a:off x="7654738" y="19511683"/>
          <a:ext cx="718857"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37</xdr:col>
      <xdr:colOff>198258</xdr:colOff>
      <xdr:row>749</xdr:row>
      <xdr:rowOff>69782</xdr:rowOff>
    </xdr:from>
    <xdr:to>
      <xdr:col>44</xdr:col>
      <xdr:colOff>160582</xdr:colOff>
      <xdr:row>749</xdr:row>
      <xdr:rowOff>314325</xdr:rowOff>
    </xdr:to>
    <xdr:sp macro="" textlink="">
      <xdr:nvSpPr>
        <xdr:cNvPr id="15" name="テキスト ボックス 14"/>
        <xdr:cNvSpPr txBox="1"/>
      </xdr:nvSpPr>
      <xdr:spPr>
        <a:xfrm>
          <a:off x="7599183" y="42036932"/>
          <a:ext cx="1362499" cy="24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000">
              <a:latin typeface="ＭＳ ゴシック" pitchFamily="49" charset="-128"/>
              <a:ea typeface="ＭＳ ゴシック" pitchFamily="49" charset="-128"/>
            </a:rPr>
            <a:t>事務費　</a:t>
          </a:r>
          <a:r>
            <a:rPr kumimoji="1" lang="en-US" altLang="ja-JP" sz="1000">
              <a:solidFill>
                <a:sysClr val="windowText" lastClr="000000"/>
              </a:solidFill>
              <a:latin typeface="ＭＳ ゴシック" pitchFamily="49" charset="-128"/>
              <a:ea typeface="ＭＳ ゴシック" pitchFamily="49" charset="-128"/>
            </a:rPr>
            <a:t>1</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730" sqref="A730:AX73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739</v>
      </c>
      <c r="AK2" s="206"/>
      <c r="AL2" s="206"/>
      <c r="AM2" s="206"/>
      <c r="AN2" s="98" t="s">
        <v>406</v>
      </c>
      <c r="AO2" s="206">
        <v>20</v>
      </c>
      <c r="AP2" s="206"/>
      <c r="AQ2" s="206"/>
      <c r="AR2" s="99" t="s">
        <v>709</v>
      </c>
      <c r="AS2" s="207">
        <v>433</v>
      </c>
      <c r="AT2" s="207"/>
      <c r="AU2" s="207"/>
      <c r="AV2" s="98" t="str">
        <f>IF(AW2="","","-")</f>
        <v/>
      </c>
      <c r="AW2" s="394"/>
      <c r="AX2" s="394"/>
    </row>
    <row r="3" spans="1:50" ht="21" customHeight="1" thickBot="1" x14ac:dyDescent="0.25">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738</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18</v>
      </c>
      <c r="Q13" s="164"/>
      <c r="R13" s="164"/>
      <c r="S13" s="164"/>
      <c r="T13" s="164"/>
      <c r="U13" s="164"/>
      <c r="V13" s="165"/>
      <c r="W13" s="163">
        <v>18</v>
      </c>
      <c r="X13" s="164"/>
      <c r="Y13" s="164"/>
      <c r="Z13" s="164"/>
      <c r="AA13" s="164"/>
      <c r="AB13" s="164"/>
      <c r="AC13" s="165"/>
      <c r="AD13" s="163">
        <v>18</v>
      </c>
      <c r="AE13" s="164"/>
      <c r="AF13" s="164"/>
      <c r="AG13" s="164"/>
      <c r="AH13" s="164"/>
      <c r="AI13" s="164"/>
      <c r="AJ13" s="165"/>
      <c r="AK13" s="163">
        <v>17</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740</v>
      </c>
      <c r="AE14" s="164"/>
      <c r="AF14" s="164"/>
      <c r="AG14" s="164"/>
      <c r="AH14" s="164"/>
      <c r="AI14" s="164"/>
      <c r="AJ14" s="165"/>
      <c r="AK14" s="163" t="s">
        <v>740</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740</v>
      </c>
      <c r="AL15" s="164"/>
      <c r="AM15" s="164"/>
      <c r="AN15" s="164"/>
      <c r="AO15" s="164"/>
      <c r="AP15" s="164"/>
      <c r="AQ15" s="165"/>
      <c r="AR15" s="163" t="s">
        <v>740</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740</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740</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18</v>
      </c>
      <c r="Q18" s="170"/>
      <c r="R18" s="170"/>
      <c r="S18" s="170"/>
      <c r="T18" s="170"/>
      <c r="U18" s="170"/>
      <c r="V18" s="171"/>
      <c r="W18" s="169">
        <f>SUM(W13:AC17)</f>
        <v>18</v>
      </c>
      <c r="X18" s="170"/>
      <c r="Y18" s="170"/>
      <c r="Z18" s="170"/>
      <c r="AA18" s="170"/>
      <c r="AB18" s="170"/>
      <c r="AC18" s="171"/>
      <c r="AD18" s="169">
        <f>SUM(AD13:AJ17)</f>
        <v>18</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17</v>
      </c>
      <c r="Q19" s="164"/>
      <c r="R19" s="164"/>
      <c r="S19" s="164"/>
      <c r="T19" s="164"/>
      <c r="U19" s="164"/>
      <c r="V19" s="165"/>
      <c r="W19" s="163">
        <v>17.5</v>
      </c>
      <c r="X19" s="164"/>
      <c r="Y19" s="164"/>
      <c r="Z19" s="164"/>
      <c r="AA19" s="164"/>
      <c r="AB19" s="164"/>
      <c r="AC19" s="165"/>
      <c r="AD19" s="163">
        <v>13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0.94444444444444442</v>
      </c>
      <c r="Q20" s="535"/>
      <c r="R20" s="535"/>
      <c r="S20" s="535"/>
      <c r="T20" s="535"/>
      <c r="U20" s="535"/>
      <c r="V20" s="535"/>
      <c r="W20" s="535">
        <f t="shared" ref="W20" si="0">IF(W18=0, "-", SUM(W19)/W18)</f>
        <v>0.97222222222222221</v>
      </c>
      <c r="X20" s="535"/>
      <c r="Y20" s="535"/>
      <c r="Z20" s="535"/>
      <c r="AA20" s="535"/>
      <c r="AB20" s="535"/>
      <c r="AC20" s="535"/>
      <c r="AD20" s="535">
        <f t="shared" ref="AD20" si="1">IF(AD18=0, "-", SUM(AD19)/AD18)</f>
        <v>0.72222222222222221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f>IF(P19=0, "-", SUM(P19)/SUM(P13,P14))</f>
        <v>0.94444444444444442</v>
      </c>
      <c r="Q21" s="535"/>
      <c r="R21" s="535"/>
      <c r="S21" s="535"/>
      <c r="T21" s="535"/>
      <c r="U21" s="535"/>
      <c r="V21" s="535"/>
      <c r="W21" s="535">
        <f t="shared" ref="W21" si="2">IF(W19=0, "-", SUM(W19)/SUM(W13,W14))</f>
        <v>0.97222222222222221</v>
      </c>
      <c r="X21" s="535"/>
      <c r="Y21" s="535"/>
      <c r="Z21" s="535"/>
      <c r="AA21" s="535"/>
      <c r="AB21" s="535"/>
      <c r="AC21" s="535"/>
      <c r="AD21" s="535">
        <f t="shared" ref="AD21" si="3">IF(AD19=0, "-", SUM(AD19)/SUM(AD13,AD14))</f>
        <v>0.72222222222222221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721</v>
      </c>
      <c r="H23" s="133"/>
      <c r="I23" s="133"/>
      <c r="J23" s="133"/>
      <c r="K23" s="133"/>
      <c r="L23" s="133"/>
      <c r="M23" s="133"/>
      <c r="N23" s="133"/>
      <c r="O23" s="134"/>
      <c r="P23" s="160">
        <v>16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722</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6</v>
      </c>
      <c r="AR31" s="178"/>
      <c r="AS31" s="179" t="s">
        <v>233</v>
      </c>
      <c r="AT31" s="202"/>
      <c r="AU31" s="271">
        <v>12</v>
      </c>
      <c r="AV31" s="271"/>
      <c r="AW31" s="375" t="s">
        <v>179</v>
      </c>
      <c r="AX31" s="376"/>
    </row>
    <row r="32" spans="1:50" ht="31.5" customHeight="1" x14ac:dyDescent="0.2">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371</v>
      </c>
      <c r="AC32" s="547"/>
      <c r="AD32" s="547"/>
      <c r="AE32" s="363">
        <v>71</v>
      </c>
      <c r="AF32" s="364"/>
      <c r="AG32" s="364"/>
      <c r="AH32" s="364"/>
      <c r="AI32" s="363" t="s">
        <v>740</v>
      </c>
      <c r="AJ32" s="364"/>
      <c r="AK32" s="364"/>
      <c r="AL32" s="364"/>
      <c r="AM32" s="363"/>
      <c r="AN32" s="364"/>
      <c r="AO32" s="364"/>
      <c r="AP32" s="364"/>
      <c r="AQ32" s="166" t="s">
        <v>742</v>
      </c>
      <c r="AR32" s="167"/>
      <c r="AS32" s="167"/>
      <c r="AT32" s="168"/>
      <c r="AU32" s="364" t="s">
        <v>720</v>
      </c>
      <c r="AV32" s="364"/>
      <c r="AW32" s="364"/>
      <c r="AX32" s="365"/>
    </row>
    <row r="33" spans="1:51" ht="31.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100</v>
      </c>
      <c r="AF33" s="364"/>
      <c r="AG33" s="364"/>
      <c r="AH33" s="364"/>
      <c r="AI33" s="363">
        <v>100</v>
      </c>
      <c r="AJ33" s="364"/>
      <c r="AK33" s="364"/>
      <c r="AL33" s="364"/>
      <c r="AM33" s="363">
        <v>100</v>
      </c>
      <c r="AN33" s="364"/>
      <c r="AO33" s="364"/>
      <c r="AP33" s="364"/>
      <c r="AQ33" s="166">
        <v>100</v>
      </c>
      <c r="AR33" s="167"/>
      <c r="AS33" s="167"/>
      <c r="AT33" s="168"/>
      <c r="AU33" s="364">
        <v>100</v>
      </c>
      <c r="AV33" s="364"/>
      <c r="AW33" s="364"/>
      <c r="AX33" s="365"/>
    </row>
    <row r="34" spans="1:51" ht="31.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71</v>
      </c>
      <c r="AF34" s="364"/>
      <c r="AG34" s="364"/>
      <c r="AH34" s="364"/>
      <c r="AI34" s="363" t="s">
        <v>740</v>
      </c>
      <c r="AJ34" s="364"/>
      <c r="AK34" s="364"/>
      <c r="AL34" s="364"/>
      <c r="AM34" s="363"/>
      <c r="AN34" s="364"/>
      <c r="AO34" s="364"/>
      <c r="AP34" s="364"/>
      <c r="AQ34" s="166" t="s">
        <v>740</v>
      </c>
      <c r="AR34" s="167"/>
      <c r="AS34" s="167"/>
      <c r="AT34" s="168"/>
      <c r="AU34" s="364" t="s">
        <v>720</v>
      </c>
      <c r="AV34" s="364"/>
      <c r="AW34" s="364"/>
      <c r="AX34" s="365"/>
    </row>
    <row r="35" spans="1:51" ht="23.25" customHeight="1" x14ac:dyDescent="0.2">
      <c r="A35" s="891" t="s">
        <v>380</v>
      </c>
      <c r="B35" s="892"/>
      <c r="C35" s="892"/>
      <c r="D35" s="892"/>
      <c r="E35" s="892"/>
      <c r="F35" s="893"/>
      <c r="G35" s="897" t="s">
        <v>741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2">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4</v>
      </c>
      <c r="AF101" s="358"/>
      <c r="AG101" s="358"/>
      <c r="AH101" s="358"/>
      <c r="AI101" s="358">
        <v>4</v>
      </c>
      <c r="AJ101" s="358"/>
      <c r="AK101" s="358"/>
      <c r="AL101" s="358"/>
      <c r="AM101" s="358">
        <v>2</v>
      </c>
      <c r="AN101" s="358"/>
      <c r="AO101" s="358"/>
      <c r="AP101" s="358"/>
      <c r="AQ101" s="358"/>
      <c r="AR101" s="358"/>
      <c r="AS101" s="358"/>
      <c r="AT101" s="358"/>
      <c r="AU101" s="363"/>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4</v>
      </c>
      <c r="AF102" s="358"/>
      <c r="AG102" s="358"/>
      <c r="AH102" s="358"/>
      <c r="AI102" s="358">
        <v>4</v>
      </c>
      <c r="AJ102" s="358"/>
      <c r="AK102" s="358"/>
      <c r="AL102" s="358"/>
      <c r="AM102" s="358">
        <v>2</v>
      </c>
      <c r="AN102" s="358"/>
      <c r="AO102" s="358"/>
      <c r="AP102" s="358"/>
      <c r="AQ102" s="358">
        <v>3</v>
      </c>
      <c r="AR102" s="358"/>
      <c r="AS102" s="358"/>
      <c r="AT102" s="358"/>
      <c r="AU102" s="371">
        <v>3</v>
      </c>
      <c r="AV102" s="372"/>
      <c r="AW102" s="372"/>
      <c r="AX102" s="924"/>
    </row>
    <row r="103" spans="1:60" ht="31.5" hidden="1"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727</v>
      </c>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727</v>
      </c>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2">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2.2290000000000001</v>
      </c>
      <c r="AF116" s="358"/>
      <c r="AG116" s="358"/>
      <c r="AH116" s="358"/>
      <c r="AI116" s="358">
        <v>2.35</v>
      </c>
      <c r="AJ116" s="358"/>
      <c r="AK116" s="358"/>
      <c r="AL116" s="358"/>
      <c r="AM116" s="358">
        <v>3.5</v>
      </c>
      <c r="AN116" s="358"/>
      <c r="AO116" s="358"/>
      <c r="AP116" s="358"/>
      <c r="AQ116" s="363">
        <v>2</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773</v>
      </c>
      <c r="AN117" s="306"/>
      <c r="AO117" s="306"/>
      <c r="AP117" s="306"/>
      <c r="AQ117" s="306" t="s">
        <v>774</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776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405</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5</v>
      </c>
      <c r="AV133" s="178"/>
      <c r="AW133" s="179" t="s">
        <v>179</v>
      </c>
      <c r="AX133" s="180"/>
      <c r="AY133">
        <f>$AY$132</f>
        <v>1</v>
      </c>
    </row>
    <row r="134" spans="1:51" ht="39.75" customHeight="1" x14ac:dyDescent="0.2">
      <c r="A134" s="988"/>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77.5</v>
      </c>
      <c r="AF134" s="167"/>
      <c r="AG134" s="167"/>
      <c r="AH134" s="167"/>
      <c r="AI134" s="266">
        <v>80.7</v>
      </c>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v>100</v>
      </c>
      <c r="AF135" s="167"/>
      <c r="AG135" s="167"/>
      <c r="AH135" s="167"/>
      <c r="AI135" s="266">
        <v>100</v>
      </c>
      <c r="AJ135" s="167"/>
      <c r="AK135" s="167"/>
      <c r="AL135" s="167"/>
      <c r="AM135" s="266">
        <v>100</v>
      </c>
      <c r="AN135" s="167"/>
      <c r="AO135" s="167"/>
      <c r="AP135" s="167"/>
      <c r="AQ135" s="266" t="s">
        <v>720</v>
      </c>
      <c r="AR135" s="167"/>
      <c r="AS135" s="167"/>
      <c r="AT135" s="167"/>
      <c r="AU135" s="266">
        <v>100</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2">
      <c r="A154" s="988"/>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5"/>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2.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8"/>
      <c r="B430" s="253"/>
      <c r="C430" s="250" t="s">
        <v>671</v>
      </c>
      <c r="D430" s="251"/>
      <c r="E430" s="239" t="s">
        <v>399</v>
      </c>
      <c r="F430" s="444"/>
      <c r="G430" s="241" t="s">
        <v>252</v>
      </c>
      <c r="H430" s="188"/>
      <c r="I430" s="188"/>
      <c r="J430" s="242" t="s">
        <v>735</v>
      </c>
      <c r="K430" s="243"/>
      <c r="L430" s="243"/>
      <c r="M430" s="243"/>
      <c r="N430" s="243"/>
      <c r="O430" s="243"/>
      <c r="P430" s="243"/>
      <c r="Q430" s="243"/>
      <c r="R430" s="243"/>
      <c r="S430" s="243"/>
      <c r="T430" s="244"/>
      <c r="U430" s="245" t="s">
        <v>778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20</v>
      </c>
      <c r="AF432" s="178"/>
      <c r="AG432" s="179" t="s">
        <v>233</v>
      </c>
      <c r="AH432" s="202"/>
      <c r="AI432" s="216"/>
      <c r="AJ432" s="216"/>
      <c r="AK432" s="216"/>
      <c r="AL432" s="217"/>
      <c r="AM432" s="216"/>
      <c r="AN432" s="216"/>
      <c r="AO432" s="216"/>
      <c r="AP432" s="217"/>
      <c r="AQ432" s="231" t="s">
        <v>720</v>
      </c>
      <c r="AR432" s="178"/>
      <c r="AS432" s="179" t="s">
        <v>233</v>
      </c>
      <c r="AT432" s="202"/>
      <c r="AU432" s="178">
        <v>5</v>
      </c>
      <c r="AV432" s="178"/>
      <c r="AW432" s="179" t="s">
        <v>179</v>
      </c>
      <c r="AX432" s="180"/>
      <c r="AY432">
        <f>$AY$431</f>
        <v>1</v>
      </c>
    </row>
    <row r="433" spans="1:51" ht="23.25" customHeight="1" x14ac:dyDescent="0.2">
      <c r="A433" s="988"/>
      <c r="B433" s="253"/>
      <c r="C433" s="252"/>
      <c r="D433" s="253"/>
      <c r="E433" s="196"/>
      <c r="F433" s="197"/>
      <c r="G433" s="232" t="s">
        <v>775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371</v>
      </c>
      <c r="AC433" s="175"/>
      <c r="AD433" s="175"/>
      <c r="AE433" s="166">
        <v>30</v>
      </c>
      <c r="AF433" s="167"/>
      <c r="AG433" s="167"/>
      <c r="AH433" s="167"/>
      <c r="AI433" s="166">
        <v>80.7</v>
      </c>
      <c r="AJ433" s="167"/>
      <c r="AK433" s="167"/>
      <c r="AL433" s="167"/>
      <c r="AM433" s="166"/>
      <c r="AN433" s="167"/>
      <c r="AO433" s="167"/>
      <c r="AP433" s="168"/>
      <c r="AQ433" s="166" t="s">
        <v>771</v>
      </c>
      <c r="AR433" s="167"/>
      <c r="AS433" s="167"/>
      <c r="AT433" s="168"/>
      <c r="AU433" s="167" t="s">
        <v>720</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371</v>
      </c>
      <c r="AC434" s="224"/>
      <c r="AD434" s="224"/>
      <c r="AE434" s="166">
        <v>30</v>
      </c>
      <c r="AF434" s="167"/>
      <c r="AG434" s="167"/>
      <c r="AH434" s="168"/>
      <c r="AI434" s="166">
        <v>100</v>
      </c>
      <c r="AJ434" s="167"/>
      <c r="AK434" s="167"/>
      <c r="AL434" s="167"/>
      <c r="AM434" s="166">
        <v>100</v>
      </c>
      <c r="AN434" s="167"/>
      <c r="AO434" s="167"/>
      <c r="AP434" s="168"/>
      <c r="AQ434" s="166" t="s">
        <v>720</v>
      </c>
      <c r="AR434" s="167"/>
      <c r="AS434" s="167"/>
      <c r="AT434" s="168"/>
      <c r="AU434" s="167">
        <v>100</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100</v>
      </c>
      <c r="AF435" s="167"/>
      <c r="AG435" s="167"/>
      <c r="AH435" s="168"/>
      <c r="AI435" s="166">
        <v>80.7</v>
      </c>
      <c r="AJ435" s="167"/>
      <c r="AK435" s="167"/>
      <c r="AL435" s="167"/>
      <c r="AM435" s="166"/>
      <c r="AN435" s="167"/>
      <c r="AO435" s="167"/>
      <c r="AP435" s="168"/>
      <c r="AQ435" s="166" t="s">
        <v>720</v>
      </c>
      <c r="AR435" s="167"/>
      <c r="AS435" s="167"/>
      <c r="AT435" s="168"/>
      <c r="AU435" s="167" t="s">
        <v>720</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1</v>
      </c>
    </row>
    <row r="477" spans="1:51" ht="18.75"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720</v>
      </c>
      <c r="AF477" s="178"/>
      <c r="AG477" s="179" t="s">
        <v>233</v>
      </c>
      <c r="AH477" s="202"/>
      <c r="AI477" s="216"/>
      <c r="AJ477" s="216"/>
      <c r="AK477" s="216"/>
      <c r="AL477" s="217"/>
      <c r="AM477" s="216"/>
      <c r="AN477" s="216"/>
      <c r="AO477" s="216"/>
      <c r="AP477" s="217"/>
      <c r="AQ477" s="231" t="s">
        <v>720</v>
      </c>
      <c r="AR477" s="178"/>
      <c r="AS477" s="179" t="s">
        <v>233</v>
      </c>
      <c r="AT477" s="202"/>
      <c r="AU477" s="178" t="s">
        <v>720</v>
      </c>
      <c r="AV477" s="178"/>
      <c r="AW477" s="179" t="s">
        <v>179</v>
      </c>
      <c r="AX477" s="180"/>
      <c r="AY477">
        <f>$AY$476</f>
        <v>1</v>
      </c>
    </row>
    <row r="478" spans="1:51" ht="23.25" customHeight="1" x14ac:dyDescent="0.2">
      <c r="A478" s="988"/>
      <c r="B478" s="253"/>
      <c r="C478" s="252"/>
      <c r="D478" s="253"/>
      <c r="E478" s="196"/>
      <c r="F478" s="197"/>
      <c r="G478" s="232" t="s">
        <v>720</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720</v>
      </c>
      <c r="AC478" s="175"/>
      <c r="AD478" s="175"/>
      <c r="AE478" s="166" t="s">
        <v>720</v>
      </c>
      <c r="AF478" s="167"/>
      <c r="AG478" s="167"/>
      <c r="AH478" s="167"/>
      <c r="AI478" s="166" t="s">
        <v>720</v>
      </c>
      <c r="AJ478" s="167"/>
      <c r="AK478" s="167"/>
      <c r="AL478" s="167"/>
      <c r="AM478" s="166" t="s">
        <v>771</v>
      </c>
      <c r="AN478" s="167"/>
      <c r="AO478" s="167"/>
      <c r="AP478" s="168"/>
      <c r="AQ478" s="166" t="s">
        <v>720</v>
      </c>
      <c r="AR478" s="167"/>
      <c r="AS478" s="167"/>
      <c r="AT478" s="168"/>
      <c r="AU478" s="167" t="s">
        <v>720</v>
      </c>
      <c r="AV478" s="167"/>
      <c r="AW478" s="167"/>
      <c r="AX478" s="208"/>
      <c r="AY478">
        <f t="shared" ref="AY478:AY480" si="72">$AY$476</f>
        <v>1</v>
      </c>
    </row>
    <row r="479" spans="1:51" ht="23.25"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720</v>
      </c>
      <c r="AC479" s="224"/>
      <c r="AD479" s="224"/>
      <c r="AE479" s="166" t="s">
        <v>720</v>
      </c>
      <c r="AF479" s="167"/>
      <c r="AG479" s="167"/>
      <c r="AH479" s="168"/>
      <c r="AI479" s="166" t="s">
        <v>720</v>
      </c>
      <c r="AJ479" s="167"/>
      <c r="AK479" s="167"/>
      <c r="AL479" s="167"/>
      <c r="AM479" s="166" t="s">
        <v>771</v>
      </c>
      <c r="AN479" s="167"/>
      <c r="AO479" s="167"/>
      <c r="AP479" s="168"/>
      <c r="AQ479" s="166" t="s">
        <v>720</v>
      </c>
      <c r="AR479" s="167"/>
      <c r="AS479" s="167"/>
      <c r="AT479" s="168"/>
      <c r="AU479" s="167" t="s">
        <v>720</v>
      </c>
      <c r="AV479" s="167"/>
      <c r="AW479" s="167"/>
      <c r="AX479" s="208"/>
      <c r="AY479">
        <f t="shared" si="72"/>
        <v>1</v>
      </c>
    </row>
    <row r="480" spans="1:51" ht="23.25"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720</v>
      </c>
      <c r="AF480" s="167"/>
      <c r="AG480" s="167"/>
      <c r="AH480" s="168"/>
      <c r="AI480" s="166" t="s">
        <v>720</v>
      </c>
      <c r="AJ480" s="167"/>
      <c r="AK480" s="167"/>
      <c r="AL480" s="167"/>
      <c r="AM480" s="166" t="s">
        <v>771</v>
      </c>
      <c r="AN480" s="167"/>
      <c r="AO480" s="167"/>
      <c r="AP480" s="168"/>
      <c r="AQ480" s="166" t="s">
        <v>720</v>
      </c>
      <c r="AR480" s="167"/>
      <c r="AS480" s="167"/>
      <c r="AT480" s="168"/>
      <c r="AU480" s="167" t="s">
        <v>720</v>
      </c>
      <c r="AV480" s="167"/>
      <c r="AW480" s="167"/>
      <c r="AX480" s="208"/>
      <c r="AY480">
        <f t="shared" si="72"/>
        <v>1</v>
      </c>
    </row>
    <row r="481" spans="1:51" ht="23.85" customHeight="1" x14ac:dyDescent="0.2">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737</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30"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737</v>
      </c>
      <c r="AE705" s="732"/>
      <c r="AF705" s="732"/>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9.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737</v>
      </c>
      <c r="AE708" s="667"/>
      <c r="AF708" s="667"/>
      <c r="AG708" s="522" t="s">
        <v>753</v>
      </c>
      <c r="AH708" s="523"/>
      <c r="AI708" s="523"/>
      <c r="AJ708" s="523"/>
      <c r="AK708" s="523"/>
      <c r="AL708" s="523"/>
      <c r="AM708" s="523"/>
      <c r="AN708" s="523"/>
      <c r="AO708" s="523"/>
      <c r="AP708" s="523"/>
      <c r="AQ708" s="523"/>
      <c r="AR708" s="523"/>
      <c r="AS708" s="523"/>
      <c r="AT708" s="523"/>
      <c r="AU708" s="523"/>
      <c r="AV708" s="523"/>
      <c r="AW708" s="523"/>
      <c r="AX708" s="524"/>
    </row>
    <row r="709" spans="1:50" ht="29.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737</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755</v>
      </c>
      <c r="AH710" s="664"/>
      <c r="AI710" s="664"/>
      <c r="AJ710" s="664"/>
      <c r="AK710" s="664"/>
      <c r="AL710" s="664"/>
      <c r="AM710" s="664"/>
      <c r="AN710" s="664"/>
      <c r="AO710" s="664"/>
      <c r="AP710" s="664"/>
      <c r="AQ710" s="664"/>
      <c r="AR710" s="664"/>
      <c r="AS710" s="664"/>
      <c r="AT710" s="664"/>
      <c r="AU710" s="664"/>
      <c r="AV710" s="664"/>
      <c r="AW710" s="664"/>
      <c r="AX710" s="665"/>
    </row>
    <row r="711" spans="1:50" ht="31.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737</v>
      </c>
      <c r="AE711" s="185"/>
      <c r="AF711" s="185"/>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46.5"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737</v>
      </c>
      <c r="AE712" s="582"/>
      <c r="AF712" s="582"/>
      <c r="AG712" s="590" t="s">
        <v>770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755</v>
      </c>
      <c r="AH713" s="664"/>
      <c r="AI713" s="664"/>
      <c r="AJ713" s="664"/>
      <c r="AK713" s="664"/>
      <c r="AL713" s="664"/>
      <c r="AM713" s="664"/>
      <c r="AN713" s="664"/>
      <c r="AO713" s="664"/>
      <c r="AP713" s="664"/>
      <c r="AQ713" s="664"/>
      <c r="AR713" s="664"/>
      <c r="AS713" s="664"/>
      <c r="AT713" s="664"/>
      <c r="AU713" s="664"/>
      <c r="AV713" s="664"/>
      <c r="AW713" s="664"/>
      <c r="AX713" s="665"/>
    </row>
    <row r="714" spans="1:50" ht="35.2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737</v>
      </c>
      <c r="AE714" s="588"/>
      <c r="AF714" s="589"/>
      <c r="AG714" s="688" t="s">
        <v>757</v>
      </c>
      <c r="AH714" s="689"/>
      <c r="AI714" s="689"/>
      <c r="AJ714" s="689"/>
      <c r="AK714" s="689"/>
      <c r="AL714" s="689"/>
      <c r="AM714" s="689"/>
      <c r="AN714" s="689"/>
      <c r="AO714" s="689"/>
      <c r="AP714" s="689"/>
      <c r="AQ714" s="689"/>
      <c r="AR714" s="689"/>
      <c r="AS714" s="689"/>
      <c r="AT714" s="689"/>
      <c r="AU714" s="689"/>
      <c r="AV714" s="689"/>
      <c r="AW714" s="689"/>
      <c r="AX714" s="690"/>
    </row>
    <row r="715" spans="1:50" ht="45.75"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737</v>
      </c>
      <c r="AE715" s="667"/>
      <c r="AF715" s="773"/>
      <c r="AG715" s="522" t="s">
        <v>758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755</v>
      </c>
      <c r="AE716" s="755"/>
      <c r="AF716" s="755"/>
      <c r="AG716" s="663" t="s">
        <v>755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737</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38.25"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752</v>
      </c>
      <c r="AE719" s="667"/>
      <c r="AF719" s="667"/>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c r="K721" s="911"/>
      <c r="L721" s="77" t="str">
        <f>IF(M721="","","-")</f>
        <v/>
      </c>
      <c r="M721" s="78"/>
      <c r="N721" s="908" t="s">
        <v>779</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52.5" customHeight="1" x14ac:dyDescent="0.2">
      <c r="A726" s="617" t="s">
        <v>48</v>
      </c>
      <c r="B726" s="618"/>
      <c r="C726" s="439" t="s">
        <v>53</v>
      </c>
      <c r="D726" s="577"/>
      <c r="E726" s="577"/>
      <c r="F726" s="578"/>
      <c r="G726" s="793" t="s">
        <v>762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48.75" customHeight="1" thickBot="1" x14ac:dyDescent="0.25">
      <c r="A727" s="619"/>
      <c r="B727" s="620"/>
      <c r="C727" s="694" t="s">
        <v>57</v>
      </c>
      <c r="D727" s="695"/>
      <c r="E727" s="695"/>
      <c r="F727" s="696"/>
      <c r="G727" s="791" t="s">
        <v>769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2.25" customHeight="1" thickBot="1" x14ac:dyDescent="0.25">
      <c r="A729" s="761" t="s">
        <v>780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2.25" customHeight="1" thickBot="1" x14ac:dyDescent="0.25">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2.25" customHeight="1" thickBot="1" x14ac:dyDescent="0.25">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2.2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672</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397</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396</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395</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394</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393</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392</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391</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390</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545</v>
      </c>
      <c r="B746" s="109"/>
      <c r="C746" s="109"/>
      <c r="D746" s="109"/>
      <c r="E746" s="112" t="s">
        <v>710</v>
      </c>
      <c r="F746" s="113"/>
      <c r="G746" s="113"/>
      <c r="H746" s="100" t="str">
        <f>IF(E746="","","-")</f>
        <v>-</v>
      </c>
      <c r="I746" s="113"/>
      <c r="J746" s="113"/>
      <c r="K746" s="100" t="str">
        <f>IF(I746="","","-")</f>
        <v/>
      </c>
      <c r="L746" s="104">
        <v>370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509</v>
      </c>
      <c r="B747" s="109"/>
      <c r="C747" s="109"/>
      <c r="D747" s="109"/>
      <c r="E747" s="112" t="s">
        <v>710</v>
      </c>
      <c r="F747" s="113"/>
      <c r="G747" s="113"/>
      <c r="H747" s="100" t="str">
        <f>IF(E747="","","-")</f>
        <v>-</v>
      </c>
      <c r="I747" s="113"/>
      <c r="J747" s="113"/>
      <c r="K747" s="100" t="str">
        <f>IF(I747="","","-")</f>
        <v/>
      </c>
      <c r="L747" s="104">
        <v>376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thickBot="1" x14ac:dyDescent="0.2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386</v>
      </c>
      <c r="B787" s="757"/>
      <c r="C787" s="757"/>
      <c r="D787" s="757"/>
      <c r="E787" s="757"/>
      <c r="F787" s="75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763</v>
      </c>
      <c r="H789" s="446"/>
      <c r="I789" s="446"/>
      <c r="J789" s="446"/>
      <c r="K789" s="447"/>
      <c r="L789" s="448" t="s">
        <v>764</v>
      </c>
      <c r="M789" s="449"/>
      <c r="N789" s="449"/>
      <c r="O789" s="449"/>
      <c r="P789" s="449"/>
      <c r="Q789" s="449"/>
      <c r="R789" s="449"/>
      <c r="S789" s="449"/>
      <c r="T789" s="449"/>
      <c r="U789" s="449"/>
      <c r="V789" s="449"/>
      <c r="W789" s="449"/>
      <c r="X789" s="450"/>
      <c r="Y789" s="451">
        <v>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2">
      <c r="A790" s="552"/>
      <c r="B790" s="759"/>
      <c r="C790" s="759"/>
      <c r="D790" s="759"/>
      <c r="E790" s="759"/>
      <c r="F790" s="760"/>
      <c r="G790" s="348" t="s">
        <v>763</v>
      </c>
      <c r="H790" s="349"/>
      <c r="I790" s="349"/>
      <c r="J790" s="349"/>
      <c r="K790" s="350"/>
      <c r="L790" s="398" t="s">
        <v>765</v>
      </c>
      <c r="M790" s="399"/>
      <c r="N790" s="399"/>
      <c r="O790" s="399"/>
      <c r="P790" s="399"/>
      <c r="Q790" s="399"/>
      <c r="R790" s="399"/>
      <c r="S790" s="399"/>
      <c r="T790" s="399"/>
      <c r="U790" s="399"/>
      <c r="V790" s="399"/>
      <c r="W790" s="399"/>
      <c r="X790" s="400"/>
      <c r="Y790" s="395">
        <v>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2"/>
      <c r="B791" s="759"/>
      <c r="C791" s="759"/>
      <c r="D791" s="759"/>
      <c r="E791" s="759"/>
      <c r="F791" s="760"/>
      <c r="G791" s="348" t="s">
        <v>763</v>
      </c>
      <c r="H791" s="349"/>
      <c r="I791" s="349"/>
      <c r="J791" s="349"/>
      <c r="K791" s="350"/>
      <c r="L791" s="398" t="s">
        <v>772</v>
      </c>
      <c r="M791" s="399"/>
      <c r="N791" s="399"/>
      <c r="O791" s="399"/>
      <c r="P791" s="399"/>
      <c r="Q791" s="399"/>
      <c r="R791" s="399"/>
      <c r="S791" s="399"/>
      <c r="T791" s="399"/>
      <c r="U791" s="399"/>
      <c r="V791" s="399"/>
      <c r="W791" s="399"/>
      <c r="X791" s="400"/>
      <c r="Y791" s="395">
        <v>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767</v>
      </c>
      <c r="D845" s="415"/>
      <c r="E845" s="415"/>
      <c r="F845" s="415"/>
      <c r="G845" s="415"/>
      <c r="H845" s="415"/>
      <c r="I845" s="415"/>
      <c r="J845" s="416">
        <v>1010405010138</v>
      </c>
      <c r="K845" s="417"/>
      <c r="L845" s="417"/>
      <c r="M845" s="417"/>
      <c r="N845" s="417"/>
      <c r="O845" s="417"/>
      <c r="P845" s="421" t="s">
        <v>768</v>
      </c>
      <c r="Q845" s="317"/>
      <c r="R845" s="317"/>
      <c r="S845" s="317"/>
      <c r="T845" s="317"/>
      <c r="U845" s="317"/>
      <c r="V845" s="317"/>
      <c r="W845" s="317"/>
      <c r="X845" s="317"/>
      <c r="Y845" s="318">
        <v>12</v>
      </c>
      <c r="Z845" s="319"/>
      <c r="AA845" s="319"/>
      <c r="AB845" s="320"/>
      <c r="AC845" s="322" t="s">
        <v>373</v>
      </c>
      <c r="AD845" s="323"/>
      <c r="AE845" s="323"/>
      <c r="AF845" s="323"/>
      <c r="AG845" s="323"/>
      <c r="AH845" s="418">
        <v>1</v>
      </c>
      <c r="AI845" s="419"/>
      <c r="AJ845" s="419"/>
      <c r="AK845" s="419"/>
      <c r="AL845" s="326">
        <v>85</v>
      </c>
      <c r="AM845" s="327"/>
      <c r="AN845" s="327"/>
      <c r="AO845" s="328"/>
      <c r="AP845" s="321" t="s">
        <v>755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2">
      <c r="A1110" s="401">
        <v>1</v>
      </c>
      <c r="B1110" s="401">
        <v>1</v>
      </c>
      <c r="C1110" s="887"/>
      <c r="D1110" s="887"/>
      <c r="E1110" s="262" t="s">
        <v>755</v>
      </c>
      <c r="F1110" s="886"/>
      <c r="G1110" s="886"/>
      <c r="H1110" s="886"/>
      <c r="I1110" s="886"/>
      <c r="J1110" s="416" t="s">
        <v>777</v>
      </c>
      <c r="K1110" s="417"/>
      <c r="L1110" s="417"/>
      <c r="M1110" s="417"/>
      <c r="N1110" s="417"/>
      <c r="O1110" s="417"/>
      <c r="P1110" s="421" t="s">
        <v>755</v>
      </c>
      <c r="Q1110" s="317"/>
      <c r="R1110" s="317"/>
      <c r="S1110" s="317"/>
      <c r="T1110" s="317"/>
      <c r="U1110" s="317"/>
      <c r="V1110" s="317"/>
      <c r="W1110" s="317"/>
      <c r="X1110" s="317"/>
      <c r="Y1110" s="318" t="s">
        <v>777</v>
      </c>
      <c r="Z1110" s="319"/>
      <c r="AA1110" s="319"/>
      <c r="AB1110" s="320"/>
      <c r="AC1110" s="322"/>
      <c r="AD1110" s="323"/>
      <c r="AE1110" s="323"/>
      <c r="AF1110" s="323"/>
      <c r="AG1110" s="323"/>
      <c r="AH1110" s="324" t="s">
        <v>777</v>
      </c>
      <c r="AI1110" s="325"/>
      <c r="AJ1110" s="325"/>
      <c r="AK1110" s="325"/>
      <c r="AL1110" s="326" t="s">
        <v>777</v>
      </c>
      <c r="AM1110" s="327"/>
      <c r="AN1110" s="327"/>
      <c r="AO1110" s="328"/>
      <c r="AP1110" s="321" t="s">
        <v>755</v>
      </c>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2021-05-26T07:35:12Z</cp:lastPrinted>
  <dcterms:created xsi:type="dcterms:W3CDTF">2012-03-13T00:50:25Z</dcterms:created>
  <dcterms:modified xsi:type="dcterms:W3CDTF">2021-05-28T13:47:13Z</dcterms:modified>
</cp:coreProperties>
</file>