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800" windowHeight="12216"/>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<sst xmlns="http://schemas.openxmlformats.org/spreadsheetml/2006/main" count="3054" uniqueCount="790">
  <si>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</si>
  <si>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</si>
  <si>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</si>
  <si>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</si>
  <si>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</si>
  <si>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</si>
  <si>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</si>
  <si>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</si>
  <si>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</si>
  <si>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</si>
  <si>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</si>
  <si>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</si>
  <si>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</si>
  <si>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</si>
  <si>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</si>
  <si>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</si>
  <si>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</si>
  <si>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</si>
  <si>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</si>
  <si>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</si>
  <si>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</si>
  <si>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</si>
  <si>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</si>
  <si>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</si>
  <si>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</si>
  <si>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</si>
  <si>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</si>
  <si>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</si>
  <si>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</si>
  <si>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</si>
  <si>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</si>
  <si>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</si>
  <si>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</si>
  <si>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</si>
  <si>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</si>
  <si>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</si>
  <si>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</si>
  <si>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</si>
  <si>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</si>
  <si>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</si>
  <si>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</si>
  <si>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</si>
  <si>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</si>
  <si>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</si>
  <si>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</si>
  <si>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</si>
  <si>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</si>
  <si>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</si>
  <si>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</si>
  <si>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</si>
  <si>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</si>
  <si>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</si>
  <si>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</si>
  <si>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</si>
  <si>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</si>
  <si>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</si>
  <si>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</si>
  <si>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</si>
  <si>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</si>
  <si>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</si>
  <si>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</si>
  <si>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</si>
  <si>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</si>
  <si>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</si>
  <si>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</si>
  <si>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</si>
  <si>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</si>
  <si>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</si>
  <si>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</si>
  <si>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</si>
  <si>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</si>
  <si>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</si>
  <si>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</si>
  <si>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</si>
  <si>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</si>
  <si>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</si>
  <si>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</si>
  <si>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</si>
  <si>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</si>
  <si>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</si>
  <si>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</si>
  <si>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</si>
  <si>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</si>
  <si>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</si>
  <si>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</si>
  <si>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</si>
  <si>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</si>
  <si>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</si>
  <si>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</si>
  <si>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</si>
  <si>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</si>
  <si>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</si>
  <si>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</si>
  <si>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</si>
  <si>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</si>
  <si>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</si>
  <si>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</si>
  <si>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</si>
  <si>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</si>
  <si>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</si>
  <si>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</si>
  <si>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</si>
  <si>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</si>
  <si>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</si>
  <si>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</si>
  <si>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</si>
  <si>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</si>
  <si>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</si>
  <si>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</si>
  <si>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</si>
  <si>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</si>
  <si>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</si>
  <si>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</si>
  <si>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</si>
  <si>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</si>
  <si>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</si>
  <si>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</si>
  <si>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</si>
  <si>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</si>
  <si>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</si>
  <si>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</si>
  <si>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</si>
  <si>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</si>
  <si>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</si>
  <si>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</si>
  <si>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</si>
  <si>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</si>
  <si>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</si>
  <si>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</si>
  <si>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</si>
  <si>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</si>
  <si>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</si>
  <si>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</si>
  <si>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</si>
  <si>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</si>
  <si>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</si>
  <si>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</si>
  <si>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</si>
  <si>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</si>
  <si>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</si>
  <si>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</si>
  <si>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</si>
  <si>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</si>
  <si>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</si>
  <si>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</si>
  <si>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</si>
  <si>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</si>
  <si>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</si>
  <si>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</si>
  <si>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</si>
  <si>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</si>
  <si>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</si>
  <si>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</si>
  <si>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</si>
  <si>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</si>
  <si>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</si>
  <si>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</si>
  <si>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</si>
  <si>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</si>
  <si>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</si>
  <si>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</si>
  <si>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</si>
  <si>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</si>
  <si>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</si>
  <si>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</si>
  <si>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</si>
  <si>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</si>
  <si>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</si>
  <si>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</si>
  <si>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</si>
  <si>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</si>
  <si>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</si>
  <si>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</si>
  <si>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</si>
  <si>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</si>
  <si>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</si>
  <si>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</si>
  <si>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</si>
  <si>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</si>
  <si>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</si>
  <si>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</si>
  <si>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</si>
  <si>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</si>
  <si>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</si>
  <si>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</si>
  <si>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</si>
  <si>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</si>
  <si>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</si>
  <si>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</si>
  <si>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</si>
  <si>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</si>
  <si>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</si>
  <si>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</si>
  <si>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</si>
  <si>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</si>
  <si>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</si>
  <si>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</si>
  <si>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</si>
  <si>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</si>
  <si>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</si>
  <si>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</si>
  <si>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</si>
  <si>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</si>
  <si>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</si>
  <si>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</si>
  <si>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</si>
  <si>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</si>
  <si>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</si>
  <si>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</si>
  <si>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</si>
  <si>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</si>
  <si>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</si>
  <si>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</si>
  <si>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</si>
  <si>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</si>
  <si>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</si>
  <si>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</si>
  <si>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</si>
  <si>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</si>
  <si>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</si>
  <si>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</si>
  <si>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</si>
  <si>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</si>
  <si>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</si>
  <si>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</si>
  <si>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</si>
  <si>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</si>
  <si>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</si>
  <si>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</si>
  <si>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</si>
  <si>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</si>
  <si>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</si>
  <si>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</si>
  <si>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</si>
  <si>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</si>
  <si>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</si>
  <si>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</si>
  <si>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</si>
  <si>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</si>
  <si>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</si>
  <si>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</si>
  <si>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</si>
  <si>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</si>
  <si>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</si>
  <si>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</si>
  <si>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</si>
  <si>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</si>
  <si>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</si>
  <si>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</si>
  <si>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</si>
  <si>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</si>
  <si>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</si>
  <si>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</si>
  <si>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</si>
  <si>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</si>
  <si>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</si>
  <si>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</si>
  <si>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</si>
  <si>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</si>
  <si>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</si>
  <si>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</si>
  <si>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</si>
  <si>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</si>
  <si>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</si>
  <si>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</si>
  <si>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</si>
  <si>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</si>
  <si>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</si>
  <si>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</si>
  <si>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</si>
  <si>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</si>
  <si>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</si>
  <si>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</si>
  <si>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</si>
  <si>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</si>
  <si>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</si>
  <si>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</si>
  <si>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</si>
  <si>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</si>
  <si>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</si>
  <si>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</si>
  <si>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</si>
  <si>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</si>
  <si>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</si>
  <si>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</si>
  <si>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</si>
  <si>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</si>
  <si>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</si>
  <si>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</si>
  <si>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</si>
  <si>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</si>
  <si>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</si>
  <si>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</si>
  <si>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</si>
  <si>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</si>
  <si>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</si>
  <si>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</si>
  <si>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</si>
  <si>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</si>
  <si>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</si>
  <si>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</si>
  <si>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</si>
  <si>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</si>
  <si>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</si>
  <si>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</si>
  <si>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</si>
  <si>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</si>
  <si>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</si>
  <si>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</si>
  <si>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</si>
  <si>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</si>
  <si>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</si>
  <si>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</si>
  <si>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</si>
  <si>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</si>
  <si>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</si>
  <si>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</si>
  <si>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</si>
  <si>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</si>
  <si>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</si>
  <si>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</si>
  <si>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</si>
  <si>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</si>
  <si>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</si>
  <si>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</si>
  <si>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</si>
  <si>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</si>
  <si>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</si>
  <si>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</si>
  <si>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</si>
  <si>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</si>
  <si>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</si>
  <si>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</si>
  <si>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</si>
  <si>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</si>
  <si>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</si>
  <si>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</si>
  <si>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</si>
  <si>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</si>
  <si>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</si>
  <si>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</si>
  <si>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</si>
  <si>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</si>
  <si>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</si>
  <si>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</si>
  <si>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</si>
  <si>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</si>
  <si>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</si>
  <si>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</si>
  <si>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</si>
  <si>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</si>
  <si>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</si>
  <si>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</si>
  <si>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</si>
  <si>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</si>
  <si>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</si>
  <si>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</si>
  <si>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</si>
  <si>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</si>
  <si>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</si>
  <si>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</si>
  <si>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</si>
  <si>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</si>
  <si>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</si>
  <si>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</si>
  <si>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</si>
  <si>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</si>
  <si>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</si>
  <si>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</si>
  <si>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</si>
  <si>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</si>
  <si>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</si>
  <si>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</si>
  <si>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</si>
  <si>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</si>
  <si>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</si>
  <si>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</si>
  <si>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</si>
  <si>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</si>
  <si>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</si>
  <si>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</si>
  <si>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</si>
  <si>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</si>
  <si>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</si>
  <si>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</si>
  <si>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</si>
  <si>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</si>
  <si>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</si>
  <si>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</si>
  <si>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</si>
  <si>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</si>
  <si>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</si>
  <si>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</si>
  <si>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</si>
  <si>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</si>
  <si>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</si>
  <si>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</si>
  <si>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</si>
  <si>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</si>
  <si>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</si>
  <si>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</si>
  <si>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</si>
  <si>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</si>
  <si>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</si>
  <si>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</si>
  <si>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</si>
  <si>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</si>
  <si>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</si>
  <si>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</si>
  <si>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</si>
  <si>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</si>
  <si>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</si>
  <si>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</si>
  <si>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</si>
  <si>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</si>
  <si>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</si>
  <si>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</si>
  <si>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</si>
  <si>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</si>
  <si>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</si>
  <si>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</si>
  <si>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</si>
  <si>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</si>
  <si>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</si>
  <si>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</si>
  <si>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</si>
  <si>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</si>
  <si>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</si>
  <si>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</si>
  <si>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</si>
  <si>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</si>
  <si>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</si>
  <si>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</si>
  <si>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</si>
  <si>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</si>
  <si>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</si>
  <si>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</si>
  <si>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</si>
  <si>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</si>
  <si>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</si>
  <si>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</si>
  <si>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</si>
  <si>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</si>
  <si>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</si>
  <si>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</si>
  <si>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</si>
  <si>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</si>
  <si>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</si>
  <si>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</si>
  <si>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</si>
  <si>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</si>
  <si>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</si>
  <si>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</si>
  <si>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</si>
  <si>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</si>
  <si>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</si>
  <si>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</si>
  <si>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</si>
  <si>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</si>
  <si>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</si>
  <si>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</si>
  <si>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</si>
  <si>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</si>
  <si>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</si>
  <si>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</si>
  <si>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</si>
  <si>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</si>
  <si>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</si>
  <si>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</si>
  <si>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</si>
  <si>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</si>
  <si>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</si>
  <si>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</si>
  <si>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</si>
  <si>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</si>
  <si>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</si>
  <si>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</si>
  <si>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</si>
  <si>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</si>
  <si>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</si>
  <si>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</si>
  <si>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</si>
  <si>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</si>
  <si>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</si>
  <si>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</si>
  <si>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</si>
  <si>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</si>
  <si>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</si>
  <si>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</si>
  <si>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</si>
  <si>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</si>
  <si>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</si>
  <si>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</si>
  <si>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</si>
  <si>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</si>
  <si>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</si>
  <si>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</si>
  <si>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</si>
  <si>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</si>
  <si>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</si>
  <si>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</si>
  <si>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</si>
  <si>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</si>
  <si>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</si>
  <si>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</si>
  <si>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</si>
  <si>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</si>
  <si>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</si>
  <si>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</si>
  <si>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</si>
  <si>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</si>
  <si>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</si>
  <si>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</si>
  <si>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</si>
  <si>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</si>
  <si>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</si>
  <si>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</si>
  <si>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</si>
  <si>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</si>
  <si>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</si>
  <si>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</si>
  <si>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</si>
  <si>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</si>
  <si>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</si>
  <si>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</si>
  <si>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</si>
  <si>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</si>
  <si>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</si>
  <si>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</si>
  <si>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</si>
  <si>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</si>
  <si>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</si>
  <si>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</si>
  <si>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</si>
  <si>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</si>
  <si>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</si>
  <si>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</si>
  <si>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</si>
  <si>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</si>
  <si>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</si>
  <si>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</si>
  <si>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</si>
  <si>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</si>
  <si>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</si>
  <si>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</si>
  <si>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</si>
  <si>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</si>
  <si>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</si>
  <si>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</si>
  <si>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</si>
  <si>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</si>
  <si>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</si>
  <si>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</si>
  <si>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</si>
  <si>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</si>
  <si>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</si>
  <si>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</si>
  <si>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</si>
  <si>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</si>
  <si>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</si>
  <si>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</si>
  <si>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</si>
  <si>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</si>
  <si>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</si>
  <si>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</si>
  <si>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</si>
  <si>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</si>
  <si>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</si>
  <si>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</si>
  <si>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</si>
  <si>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</si>
  <si>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</si>
  <si>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</si>
  <si>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</si>
  <si>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</si>
  <si>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</si>
  <si>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</si>
  <si>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</si>
  <si>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</si>
  <si>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</si>
  <si>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</si>
  <si>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</si>
  <si>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</si>
  <si>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</si>
  <si>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</si>
  <si>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</si>
  <si>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</si>
  <si>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</si>
  <si>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</si>
  <si>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</si>
  <si>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</si>
  <si>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</si>
  <si>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</si>
  <si>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</si>
  <si>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</si>
  <si>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</si>
  <si>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</si>
  <si>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</si>
  <si>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</si>
  <si>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</si>
  <si>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</si>
  <si>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</si>
  <si>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</si>
  <si>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</si>
  <si>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</si>
  <si>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</si>
  <si>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</si>
  <si>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</si>
  <si>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</si>
  <si>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</si>
  <si>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</si>
  <si>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</si>
  <si>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</si>
  <si>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</si>
  <si>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</si>
  <si>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</si>
  <si>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</si>
  <si>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</si>
  <si>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</si>
  <si>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</si>
  <si>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</si>
  <si>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</si>
  <si>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</si>
  <si>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</si>
  <si>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</si>
  <si>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</si>
  <si>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</si>
  <si>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</si>
  <si>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</si>
  <si>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</si>
  <si>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</si>
  <si>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</si>
  <si>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</si>
  <si>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</si>
  <si>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</si>
  <si>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</si>
  <si>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</si>
  <si>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</si>
  <si>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</si>
  <si>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</si>
  <si>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</si>
  <si>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</si>
  <si>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</si>
  <si>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</si>
  <si>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</si>
  <si>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</si>
  <si>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</si>
  <si>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</si>
  <si>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</si>
  <si>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</si>
  <si>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</si>
  <si>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</si>
  <si>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</si>
  <si>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</si>
  <si>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</si>
  <si>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</si>
  <si>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</si>
  <si>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</si>
  <si>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</si>
  <si>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</si>
  <si>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</si>
  <si>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</si>
  <si>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</si>
  <si>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</si>
  <si>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</si>
  <si>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</si>
  <si>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</si>
  <si>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</si>
  <si>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</si>
  <si>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</si>
  <si>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</si>
  <si>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</si>
  <si>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</si>
  <si>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</si>
  <si>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</si>
  <si>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</si>
  <si>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</si>
  <si>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</si>
  <si>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</si>
  <si>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</si>
  <si>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</si>
  <si>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</si>
  <si>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</si>
  <si>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</si>
  <si>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</si>
  <si>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</si>
  <si>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</si>
  <si>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</si>
  <si>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</si>
  <si>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</si>
  <si>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</si>
  <si>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</si>
  <si>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</si>
  <si>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</si>
  <si>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</si>
  <si>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</si>
  <si>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</si>
  <si>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</si>
  <si>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</si>
  <si>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</si>
  <si>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</si>
  <si>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</si>
  <si>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</si>
  <si>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</si>
  <si>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</si>
  <si>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</si>
  <si>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</si>
  <si>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</si>
  <si>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</si>
  <si>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</si>
  <si>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</si>
  <si>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</si>
  <si>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</si>
  <si>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水道課長　熊谷　和哉</t>
  </si>
  <si>
    <t>平成16年度</t>
  </si>
  <si>
    <t>終了予定なし</t>
  </si>
  <si>
    <t>水道課</t>
  </si>
  <si>
    <t>-</t>
  </si>
  <si>
    <t>　水道施設についての危機管理体制、耐震化状況、施工技術の動向の実態把握、水道施設の資産管理に関する調査等を行い、今後の水道事業のあり方についての検討に必要なデータを得る。</t>
  </si>
  <si>
    <t>　水道施設設置状況等基礎調査、水道施設の適切な資産管理の推進のための調査、水道事業の統合と施設の再構築に関する調査、水資源開発施設の有効利用等に関する調査、人口減少地域における多様な給水方法の検討に関する調査の実施。</t>
  </si>
  <si>
    <t>水道施設整備費事業調査費</t>
  </si>
  <si>
    <t>委員等旅費</t>
  </si>
  <si>
    <t>職員旅費</t>
  </si>
  <si>
    <t>庁費</t>
  </si>
  <si>
    <t>諸謝金</t>
  </si>
  <si>
    <t>水道施設の耐震化等基礎調査による課題及び改善方策等を検討することにより、 安全で質が高く災害に強い持続的な水道を確保する。</t>
  </si>
  <si>
    <t>耐震化計画策定率
（耐震化計画策定水道事業者/すべての水道事業者）</t>
  </si>
  <si>
    <t>厚生労働省医薬・生活衛生局水道課調べ</t>
  </si>
  <si>
    <t>調査件数</t>
  </si>
  <si>
    <t>件</t>
  </si>
  <si>
    <t>単位当たりコスト ＝ Ｘ ／ Ｙ
Ｘ：「水道施設整備事業調査費執行額」 
Ｙ：「調査件数」　　　　　　　　　　　　　　　　　　　</t>
    <phoneticPr fontId="5"/>
  </si>
  <si>
    <t>百万円/件</t>
  </si>
  <si>
    <t>X/Y</t>
    <phoneticPr fontId="5"/>
  </si>
  <si>
    <t>19/4</t>
  </si>
  <si>
    <t>24/6</t>
  </si>
  <si>
    <t>Ⅱ－２　安全で質が高く災害に強い持続的な水道を確保すること</t>
  </si>
  <si>
    <t>Ⅱ－２－１　安全で質が高く災害に強い持続的な水道を確保すること</t>
  </si>
  <si>
    <t>社会資本整備等</t>
  </si>
  <si>
    <t>342</t>
  </si>
  <si>
    <t>310</t>
  </si>
  <si>
    <t>269</t>
  </si>
  <si>
    <t>318</t>
  </si>
  <si>
    <t>328</t>
  </si>
  <si>
    <t>339</t>
  </si>
  <si>
    <t>336</t>
  </si>
  <si>
    <t>346</t>
  </si>
  <si>
    <t>355</t>
  </si>
  <si>
    <t>○</t>
  </si>
  <si>
    <t>厚労</t>
  </si>
  <si>
    <t>-</t>
    <phoneticPr fontId="5"/>
  </si>
  <si>
    <t>安全で質の高い水道を確保するため、水道施設の整備を適切に実施するため各調査を実施することは広く国民のニーズが高く、国費を投入しなければ事業目的が達成できない。</t>
  </si>
  <si>
    <t>水道施設の整備を適切に実施するため各調査を実施することは全国一律に行う必要があり、国が実施すべき事業である。</t>
  </si>
  <si>
    <t>安全で質の高い水道を確保するため、水道施設の整備を適切に実施するため各調査を実施することは優先度が高い。</t>
  </si>
  <si>
    <t>業務を実施するにあたり、一般競争入札を行い、競争性の確保を図っているため、支出先の選定は妥当である。なお、一者応札となった案件、不落随契となった案件に関しては、次回の調達の際に、応札条件の見直等、競争性が確保されるよう検討したい。</t>
    <rPh sb="64" eb="66">
      <t>フラク</t>
    </rPh>
    <rPh sb="66" eb="68">
      <t>ズイケイ</t>
    </rPh>
    <rPh sb="72" eb="74">
      <t>アンケン</t>
    </rPh>
    <phoneticPr fontId="5"/>
  </si>
  <si>
    <t>有</t>
  </si>
  <si>
    <t>本事業を実施することで安全で質の高い水道が受益者（国民）に提供されることから、負担関係は妥当である。</t>
  </si>
  <si>
    <t>調査実施件数によるところがあるが、適正な執行を行い、単位当たりコスト削減に今後も努めることとする。</t>
  </si>
  <si>
    <t>成果物の発注及び納品過程において費目・使途を十分に把握できており、事業目的に真に必要なものに限定されている。</t>
  </si>
  <si>
    <t>入札差額によるものであり妥当である。</t>
  </si>
  <si>
    <t>‐</t>
  </si>
  <si>
    <t>当初見込みどおりであり、見込みに合ったものになっている。</t>
  </si>
  <si>
    <t>成果物は今後の水道事業のあり方の検討に十分に活用されている。</t>
  </si>
  <si>
    <t>水道施設の整備を適切に実施していくためには、効率的・体系的な管理手法の検討や施工技術の動向把握、水道施設の資産管理等に関する調査が不可欠であるため、事業内容は適切である。</t>
  </si>
  <si>
    <t>事業の目標は概ね達成できているが、予算の執行率は低い水準であるため、執行率の改善に努める。</t>
  </si>
  <si>
    <t>水道施設設置状況等基礎調査、水道施設の適切な資産管理の推進のための調査、水道事業の統合と施設の再構築に関する調査、人口減少地域における多様な給水方法の検討に関する調査を実施する。
水道に係る基礎調査等を行うことにより、実態を踏まえた水道施設の耐震化やアセットマネジメントの導入、広域的な水道施設再構築の推進が可能となり、安全で質が高く災害に強い持続的な水道の確保の推進支援に寄与すると見込んでいる。</t>
    <phoneticPr fontId="5"/>
  </si>
  <si>
    <t>公共投資における効率化・重点化と担い手確保</t>
    <phoneticPr fontId="5"/>
  </si>
  <si>
    <t>地域水道ビジョンの策定状況</t>
    <rPh sb="0" eb="2">
      <t>チイキ</t>
    </rPh>
    <rPh sb="2" eb="4">
      <t>スイドウ</t>
    </rPh>
    <rPh sb="9" eb="11">
      <t>サクテイ</t>
    </rPh>
    <rPh sb="11" eb="13">
      <t>ジョウキョウ</t>
    </rPh>
    <phoneticPr fontId="5"/>
  </si>
  <si>
    <t>上水道の基幹管路の耐震適合率</t>
    <rPh sb="0" eb="3">
      <t>ジョウスイドウ</t>
    </rPh>
    <phoneticPr fontId="5"/>
  </si>
  <si>
    <t>21/4</t>
    <phoneticPr fontId="5"/>
  </si>
  <si>
    <t>雑役務費</t>
    <rPh sb="0" eb="1">
      <t>ザツ</t>
    </rPh>
    <rPh sb="1" eb="3">
      <t>エキム</t>
    </rPh>
    <rPh sb="3" eb="4">
      <t>ヒ</t>
    </rPh>
    <phoneticPr fontId="5"/>
  </si>
  <si>
    <t>-</t>
    <phoneticPr fontId="5"/>
  </si>
  <si>
    <t>株式会社NJS</t>
    <rPh sb="0" eb="2">
      <t>カブシキ</t>
    </rPh>
    <rPh sb="2" eb="4">
      <t>カイシャ</t>
    </rPh>
    <phoneticPr fontId="5"/>
  </si>
  <si>
    <t>水道基盤強化計画策定に向けた水道施設の最適配置計画の検討業務</t>
    <phoneticPr fontId="5"/>
  </si>
  <si>
    <t>水道基盤強化策定に向けた水道施設の最適配置計画の検討業務</t>
    <rPh sb="0" eb="2">
      <t>スイドウ</t>
    </rPh>
    <rPh sb="2" eb="4">
      <t>キバン</t>
    </rPh>
    <rPh sb="4" eb="6">
      <t>キョウカ</t>
    </rPh>
    <rPh sb="6" eb="8">
      <t>サクテイ</t>
    </rPh>
    <rPh sb="9" eb="10">
      <t>ム</t>
    </rPh>
    <rPh sb="12" eb="14">
      <t>スイドウ</t>
    </rPh>
    <rPh sb="14" eb="16">
      <t>シセツ</t>
    </rPh>
    <rPh sb="17" eb="19">
      <t>サイテキ</t>
    </rPh>
    <rPh sb="19" eb="21">
      <t>ハイチ</t>
    </rPh>
    <rPh sb="21" eb="23">
      <t>ケイカク</t>
    </rPh>
    <rPh sb="24" eb="26">
      <t>ケントウ</t>
    </rPh>
    <rPh sb="26" eb="28">
      <t>ギョウム</t>
    </rPh>
    <phoneticPr fontId="5"/>
  </si>
  <si>
    <t>水道事業の統合と施設の再構築、水道の基盤強化に向けた優良事例等調査</t>
    <rPh sb="0" eb="2">
      <t>スイドウ</t>
    </rPh>
    <rPh sb="2" eb="4">
      <t>ジギョウ</t>
    </rPh>
    <rPh sb="5" eb="7">
      <t>トウゴウ</t>
    </rPh>
    <rPh sb="8" eb="10">
      <t>シセツ</t>
    </rPh>
    <rPh sb="11" eb="14">
      <t>サイコウチク</t>
    </rPh>
    <rPh sb="15" eb="17">
      <t>スイドウ</t>
    </rPh>
    <rPh sb="18" eb="20">
      <t>キバン</t>
    </rPh>
    <rPh sb="20" eb="22">
      <t>キョウカ</t>
    </rPh>
    <rPh sb="23" eb="24">
      <t>ム</t>
    </rPh>
    <rPh sb="26" eb="28">
      <t>ユウリョウ</t>
    </rPh>
    <rPh sb="28" eb="30">
      <t>ジレイ</t>
    </rPh>
    <rPh sb="30" eb="31">
      <t>トウ</t>
    </rPh>
    <rPh sb="31" eb="33">
      <t>チョウサ</t>
    </rPh>
    <phoneticPr fontId="5"/>
  </si>
  <si>
    <t>日本テクノ株式会社</t>
    <rPh sb="0" eb="2">
      <t>ニホン</t>
    </rPh>
    <rPh sb="5" eb="7">
      <t>カブシキ</t>
    </rPh>
    <rPh sb="7" eb="9">
      <t>カイシャ</t>
    </rPh>
    <phoneticPr fontId="5"/>
  </si>
  <si>
    <t>水道施設設置状況等基礎調査</t>
    <phoneticPr fontId="5"/>
  </si>
  <si>
    <t xml:space="preserve">日本振興株式会社 </t>
    <phoneticPr fontId="5"/>
  </si>
  <si>
    <t>水資源開発施設の有効利用等に関する調査</t>
    <phoneticPr fontId="5"/>
  </si>
  <si>
    <t>-</t>
    <phoneticPr fontId="5"/>
  </si>
  <si>
    <t>点検対象外</t>
    <rPh sb="0" eb="2">
      <t>テンケン</t>
    </rPh>
    <rPh sb="2" eb="5">
      <t>タイショウガイ</t>
    </rPh>
    <phoneticPr fontId="5"/>
  </si>
  <si>
    <t>本事業では水道施設の資産管理など、今後の水道事業のあり方について検討をすすめることを目的としており、本事業の結果、水道施設の耐震化等に資するものである。</t>
    <rPh sb="0" eb="1">
      <t>ホン</t>
    </rPh>
    <rPh sb="1" eb="3">
      <t>ジギョウ</t>
    </rPh>
    <rPh sb="5" eb="7">
      <t>スイドウ</t>
    </rPh>
    <rPh sb="7" eb="9">
      <t>シセツ</t>
    </rPh>
    <rPh sb="10" eb="12">
      <t>シサン</t>
    </rPh>
    <rPh sb="12" eb="14">
      <t>カンリ</t>
    </rPh>
    <rPh sb="17" eb="19">
      <t>コンゴ</t>
    </rPh>
    <rPh sb="20" eb="22">
      <t>スイドウ</t>
    </rPh>
    <rPh sb="22" eb="24">
      <t>ジギョウ</t>
    </rPh>
    <rPh sb="27" eb="28">
      <t>カタ</t>
    </rPh>
    <rPh sb="32" eb="34">
      <t>ケントウ</t>
    </rPh>
    <rPh sb="42" eb="44">
      <t>モクテキ</t>
    </rPh>
    <rPh sb="50" eb="51">
      <t>ホン</t>
    </rPh>
    <rPh sb="51" eb="53">
      <t>ジギョウ</t>
    </rPh>
    <rPh sb="54" eb="56">
      <t>ケッカ</t>
    </rPh>
    <rPh sb="57" eb="59">
      <t>スイドウ</t>
    </rPh>
    <rPh sb="59" eb="61">
      <t>シセツ</t>
    </rPh>
    <rPh sb="62" eb="65">
      <t>タイシンカ</t>
    </rPh>
    <rPh sb="65" eb="66">
      <t>トウ</t>
    </rPh>
    <rPh sb="67" eb="68">
      <t>シ</t>
    </rPh>
    <phoneticPr fontId="5"/>
  </si>
  <si>
    <t>-</t>
    <phoneticPr fontId="5"/>
  </si>
  <si>
    <t>A.株式会社NJS</t>
    <phoneticPr fontId="5"/>
  </si>
  <si>
    <t>水道施設整備事業調査費（水道施設整備事業調査諸費含む）</t>
    <phoneticPr fontId="5"/>
  </si>
  <si>
    <t>-</t>
    <phoneticPr fontId="5"/>
  </si>
  <si>
    <t>無</t>
  </si>
  <si>
    <t>-</t>
    <phoneticPr fontId="5"/>
  </si>
  <si>
    <t>-</t>
    <phoneticPr fontId="5"/>
  </si>
  <si>
    <t>33/5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</si>
</sst>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161925</xdr:colOff>
      <xdr:row>749</xdr:row>
      <xdr:rowOff>0</xdr:rowOff>
    </xdr:from>
    <xdr:to>
      <xdr:col>45</xdr:col>
      <xdr:colOff>170490</xdr:colOff>
      <xdr:row>758</xdr:row>
      <xdr:rowOff>24264</xdr:rowOff>
    </xdr:to>
    <xdr:grpSp>
      <xdr:nvGrpSpPr>
        <xdr:cNvPr id="9" name="グループ化 8"/>
        <xdr:cNvGrpSpPr/>
      </xdr:nvGrpSpPr>
      <xdr:grpSpPr>
        <a:xfrm>
          <a:off x="2722245" y="43596560"/>
          <a:ext cx="5677845" cy="3224664"/>
          <a:chOff x="3800475" y="43643550"/>
          <a:chExt cx="6209340" cy="3196089"/>
        </a:xfrm>
      </xdr:grpSpPr>
      <xdr:sp macro="" textlink="">
        <xdr:nvSpPr>
          <xdr:cNvPr id="2" name="正方形/長方形 1"/>
          <xdr:cNvSpPr/>
        </xdr:nvSpPr>
        <xdr:spPr>
          <a:xfrm>
            <a:off x="4450897" y="43653955"/>
            <a:ext cx="2286107" cy="512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19</a:t>
            </a:r>
            <a:r>
              <a:rPr kumimoji="1" lang="ja-JP" altLang="en-US" sz="1100">
                <a:solidFill>
                  <a:sysClr val="windowText" lastClr="000000"/>
                </a:solidFill>
              </a:rPr>
              <a:t>百万円</a:t>
            </a:r>
          </a:p>
        </xdr:txBody>
      </xdr:sp>
      <xdr:sp macro="" textlink="">
        <xdr:nvSpPr>
          <xdr:cNvPr id="3" name="大かっこ 2"/>
          <xdr:cNvSpPr/>
        </xdr:nvSpPr>
        <xdr:spPr>
          <a:xfrm>
            <a:off x="3800475" y="44256298"/>
            <a:ext cx="3622596" cy="32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調査仕様書の作成、請負業者の指導監督</a:t>
            </a:r>
            <a:endParaRPr kumimoji="1" lang="en-US" altLang="ja-JP" sz="1100">
              <a:solidFill>
                <a:sysClr val="windowText" lastClr="000000"/>
              </a:solidFill>
            </a:endParaRPr>
          </a:p>
        </xdr:txBody>
      </xdr:sp>
      <xdr:cxnSp macro="">
        <xdr:nvCxnSpPr>
          <xdr:cNvPr id="4" name="直線矢印コネクタ 3"/>
          <xdr:cNvCxnSpPr/>
        </xdr:nvCxnSpPr>
        <xdr:spPr>
          <a:xfrm>
            <a:off x="5656491" y="44741566"/>
            <a:ext cx="188" cy="464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4030890" y="45445562"/>
            <a:ext cx="3365954" cy="26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6" name="正方形/長方形 5"/>
          <xdr:cNvSpPr/>
        </xdr:nvSpPr>
        <xdr:spPr>
          <a:xfrm>
            <a:off x="4520426" y="45917224"/>
            <a:ext cx="2255506" cy="484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民間業者等（</a:t>
            </a:r>
            <a:r>
              <a:rPr kumimoji="1" lang="en-US" altLang="ja-JP" sz="1100">
                <a:solidFill>
                  <a:sysClr val="windowText" lastClr="000000"/>
                </a:solidFill>
              </a:rPr>
              <a:t>4</a:t>
            </a:r>
            <a:r>
              <a:rPr kumimoji="1" lang="ja-JP" altLang="en-US" sz="1100">
                <a:solidFill>
                  <a:sysClr val="windowText" lastClr="000000"/>
                </a:solidFill>
              </a:rPr>
              <a:t>）　</a:t>
            </a:r>
            <a:r>
              <a:rPr kumimoji="1" lang="en-US" altLang="ja-JP" sz="1100">
                <a:solidFill>
                  <a:sysClr val="windowText" lastClr="000000"/>
                </a:solidFill>
              </a:rPr>
              <a:t>19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7" name="正方形/長方形 6"/>
          <xdr:cNvSpPr/>
        </xdr:nvSpPr>
        <xdr:spPr>
          <a:xfrm>
            <a:off x="8587627" y="43643550"/>
            <a:ext cx="1422188" cy="29877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8" name="大かっこ 7"/>
          <xdr:cNvSpPr/>
        </xdr:nvSpPr>
        <xdr:spPr>
          <a:xfrm>
            <a:off x="3834092" y="46501956"/>
            <a:ext cx="3622596" cy="337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各種調査の実施</a:t>
            </a:r>
            <a:endParaRPr kumimoji="1" lang="en-US" altLang="ja-JP" sz="1100">
              <a:solidFill>
                <a:sysClr val="windowText" lastClr="000000"/>
              </a:solidFill>
            </a:endParaRPr>
          </a:p>
        </xdr:txBody>
      </xdr:sp>
    </xdr:grpSp>
    <xdr:clientData/>
  </xdr:twoCellAnchor>
  <xdr:oneCellAnchor>
    <xdr:from>
      <xdr:col>38</xdr:col>
      <xdr:colOff>33131</xdr:colOff>
      <xdr:row>31</xdr:row>
      <xdr:rowOff>8282</xdr:rowOff>
    </xdr:from>
    <xdr:ext cx="607859" cy="275717"/>
    <xdr:sp macro="" textlink="">
      <xdr:nvSpPr>
        <xdr:cNvPr id="10" name="テキスト ボックス 9"/>
        <xdr:cNvSpPr txBox="1"/>
      </xdr:nvSpPr>
      <xdr:spPr>
        <a:xfrm>
          <a:off x="7586870" y="1120636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49695</xdr:colOff>
      <xdr:row>33</xdr:row>
      <xdr:rowOff>9744</xdr:rowOff>
    </xdr:from>
    <xdr:ext cx="607859" cy="275717"/>
    <xdr:sp macro="" textlink="">
      <xdr:nvSpPr>
        <xdr:cNvPr id="11" name="テキスト ボックス 10"/>
        <xdr:cNvSpPr txBox="1"/>
      </xdr:nvSpPr>
      <xdr:spPr>
        <a:xfrm>
          <a:off x="7714519" y="1149577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63500</xdr:colOff>
      <xdr:row>432</xdr:row>
      <xdr:rowOff>35560</xdr:rowOff>
    </xdr:from>
    <xdr:ext cx="607859" cy="275717"/>
    <xdr:sp macro="" textlink="">
      <xdr:nvSpPr>
        <xdr:cNvPr id="12" name="テキスト ボックス 11"/>
        <xdr:cNvSpPr txBox="1"/>
      </xdr:nvSpPr>
      <xdr:spPr>
        <a:xfrm>
          <a:off x="6281420" y="22428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114300</xdr:colOff>
      <xdr:row>434</xdr:row>
      <xdr:rowOff>12700</xdr:rowOff>
    </xdr:from>
    <xdr:ext cx="607859" cy="275717"/>
    <xdr:sp macro="" textlink="">
      <xdr:nvSpPr>
        <xdr:cNvPr id="13" name="テキスト ボックス 12"/>
        <xdr:cNvSpPr txBox="1"/>
      </xdr:nvSpPr>
      <xdr:spPr>
        <a:xfrm>
          <a:off x="7023100" y="2324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38</xdr:col>
      <xdr:colOff>63500</xdr:colOff>
      <xdr:row>133</xdr:row>
      <xdr:rowOff>125506</xdr:rowOff>
    </xdr:from>
    <xdr:to>
      <xdr:col>42</xdr:col>
      <xdr:colOff>35859</xdr:colOff>
      <xdr:row>133</xdr:row>
      <xdr:rowOff>373529</xdr:rowOff>
    </xdr:to>
    <xdr:sp macro="" textlink="">
      <xdr:nvSpPr>
        <xdr:cNvPr id="14" name="テキスト ボックス 13"/>
        <xdr:cNvSpPr txBox="1"/>
      </xdr:nvSpPr>
      <xdr:spPr>
        <a:xfrm>
          <a:off x="6876676" y="16253012"/>
          <a:ext cx="689536" cy="2480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88900</xdr:colOff>
      <xdr:row>137</xdr:row>
      <xdr:rowOff>80682</xdr:rowOff>
    </xdr:from>
    <xdr:to>
      <xdr:col>42</xdr:col>
      <xdr:colOff>107576</xdr:colOff>
      <xdr:row>137</xdr:row>
      <xdr:rowOff>348129</xdr:rowOff>
    </xdr:to>
    <xdr:sp macro="" textlink="">
      <xdr:nvSpPr>
        <xdr:cNvPr id="15" name="テキスト ボックス 14"/>
        <xdr:cNvSpPr txBox="1"/>
      </xdr:nvSpPr>
      <xdr:spPr>
        <a:xfrm>
          <a:off x="6902076" y="17499106"/>
          <a:ext cx="735853" cy="2674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 sqref="G7: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748</v>
      </c>
      <c r="AK2" s="206"/>
      <c r="AL2" s="206"/>
      <c r="AM2" s="206"/>
      <c r="AN2" s="98" t="s">
        <v>407</v>
      </c>
      <c r="AO2" s="206">
        <v>20</v>
      </c>
      <c r="AP2" s="206"/>
      <c r="AQ2" s="206"/>
      <c r="AR2" s="99" t="s">
        <v>710</v>
      </c>
      <c r="AS2" s="207">
        <v>430</v>
      </c>
      <c r="AT2" s="207"/>
      <c r="AU2" s="207"/>
      <c r="AV2" s="98" t="str">
        <f>IF(AW2="","","-")</f>
        <v/>
      </c>
      <c r="AW2" s="394"/>
      <c r="AX2" s="394"/>
    </row>
    <row r="3" spans="1:50" ht="21" customHeight="1" thickBot="1" x14ac:dyDescent="0.25">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784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0.75"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公共事業</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4" customHeight="1" x14ac:dyDescent="0.2">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33</v>
      </c>
      <c r="Q13" s="164"/>
      <c r="R13" s="164"/>
      <c r="S13" s="164"/>
      <c r="T13" s="164"/>
      <c r="U13" s="164"/>
      <c r="V13" s="165"/>
      <c r="W13" s="163">
        <v>33</v>
      </c>
      <c r="X13" s="164"/>
      <c r="Y13" s="164"/>
      <c r="Z13" s="164"/>
      <c r="AA13" s="164"/>
      <c r="AB13" s="164"/>
      <c r="AC13" s="165"/>
      <c r="AD13" s="163">
        <v>33</v>
      </c>
      <c r="AE13" s="164"/>
      <c r="AF13" s="164"/>
      <c r="AG13" s="164"/>
      <c r="AH13" s="164"/>
      <c r="AI13" s="164"/>
      <c r="AJ13" s="165"/>
      <c r="AK13" s="163">
        <v>33</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749</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749</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749</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33</v>
      </c>
      <c r="Q18" s="170"/>
      <c r="R18" s="170"/>
      <c r="S18" s="170"/>
      <c r="T18" s="170"/>
      <c r="U18" s="170"/>
      <c r="V18" s="171"/>
      <c r="W18" s="169">
        <f>SUM(W13:AC17)</f>
        <v>33</v>
      </c>
      <c r="X18" s="170"/>
      <c r="Y18" s="170"/>
      <c r="Z18" s="170"/>
      <c r="AA18" s="170"/>
      <c r="AB18" s="170"/>
      <c r="AC18" s="171"/>
      <c r="AD18" s="169">
        <f>SUM(AD13:AJ17)</f>
        <v>33</v>
      </c>
      <c r="AE18" s="170"/>
      <c r="AF18" s="170"/>
      <c r="AG18" s="170"/>
      <c r="AH18" s="170"/>
      <c r="AI18" s="170"/>
      <c r="AJ18" s="171"/>
      <c r="AK18" s="169">
        <f>SUM(AK13:AQ17)</f>
        <v>33</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19</v>
      </c>
      <c r="Q19" s="164"/>
      <c r="R19" s="164"/>
      <c r="S19" s="164"/>
      <c r="T19" s="164"/>
      <c r="U19" s="164"/>
      <c r="V19" s="165"/>
      <c r="W19" s="163">
        <v>24</v>
      </c>
      <c r="X19" s="164"/>
      <c r="Y19" s="164"/>
      <c r="Z19" s="164"/>
      <c r="AA19" s="164"/>
      <c r="AB19" s="164"/>
      <c r="AC19" s="165"/>
      <c r="AD19" s="163">
        <v>21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0.5757575757575758</v>
      </c>
      <c r="Q20" s="535"/>
      <c r="R20" s="535"/>
      <c r="S20" s="535"/>
      <c r="T20" s="535"/>
      <c r="U20" s="535"/>
      <c r="V20" s="535"/>
      <c r="W20" s="535">
        <f t="shared" ref="W20" si="0">IF(W18=0, "-", SUM(W19)/W18)</f>
        <v>0.72727272727272729</v>
      </c>
      <c r="X20" s="535"/>
      <c r="Y20" s="535"/>
      <c r="Z20" s="535"/>
      <c r="AA20" s="535"/>
      <c r="AB20" s="535"/>
      <c r="AC20" s="535"/>
      <c r="AD20" s="535">
        <f t="shared" ref="AD20" si="1">IF(AD18=0, "-", SUM(AD19)/AD18)</f>
        <v>0.63636363636363635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0.5757575757575758</v>
      </c>
      <c r="Q21" s="535"/>
      <c r="R21" s="535"/>
      <c r="S21" s="535"/>
      <c r="T21" s="535"/>
      <c r="U21" s="535"/>
      <c r="V21" s="535"/>
      <c r="W21" s="535">
        <f t="shared" ref="W21" si="2">IF(W19=0, "-", SUM(W19)/SUM(W13,W14))</f>
        <v>0.72727272727272729</v>
      </c>
      <c r="X21" s="535"/>
      <c r="Y21" s="535"/>
      <c r="Z21" s="535"/>
      <c r="AA21" s="535"/>
      <c r="AB21" s="535"/>
      <c r="AC21" s="535"/>
      <c r="AD21" s="535">
        <f t="shared" ref="AD21" si="3">IF(AD19=0, "-", SUM(AD19)/SUM(AD13,AD14))</f>
        <v>0.63636363636363635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720</v>
      </c>
      <c r="H23" s="133"/>
      <c r="I23" s="133"/>
      <c r="J23" s="133"/>
      <c r="K23" s="133"/>
      <c r="L23" s="133"/>
      <c r="M23" s="133"/>
      <c r="N23" s="133"/>
      <c r="O23" s="134"/>
      <c r="P23" s="160">
        <v>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721</v>
      </c>
      <c r="H24" s="136"/>
      <c r="I24" s="136"/>
      <c r="J24" s="136"/>
      <c r="K24" s="136"/>
      <c r="L24" s="136"/>
      <c r="M24" s="136"/>
      <c r="N24" s="136"/>
      <c r="O24" s="137"/>
      <c r="P24" s="163">
        <v>1.8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722</v>
      </c>
      <c r="H25" s="136"/>
      <c r="I25" s="136"/>
      <c r="J25" s="136"/>
      <c r="K25" s="136"/>
      <c r="L25" s="136"/>
      <c r="M25" s="136"/>
      <c r="N25" s="136"/>
      <c r="O25" s="137"/>
      <c r="P25" s="163">
        <v>0.6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723</v>
      </c>
      <c r="H26" s="136"/>
      <c r="I26" s="136"/>
      <c r="J26" s="136"/>
      <c r="K26" s="136"/>
      <c r="L26" s="136"/>
      <c r="M26" s="136"/>
      <c r="N26" s="136"/>
      <c r="O26" s="137"/>
      <c r="P26" s="163">
        <v>0.2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t="s">
        <v>724</v>
      </c>
      <c r="H27" s="136"/>
      <c r="I27" s="136"/>
      <c r="J27" s="136"/>
      <c r="K27" s="136"/>
      <c r="L27" s="136"/>
      <c r="M27" s="136"/>
      <c r="N27" s="136"/>
      <c r="O27" s="137"/>
      <c r="P27" s="163">
        <v>0.4</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33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779</v>
      </c>
      <c r="AR31" s="178"/>
      <c r="AS31" s="179" t="s">
        <v>233</v>
      </c>
      <c r="AT31" s="202"/>
      <c r="AU31" s="271">
        <v>11</v>
      </c>
      <c r="AV31" s="271"/>
      <c r="AW31" s="375" t="s">
        <v>179</v>
      </c>
      <c r="AX31" s="376"/>
    </row>
    <row r="32" spans="1:50" ht="28.5" customHeight="1" x14ac:dyDescent="0.2">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372</v>
      </c>
      <c r="AC32" s="547"/>
      <c r="AD32" s="547"/>
      <c r="AE32" s="363">
        <v>53.7</v>
      </c>
      <c r="AF32" s="364"/>
      <c r="AG32" s="364"/>
      <c r="AH32" s="364"/>
      <c r="AI32" s="363">
        <v>61.4</v>
      </c>
      <c r="AJ32" s="364"/>
      <c r="AK32" s="364"/>
      <c r="AL32" s="364"/>
      <c r="AM32" s="363"/>
      <c r="AN32" s="364"/>
      <c r="AO32" s="364"/>
      <c r="AP32" s="364"/>
      <c r="AQ32" s="166" t="s">
        <v>717</v>
      </c>
      <c r="AR32" s="167"/>
      <c r="AS32" s="167"/>
      <c r="AT32" s="168"/>
      <c r="AU32" s="364" t="s">
        <v>717</v>
      </c>
      <c r="AV32" s="364"/>
      <c r="AW32" s="364"/>
      <c r="AX32" s="365"/>
    </row>
    <row r="33" spans="1:51" ht="28.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50</v>
      </c>
      <c r="AF33" s="364"/>
      <c r="AG33" s="364"/>
      <c r="AH33" s="364"/>
      <c r="AI33" s="363">
        <v>58.3</v>
      </c>
      <c r="AJ33" s="364"/>
      <c r="AK33" s="364"/>
      <c r="AL33" s="364"/>
      <c r="AM33" s="363">
        <v>62.9</v>
      </c>
      <c r="AN33" s="364"/>
      <c r="AO33" s="364"/>
      <c r="AP33" s="364"/>
      <c r="AQ33" s="166" t="s">
        <v>779</v>
      </c>
      <c r="AR33" s="167"/>
      <c r="AS33" s="167"/>
      <c r="AT33" s="168"/>
      <c r="AU33" s="364">
        <v>100</v>
      </c>
      <c r="AV33" s="364"/>
      <c r="AW33" s="364"/>
      <c r="AX33" s="365"/>
    </row>
    <row r="34" spans="1:51" ht="28.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c r="AN34" s="364"/>
      <c r="AO34" s="364"/>
      <c r="AP34" s="364"/>
      <c r="AQ34" s="166" t="s">
        <v>717</v>
      </c>
      <c r="AR34" s="167"/>
      <c r="AS34" s="167"/>
      <c r="AT34" s="168"/>
      <c r="AU34" s="364" t="s">
        <v>717</v>
      </c>
      <c r="AV34" s="364"/>
      <c r="AW34" s="364"/>
      <c r="AX34" s="365"/>
    </row>
    <row r="35" spans="1:51" ht="23.25" customHeight="1" x14ac:dyDescent="0.2">
      <c r="A35" s="891" t="s">
        <v>381</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2">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4</v>
      </c>
      <c r="AF101" s="358"/>
      <c r="AG101" s="358"/>
      <c r="AH101" s="358"/>
      <c r="AI101" s="358">
        <v>6</v>
      </c>
      <c r="AJ101" s="358"/>
      <c r="AK101" s="358"/>
      <c r="AL101" s="358"/>
      <c r="AM101" s="358">
        <v>4</v>
      </c>
      <c r="AN101" s="358"/>
      <c r="AO101" s="358"/>
      <c r="AP101" s="358"/>
      <c r="AQ101" s="358" t="s">
        <v>787</v>
      </c>
      <c r="AR101" s="358"/>
      <c r="AS101" s="358"/>
      <c r="AT101" s="358"/>
      <c r="AU101" s="363" t="s">
        <v>787</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t="s">
        <v>787</v>
      </c>
      <c r="AV102" s="372"/>
      <c r="AW102" s="372"/>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4.75</v>
      </c>
      <c r="AF116" s="358"/>
      <c r="AG116" s="358"/>
      <c r="AH116" s="358"/>
      <c r="AI116" s="358">
        <v>4</v>
      </c>
      <c r="AJ116" s="358"/>
      <c r="AK116" s="358"/>
      <c r="AL116" s="358"/>
      <c r="AM116" s="358">
        <v>5.3</v>
      </c>
      <c r="AN116" s="358"/>
      <c r="AO116" s="358"/>
      <c r="AP116" s="358"/>
      <c r="AQ116" s="363">
        <v>6.6</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768</v>
      </c>
      <c r="AN117" s="306"/>
      <c r="AO117" s="306"/>
      <c r="AP117" s="306"/>
      <c r="AQ117" s="306" t="s">
        <v>789</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406</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5</v>
      </c>
      <c r="AV133" s="178"/>
      <c r="AW133" s="179" t="s">
        <v>179</v>
      </c>
      <c r="AX133" s="180"/>
      <c r="AY133">
        <f>$AY$132</f>
        <v>1</v>
      </c>
    </row>
    <row r="134" spans="1:51" ht="31.5" customHeight="1" x14ac:dyDescent="0.2">
      <c r="A134" s="988"/>
      <c r="B134" s="253"/>
      <c r="C134" s="252"/>
      <c r="D134" s="253"/>
      <c r="E134" s="252"/>
      <c r="F134" s="314"/>
      <c r="G134" s="232" t="s">
        <v>766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77.5</v>
      </c>
      <c r="AF134" s="167"/>
      <c r="AG134" s="167"/>
      <c r="AH134" s="167"/>
      <c r="AI134" s="266">
        <v>80.7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3.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100</v>
      </c>
      <c r="AF135" s="167"/>
      <c r="AG135" s="167"/>
      <c r="AH135" s="167"/>
      <c r="AI135" s="266">
        <v>100</v>
      </c>
      <c r="AJ135" s="167"/>
      <c r="AK135" s="167"/>
      <c r="AL135" s="167"/>
      <c r="AM135" s="266">
        <v>100</v>
      </c>
      <c r="AN135" s="167"/>
      <c r="AO135" s="167"/>
      <c r="AP135" s="167"/>
      <c r="AQ135" s="266" t="s">
        <v>717</v>
      </c>
      <c r="AR135" s="167"/>
      <c r="AS135" s="167"/>
      <c r="AT135" s="167"/>
      <c r="AU135" s="266">
        <v>100</v>
      </c>
      <c r="AV135" s="167"/>
      <c r="AW135" s="167"/>
      <c r="AX135" s="208"/>
      <c r="AY135">
        <f t="shared" si="13"/>
        <v>1</v>
      </c>
    </row>
    <row r="136" spans="1:51" ht="18.75"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717</v>
      </c>
      <c r="AR137" s="271"/>
      <c r="AS137" s="179" t="s">
        <v>233</v>
      </c>
      <c r="AT137" s="202"/>
      <c r="AU137" s="178">
        <v>10</v>
      </c>
      <c r="AV137" s="178"/>
      <c r="AW137" s="179" t="s">
        <v>179</v>
      </c>
      <c r="AX137" s="180"/>
      <c r="AY137">
        <f>$AY$136</f>
        <v>1</v>
      </c>
    </row>
    <row r="138" spans="1:51" ht="39.75" customHeight="1" x14ac:dyDescent="0.2">
      <c r="A138" s="988"/>
      <c r="B138" s="253"/>
      <c r="C138" s="252"/>
      <c r="D138" s="253"/>
      <c r="E138" s="252"/>
      <c r="F138" s="314"/>
      <c r="G138" s="232" t="s">
        <v>767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372</v>
      </c>
      <c r="AC138" s="224"/>
      <c r="AD138" s="224"/>
      <c r="AE138" s="266">
        <v>40.299999999999997</v>
      </c>
      <c r="AF138" s="167"/>
      <c r="AG138" s="167"/>
      <c r="AH138" s="167"/>
      <c r="AI138" s="266">
        <v>40.9</v>
      </c>
      <c r="AJ138" s="167"/>
      <c r="AK138" s="167"/>
      <c r="AL138" s="167"/>
      <c r="AM138" s="266"/>
      <c r="AN138" s="167"/>
      <c r="AO138" s="167"/>
      <c r="AP138" s="167"/>
      <c r="AQ138" s="266" t="s">
        <v>717</v>
      </c>
      <c r="AR138" s="167"/>
      <c r="AS138" s="167"/>
      <c r="AT138" s="167"/>
      <c r="AU138" s="266" t="s">
        <v>717</v>
      </c>
      <c r="AV138" s="167"/>
      <c r="AW138" s="167"/>
      <c r="AX138" s="208"/>
      <c r="AY138">
        <f t="shared" ref="AY138:AY139" si="14">$AY$136</f>
        <v>1</v>
      </c>
    </row>
    <row r="139" spans="1:51" ht="39.75"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372</v>
      </c>
      <c r="AC139" s="175"/>
      <c r="AD139" s="175"/>
      <c r="AE139" s="266">
        <v>40.299999999999997</v>
      </c>
      <c r="AF139" s="167"/>
      <c r="AG139" s="167"/>
      <c r="AH139" s="167"/>
      <c r="AI139" s="266">
        <v>42</v>
      </c>
      <c r="AJ139" s="167"/>
      <c r="AK139" s="167"/>
      <c r="AL139" s="167"/>
      <c r="AM139" s="266">
        <v>44</v>
      </c>
      <c r="AN139" s="167"/>
      <c r="AO139" s="167"/>
      <c r="AP139" s="167"/>
      <c r="AQ139" s="266" t="s">
        <v>717</v>
      </c>
      <c r="AR139" s="167"/>
      <c r="AS139" s="167"/>
      <c r="AT139" s="167"/>
      <c r="AU139" s="266">
        <v>60</v>
      </c>
      <c r="AV139" s="167"/>
      <c r="AW139" s="167"/>
      <c r="AX139" s="208"/>
      <c r="AY139">
        <f t="shared" si="14"/>
        <v>1</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75" customHeight="1" x14ac:dyDescent="0.2">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7.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9"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63.75" customHeight="1" x14ac:dyDescent="0.2">
      <c r="A188" s="988"/>
      <c r="B188" s="253"/>
      <c r="C188" s="252"/>
      <c r="D188" s="253"/>
      <c r="E188" s="190" t="s">
        <v>764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672</v>
      </c>
      <c r="D430" s="251"/>
      <c r="E430" s="239" t="s">
        <v>400</v>
      </c>
      <c r="F430" s="444"/>
      <c r="G430" s="241" t="s">
        <v>252</v>
      </c>
      <c r="H430" s="188"/>
      <c r="I430" s="188"/>
      <c r="J430" s="242" t="s">
        <v>737</v>
      </c>
      <c r="K430" s="243"/>
      <c r="L430" s="243"/>
      <c r="M430" s="243"/>
      <c r="N430" s="243"/>
      <c r="O430" s="243"/>
      <c r="P430" s="243"/>
      <c r="Q430" s="243"/>
      <c r="R430" s="243"/>
      <c r="S430" s="243"/>
      <c r="T430" s="244"/>
      <c r="U430" s="245" t="s">
        <v>765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30</v>
      </c>
      <c r="AF432" s="178"/>
      <c r="AG432" s="179" t="s">
        <v>233</v>
      </c>
      <c r="AH432" s="202"/>
      <c r="AI432" s="216"/>
      <c r="AJ432" s="216"/>
      <c r="AK432" s="216"/>
      <c r="AL432" s="217"/>
      <c r="AM432" s="216"/>
      <c r="AN432" s="216"/>
      <c r="AO432" s="216"/>
      <c r="AP432" s="217"/>
      <c r="AQ432" s="231" t="s">
        <v>717</v>
      </c>
      <c r="AR432" s="178"/>
      <c r="AS432" s="179" t="s">
        <v>233</v>
      </c>
      <c r="AT432" s="202"/>
      <c r="AU432" s="178">
        <v>10</v>
      </c>
      <c r="AV432" s="178"/>
      <c r="AW432" s="179" t="s">
        <v>179</v>
      </c>
      <c r="AX432" s="180"/>
      <c r="AY432">
        <f>$AY$431</f>
        <v>1</v>
      </c>
    </row>
    <row r="433" spans="1:51" ht="23.25" customHeight="1" x14ac:dyDescent="0.2">
      <c r="A433" s="988"/>
      <c r="B433" s="253"/>
      <c r="C433" s="252"/>
      <c r="D433" s="253"/>
      <c r="E433" s="196"/>
      <c r="F433" s="197"/>
      <c r="G433" s="232" t="s">
        <v>767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372</v>
      </c>
      <c r="AC433" s="175"/>
      <c r="AD433" s="175"/>
      <c r="AE433" s="166">
        <v>40.299999999999997</v>
      </c>
      <c r="AF433" s="167"/>
      <c r="AG433" s="167"/>
      <c r="AH433" s="167"/>
      <c r="AI433" s="166"/>
      <c r="AJ433" s="167"/>
      <c r="AK433" s="167"/>
      <c r="AL433" s="167"/>
      <c r="AM433" s="166" t="s">
        <v>788</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372</v>
      </c>
      <c r="AC434" s="224"/>
      <c r="AD434" s="224"/>
      <c r="AE434" s="166">
        <v>40.299999999999997</v>
      </c>
      <c r="AF434" s="167"/>
      <c r="AG434" s="167"/>
      <c r="AH434" s="168"/>
      <c r="AI434" s="166">
        <v>42</v>
      </c>
      <c r="AJ434" s="167"/>
      <c r="AK434" s="167"/>
      <c r="AL434" s="167"/>
      <c r="AM434" s="166">
        <v>44</v>
      </c>
      <c r="AN434" s="167"/>
      <c r="AO434" s="167"/>
      <c r="AP434" s="168"/>
      <c r="AQ434" s="166" t="s">
        <v>717</v>
      </c>
      <c r="AR434" s="167"/>
      <c r="AS434" s="167"/>
      <c r="AT434" s="168"/>
      <c r="AU434" s="167">
        <v>60</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100</v>
      </c>
      <c r="AF435" s="167"/>
      <c r="AG435" s="167"/>
      <c r="AH435" s="168"/>
      <c r="AI435" s="166"/>
      <c r="AJ435" s="167"/>
      <c r="AK435" s="167"/>
      <c r="AL435" s="167"/>
      <c r="AM435" s="166" t="s">
        <v>788</v>
      </c>
      <c r="AN435" s="167"/>
      <c r="AO435" s="167"/>
      <c r="AP435" s="168"/>
      <c r="AQ435" s="166" t="s">
        <v>717</v>
      </c>
      <c r="AR435" s="167"/>
      <c r="AS435" s="167"/>
      <c r="AT435" s="168"/>
      <c r="AU435" s="167" t="s">
        <v>717</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2">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30" customHeight="1" x14ac:dyDescent="0.2">
      <c r="A482" s="988"/>
      <c r="B482" s="253"/>
      <c r="C482" s="252"/>
      <c r="D482" s="253"/>
      <c r="E482" s="190" t="s">
        <v>781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5.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747</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69"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786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5.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755</v>
      </c>
      <c r="AH708" s="523"/>
      <c r="AI708" s="523"/>
      <c r="AJ708" s="523"/>
      <c r="AK708" s="523"/>
      <c r="AL708" s="523"/>
      <c r="AM708" s="523"/>
      <c r="AN708" s="523"/>
      <c r="AO708" s="523"/>
      <c r="AP708" s="523"/>
      <c r="AQ708" s="523"/>
      <c r="AR708" s="523"/>
      <c r="AS708" s="523"/>
      <c r="AT708" s="523"/>
      <c r="AU708" s="523"/>
      <c r="AV708" s="523"/>
      <c r="AW708" s="523"/>
      <c r="AX708" s="524"/>
    </row>
    <row r="709" spans="1:50" ht="35.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759</v>
      </c>
      <c r="AE710" s="185"/>
      <c r="AF710" s="185"/>
      <c r="AG710" s="663" t="s">
        <v>717</v>
      </c>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758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3" t="s">
        <v>717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759</v>
      </c>
      <c r="AE714" s="588"/>
      <c r="AF714" s="589"/>
      <c r="AG714" s="688" t="s">
        <v>717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759</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759</v>
      </c>
      <c r="AE719" s="667"/>
      <c r="AF719" s="667"/>
      <c r="AG719" s="190" t="s">
        <v>785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t="s">
        <v>785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4.75" customHeight="1" x14ac:dyDescent="0.2">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7" customHeight="1" thickBot="1" x14ac:dyDescent="0.25">
      <c r="A727" s="619"/>
      <c r="B727" s="620"/>
      <c r="C727" s="694" t="s">
        <v>57</v>
      </c>
      <c r="D727" s="695"/>
      <c r="E727" s="695"/>
      <c r="F727" s="696"/>
      <c r="G727" s="791" t="s">
        <v>763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0.5" customHeight="1" thickBot="1" x14ac:dyDescent="0.25">
      <c r="A729" s="761" t="s">
        <v>780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0.7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2.25"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1.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367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373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2">
      <c r="A787" s="756" t="s">
        <v>387</v>
      </c>
      <c r="B787" s="757"/>
      <c r="C787" s="757"/>
      <c r="D787" s="757"/>
      <c r="E787" s="757"/>
      <c r="F787" s="758"/>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42.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 customHeight="1" x14ac:dyDescent="0.2">
      <c r="A789" s="552"/>
      <c r="B789" s="759"/>
      <c r="C789" s="759"/>
      <c r="D789" s="759"/>
      <c r="E789" s="759"/>
      <c r="F789" s="760"/>
      <c r="G789" s="445" t="s">
        <v>769</v>
      </c>
      <c r="H789" s="446"/>
      <c r="I789" s="446"/>
      <c r="J789" s="446"/>
      <c r="K789" s="447"/>
      <c r="L789" s="448" t="s">
        <v>773</v>
      </c>
      <c r="M789" s="449"/>
      <c r="N789" s="449"/>
      <c r="O789" s="449"/>
      <c r="P789" s="449"/>
      <c r="Q789" s="449"/>
      <c r="R789" s="449"/>
      <c r="S789" s="449"/>
      <c r="T789" s="449"/>
      <c r="U789" s="449"/>
      <c r="V789" s="449"/>
      <c r="W789" s="449"/>
      <c r="X789" s="450"/>
      <c r="Y789" s="451">
        <v>11.3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0.25" customHeight="1" x14ac:dyDescent="0.2">
      <c r="A845" s="401">
        <v>1</v>
      </c>
      <c r="B845" s="401">
        <v>1</v>
      </c>
      <c r="C845" s="420" t="s">
        <v>771</v>
      </c>
      <c r="D845" s="415"/>
      <c r="E845" s="415"/>
      <c r="F845" s="415"/>
      <c r="G845" s="415"/>
      <c r="H845" s="415"/>
      <c r="I845" s="415"/>
      <c r="J845" s="416">
        <v>6011101045308</v>
      </c>
      <c r="K845" s="417"/>
      <c r="L845" s="417"/>
      <c r="M845" s="417"/>
      <c r="N845" s="417"/>
      <c r="O845" s="417"/>
      <c r="P845" s="421" t="s">
        <v>772</v>
      </c>
      <c r="Q845" s="317"/>
      <c r="R845" s="317"/>
      <c r="S845" s="317"/>
      <c r="T845" s="317"/>
      <c r="U845" s="317"/>
      <c r="V845" s="317"/>
      <c r="W845" s="317"/>
      <c r="X845" s="317"/>
      <c r="Y845" s="318">
        <v>6</v>
      </c>
      <c r="Z845" s="319"/>
      <c r="AA845" s="319"/>
      <c r="AB845" s="320"/>
      <c r="AC845" s="322" t="s">
        <v>373</v>
      </c>
      <c r="AD845" s="323"/>
      <c r="AE845" s="323"/>
      <c r="AF845" s="323"/>
      <c r="AG845" s="323"/>
      <c r="AH845" s="418">
        <v>3</v>
      </c>
      <c r="AI845" s="419"/>
      <c r="AJ845" s="419"/>
      <c r="AK845" s="419"/>
      <c r="AL845" s="326">
        <v>72.5</v>
      </c>
      <c r="AM845" s="327"/>
      <c r="AN845" s="327"/>
      <c r="AO845" s="328"/>
      <c r="AP845" s="321" t="s">
        <v>782</v>
      </c>
      <c r="AQ845" s="321"/>
      <c r="AR845" s="321"/>
      <c r="AS845" s="321"/>
      <c r="AT845" s="321"/>
      <c r="AU845" s="321"/>
      <c r="AV845" s="321"/>
      <c r="AW845" s="321"/>
      <c r="AX845" s="321"/>
    </row>
    <row r="846" spans="1:51" ht="42" customHeight="1" x14ac:dyDescent="0.2">
      <c r="A846" s="401">
        <v>2</v>
      </c>
      <c r="B846" s="401">
        <v>1</v>
      </c>
      <c r="C846" s="420" t="s">
        <v>771</v>
      </c>
      <c r="D846" s="415"/>
      <c r="E846" s="415"/>
      <c r="F846" s="415"/>
      <c r="G846" s="415"/>
      <c r="H846" s="415"/>
      <c r="I846" s="415"/>
      <c r="J846" s="416">
        <v>6011101045308</v>
      </c>
      <c r="K846" s="417"/>
      <c r="L846" s="417"/>
      <c r="M846" s="417"/>
      <c r="N846" s="417"/>
      <c r="O846" s="417"/>
      <c r="P846" s="421" t="s">
        <v>774</v>
      </c>
      <c r="Q846" s="317"/>
      <c r="R846" s="317"/>
      <c r="S846" s="317"/>
      <c r="T846" s="317"/>
      <c r="U846" s="317"/>
      <c r="V846" s="317"/>
      <c r="W846" s="317"/>
      <c r="X846" s="317"/>
      <c r="Y846" s="318">
        <v>5.3</v>
      </c>
      <c r="Z846" s="319"/>
      <c r="AA846" s="319"/>
      <c r="AB846" s="320"/>
      <c r="AC846" s="322" t="s">
        <v>373</v>
      </c>
      <c r="AD846" s="323"/>
      <c r="AE846" s="323"/>
      <c r="AF846" s="323"/>
      <c r="AG846" s="323"/>
      <c r="AH846" s="418">
        <v>2</v>
      </c>
      <c r="AI846" s="419"/>
      <c r="AJ846" s="419"/>
      <c r="AK846" s="419"/>
      <c r="AL846" s="326">
        <v>58</v>
      </c>
      <c r="AM846" s="327"/>
      <c r="AN846" s="327"/>
      <c r="AO846" s="328"/>
      <c r="AP846" s="321" t="s">
        <v>782</v>
      </c>
      <c r="AQ846" s="321"/>
      <c r="AR846" s="321"/>
      <c r="AS846" s="321"/>
      <c r="AT846" s="321"/>
      <c r="AU846" s="321"/>
      <c r="AV846" s="321"/>
      <c r="AW846" s="321"/>
      <c r="AX846" s="321"/>
      <c r="AY846">
        <f>COUNTA($C$846)</f>
        <v>1</v>
      </c>
    </row>
    <row r="847" spans="1:51" ht="30" customHeight="1" x14ac:dyDescent="0.2">
      <c r="A847" s="401">
        <v>3</v>
      </c>
      <c r="B847" s="401">
        <v>1</v>
      </c>
      <c r="C847" s="420" t="s">
        <v>775</v>
      </c>
      <c r="D847" s="415"/>
      <c r="E847" s="415"/>
      <c r="F847" s="415"/>
      <c r="G847" s="415"/>
      <c r="H847" s="415"/>
      <c r="I847" s="415"/>
      <c r="J847" s="416">
        <v>4011101045697</v>
      </c>
      <c r="K847" s="417"/>
      <c r="L847" s="417"/>
      <c r="M847" s="417"/>
      <c r="N847" s="417"/>
      <c r="O847" s="417"/>
      <c r="P847" s="421" t="s">
        <v>776</v>
      </c>
      <c r="Q847" s="317"/>
      <c r="R847" s="317"/>
      <c r="S847" s="317"/>
      <c r="T847" s="317"/>
      <c r="U847" s="317"/>
      <c r="V847" s="317"/>
      <c r="W847" s="317"/>
      <c r="X847" s="317"/>
      <c r="Y847" s="318">
        <v>5.2</v>
      </c>
      <c r="Z847" s="319"/>
      <c r="AA847" s="319"/>
      <c r="AB847" s="320"/>
      <c r="AC847" s="322" t="s">
        <v>373</v>
      </c>
      <c r="AD847" s="323"/>
      <c r="AE847" s="323"/>
      <c r="AF847" s="323"/>
      <c r="AG847" s="323"/>
      <c r="AH847" s="324">
        <v>1</v>
      </c>
      <c r="AI847" s="325"/>
      <c r="AJ847" s="325"/>
      <c r="AK847" s="325"/>
      <c r="AL847" s="326">
        <v>72.5</v>
      </c>
      <c r="AM847" s="327"/>
      <c r="AN847" s="327"/>
      <c r="AO847" s="328"/>
      <c r="AP847" s="321" t="s">
        <v>782</v>
      </c>
      <c r="AQ847" s="321"/>
      <c r="AR847" s="321"/>
      <c r="AS847" s="321"/>
      <c r="AT847" s="321"/>
      <c r="AU847" s="321"/>
      <c r="AV847" s="321"/>
      <c r="AW847" s="321"/>
      <c r="AX847" s="321"/>
      <c r="AY847">
        <f>COUNTA($C$847)</f>
        <v>1</v>
      </c>
    </row>
    <row r="848" spans="1:51" ht="30" customHeight="1" x14ac:dyDescent="0.2">
      <c r="A848" s="401">
        <v>4</v>
      </c>
      <c r="B848" s="401">
        <v>1</v>
      </c>
      <c r="C848" s="420" t="s">
        <v>777</v>
      </c>
      <c r="D848" s="415"/>
      <c r="E848" s="415"/>
      <c r="F848" s="415"/>
      <c r="G848" s="415"/>
      <c r="H848" s="415"/>
      <c r="I848" s="415"/>
      <c r="J848" s="416">
        <v>6010401022710</v>
      </c>
      <c r="K848" s="417"/>
      <c r="L848" s="417"/>
      <c r="M848" s="417"/>
      <c r="N848" s="417"/>
      <c r="O848" s="417"/>
      <c r="P848" s="421" t="s">
        <v>778</v>
      </c>
      <c r="Q848" s="317"/>
      <c r="R848" s="317"/>
      <c r="S848" s="317"/>
      <c r="T848" s="317"/>
      <c r="U848" s="317"/>
      <c r="V848" s="317"/>
      <c r="W848" s="317"/>
      <c r="X848" s="317"/>
      <c r="Y848" s="318">
        <v>2.5</v>
      </c>
      <c r="Z848" s="319"/>
      <c r="AA848" s="319"/>
      <c r="AB848" s="320"/>
      <c r="AC848" s="322" t="s">
        <v>373</v>
      </c>
      <c r="AD848" s="323"/>
      <c r="AE848" s="323"/>
      <c r="AF848" s="323"/>
      <c r="AG848" s="323"/>
      <c r="AH848" s="324">
        <v>2</v>
      </c>
      <c r="AI848" s="325"/>
      <c r="AJ848" s="325"/>
      <c r="AK848" s="325"/>
      <c r="AL848" s="326">
        <v>95.7</v>
      </c>
      <c r="AM848" s="327"/>
      <c r="AN848" s="327"/>
      <c r="AO848" s="328"/>
      <c r="AP848" s="321" t="s">
        <v>782</v>
      </c>
      <c r="AQ848" s="321"/>
      <c r="AR848" s="321"/>
      <c r="AS848" s="321"/>
      <c r="AT848" s="321"/>
      <c r="AU848" s="321"/>
      <c r="AV848" s="321"/>
      <c r="AW848" s="321"/>
      <c r="AX848" s="321"/>
      <c r="AY848">
        <f>COUNTA($C$848)</f>
        <v>1</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770</v>
      </c>
      <c r="F1110" s="886"/>
      <c r="G1110" s="886"/>
      <c r="H1110" s="886"/>
      <c r="I1110" s="886"/>
      <c r="J1110" s="416" t="s">
        <v>770</v>
      </c>
      <c r="K1110" s="417"/>
      <c r="L1110" s="417"/>
      <c r="M1110" s="417"/>
      <c r="N1110" s="417"/>
      <c r="O1110" s="417"/>
      <c r="P1110" s="421" t="s">
        <v>770</v>
      </c>
      <c r="Q1110" s="317"/>
      <c r="R1110" s="317"/>
      <c r="S1110" s="317"/>
      <c r="T1110" s="317"/>
      <c r="U1110" s="317"/>
      <c r="V1110" s="317"/>
      <c r="W1110" s="317"/>
      <c r="X1110" s="317"/>
      <c r="Y1110" s="318" t="s">
        <v>770</v>
      </c>
      <c r="Z1110" s="319"/>
      <c r="AA1110" s="319"/>
      <c r="AB1110" s="320"/>
      <c r="AC1110" s="322"/>
      <c r="AD1110" s="323"/>
      <c r="AE1110" s="323"/>
      <c r="AF1110" s="323"/>
      <c r="AG1110" s="323"/>
      <c r="AH1110" s="324" t="s">
        <v>770</v>
      </c>
      <c r="AI1110" s="325"/>
      <c r="AJ1110" s="325"/>
      <c r="AK1110" s="325"/>
      <c r="AL1110" s="326" t="s">
        <v>770</v>
      </c>
      <c r="AM1110" s="327"/>
      <c r="AN1110" s="327"/>
      <c r="AO1110" s="328"/>
      <c r="AP1110" s="321" t="s">
        <v>770</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747</v>
      </c>
      <c r="M6" s="13" t="str">
        <f t="shared" si="2"/>
        <v>公共事業</v>
      </c>
      <c r="N6" s="13" t="str">
        <f t="shared" si="6"/>
        <v>公共事業</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公共事業</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2021-05-26T06:45:26Z</cp:lastPrinted>
  <dcterms:created xsi:type="dcterms:W3CDTF">2012-03-13T00:50:25Z</dcterms:created>
  <dcterms:modified xsi:type="dcterms:W3CDTF">2021-06-01T06:27:33Z</dcterms:modified>
</cp:coreProperties>
</file>