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医薬・生食】佐藤→庄司\○R3年度（医薬・生食）\レビュー\中間公表\02　上記以外\生食\"/>
    </mc:Choice>
  </mc:AlternateContent>
  <bookViews>
    <workbookView xWindow="0" yWindow="0" windowWidth="28800" windowHeight="12216"/>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<sst xmlns="http://schemas.openxmlformats.org/spreadsheetml/2006/main" count="3054" uniqueCount="790">
  <si>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</si>
  <si>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</si>
  <si>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</si>
  <si>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</si>
  <si>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</si>
  <si>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</si>
  <si>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</si>
  <si>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</si>
  <si>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</si>
  <si>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</si>
  <si>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</si>
  <si>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</si>
  <si>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</si>
  <si>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</si>
  <si>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</si>
  <si>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</si>
  <si>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</si>
  <si>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</si>
  <si>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</si>
  <si>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</si>
  <si>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</si>
  <si>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</si>
  <si>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</si>
  <si>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</si>
  <si>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</si>
  <si>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</si>
  <si>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</si>
  <si>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</si>
  <si>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</si>
  <si>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</si>
  <si>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</si>
  <si>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</si>
  <si>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</si>
  <si>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</si>
  <si>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</si>
  <si>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</si>
  <si>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</si>
  <si>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</si>
  <si>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</si>
  <si>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</si>
  <si>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</si>
  <si>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</si>
  <si>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</si>
  <si>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</si>
  <si>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</si>
  <si>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</si>
  <si>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</si>
  <si>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</si>
  <si>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</si>
  <si>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</si>
  <si>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</si>
  <si>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</si>
  <si>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</si>
  <si>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</si>
  <si>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</si>
  <si>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</si>
  <si>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</si>
  <si>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</si>
  <si>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</si>
  <si>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</si>
  <si>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</si>
  <si>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</si>
  <si>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</si>
  <si>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</si>
  <si>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</si>
  <si>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</si>
  <si>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</si>
  <si>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</si>
  <si>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</si>
  <si>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</si>
  <si>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</si>
  <si>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</si>
  <si>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</si>
  <si>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</si>
  <si>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</si>
  <si>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</si>
  <si>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</si>
  <si>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</si>
  <si>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</si>
  <si>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</si>
  <si>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</si>
  <si>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</si>
  <si>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</si>
  <si>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</si>
  <si>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</si>
  <si>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</si>
  <si>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</si>
  <si>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</si>
  <si>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</si>
  <si>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</si>
  <si>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</si>
  <si>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</si>
  <si>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</si>
  <si>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</si>
  <si>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</si>
  <si>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</si>
  <si>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</si>
  <si>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</si>
  <si>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</si>
  <si>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</si>
  <si>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</si>
  <si>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</si>
  <si>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</si>
  <si>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</si>
  <si>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</si>
  <si>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</si>
  <si>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</si>
  <si>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</si>
  <si>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</si>
  <si>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</si>
  <si>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</si>
  <si>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</si>
  <si>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</si>
  <si>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</si>
  <si>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</si>
  <si>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</si>
  <si>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</si>
  <si>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</si>
  <si>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</si>
  <si>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</si>
  <si>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</si>
  <si>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</si>
  <si>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</si>
  <si>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</si>
  <si>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</si>
  <si>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</si>
  <si>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</si>
  <si>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</si>
  <si>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</si>
  <si>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</si>
  <si>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</si>
  <si>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</si>
  <si>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</si>
  <si>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</si>
  <si>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</si>
  <si>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</si>
  <si>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</si>
  <si>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</si>
  <si>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</si>
  <si>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</si>
  <si>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</si>
  <si>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</si>
  <si>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</si>
  <si>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</si>
  <si>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</si>
  <si>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</si>
  <si>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</si>
  <si>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</si>
  <si>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</si>
  <si>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</si>
  <si>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</si>
  <si>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</si>
  <si>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</si>
  <si>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</si>
  <si>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</si>
  <si>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</si>
  <si>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</si>
  <si>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</si>
  <si>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</si>
  <si>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</si>
  <si>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</si>
  <si>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</si>
  <si>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</si>
  <si>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</si>
  <si>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</si>
  <si>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</si>
  <si>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</si>
  <si>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</si>
  <si>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</si>
  <si>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</si>
  <si>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</si>
  <si>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</si>
  <si>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</si>
  <si>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</si>
  <si>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</si>
  <si>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</si>
  <si>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</si>
  <si>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</si>
  <si>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</si>
  <si>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</si>
  <si>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</si>
  <si>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</si>
  <si>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</si>
  <si>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</si>
  <si>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</si>
  <si>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</si>
  <si>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</si>
  <si>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</si>
  <si>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</si>
  <si>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</si>
  <si>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</si>
  <si>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</si>
  <si>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</si>
  <si>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</si>
  <si>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</si>
  <si>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</si>
  <si>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</si>
  <si>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</si>
  <si>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</si>
  <si>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</si>
  <si>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</si>
  <si>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</si>
  <si>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</si>
  <si>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</si>
  <si>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</si>
  <si>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</si>
  <si>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</si>
  <si>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</si>
  <si>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</si>
  <si>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</si>
  <si>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</si>
  <si>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</si>
  <si>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</si>
  <si>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</si>
  <si>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</si>
  <si>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</si>
  <si>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</si>
  <si>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</si>
  <si>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</si>
  <si>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</si>
  <si>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</si>
  <si>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</si>
  <si>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</si>
  <si>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</si>
  <si>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</si>
  <si>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</si>
  <si>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</si>
  <si>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</si>
  <si>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</si>
  <si>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</si>
  <si>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</si>
  <si>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</si>
  <si>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</si>
  <si>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</si>
  <si>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</si>
  <si>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</si>
  <si>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</si>
  <si>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</si>
  <si>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</si>
  <si>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</si>
  <si>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</si>
  <si>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</si>
  <si>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</si>
  <si>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</si>
  <si>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</si>
  <si>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</si>
  <si>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</si>
  <si>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</si>
  <si>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</si>
  <si>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</si>
  <si>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</si>
  <si>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</si>
  <si>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</si>
  <si>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</si>
  <si>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</si>
  <si>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</si>
  <si>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</si>
  <si>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</si>
  <si>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</si>
  <si>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</si>
  <si>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</si>
  <si>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</si>
  <si>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</si>
  <si>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</si>
  <si>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</si>
  <si>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</si>
  <si>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</si>
  <si>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</si>
  <si>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</si>
  <si>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</si>
  <si>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</si>
  <si>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</si>
  <si>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</si>
  <si>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</si>
  <si>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</si>
  <si>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</si>
  <si>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</si>
  <si>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</si>
  <si>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</si>
  <si>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</si>
  <si>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</si>
  <si>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</si>
  <si>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</si>
  <si>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</si>
  <si>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</si>
  <si>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</si>
  <si>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</si>
  <si>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</si>
  <si>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</si>
  <si>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</si>
  <si>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</si>
  <si>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</si>
  <si>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</si>
  <si>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</si>
  <si>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</si>
  <si>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</si>
  <si>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</si>
  <si>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</si>
  <si>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</si>
  <si>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</si>
  <si>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</si>
  <si>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</si>
  <si>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</si>
  <si>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</si>
  <si>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</si>
  <si>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</si>
  <si>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</si>
  <si>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</si>
  <si>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</si>
  <si>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</si>
  <si>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</si>
  <si>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</si>
  <si>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</si>
  <si>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</si>
  <si>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</si>
  <si>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</si>
  <si>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</si>
  <si>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</si>
  <si>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</si>
  <si>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</si>
  <si>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</si>
  <si>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</si>
  <si>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</si>
  <si>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</si>
  <si>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</si>
  <si>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</si>
  <si>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</si>
  <si>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</si>
  <si>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</si>
  <si>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</si>
  <si>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</si>
  <si>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</si>
  <si>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</si>
  <si>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</si>
  <si>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</si>
  <si>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</si>
  <si>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</si>
  <si>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</si>
  <si>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</si>
  <si>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</si>
  <si>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</si>
  <si>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</si>
  <si>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</si>
  <si>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</si>
  <si>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</si>
  <si>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</si>
  <si>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</si>
  <si>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</si>
  <si>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</si>
  <si>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</si>
  <si>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</si>
  <si>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</si>
  <si>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</si>
  <si>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</si>
  <si>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</si>
  <si>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</si>
  <si>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</si>
  <si>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</si>
  <si>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</si>
  <si>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</si>
  <si>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</si>
  <si>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</si>
  <si>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</si>
  <si>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</si>
  <si>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</si>
  <si>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</si>
  <si>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</si>
  <si>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</si>
  <si>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</si>
  <si>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</si>
  <si>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</si>
  <si>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</si>
  <si>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</si>
  <si>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</si>
  <si>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</si>
  <si>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</si>
  <si>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</si>
  <si>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</si>
  <si>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</si>
  <si>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</si>
  <si>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</si>
  <si>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</si>
  <si>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</si>
  <si>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</si>
  <si>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</si>
  <si>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</si>
  <si>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</si>
  <si>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</si>
  <si>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</si>
  <si>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</si>
  <si>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</si>
  <si>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</si>
  <si>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</si>
  <si>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</si>
  <si>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</si>
  <si>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</si>
  <si>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</si>
  <si>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</si>
  <si>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</si>
  <si>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</si>
  <si>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</si>
  <si>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</si>
  <si>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</si>
  <si>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</si>
  <si>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</si>
  <si>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</si>
  <si>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</si>
  <si>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</si>
  <si>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</si>
  <si>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</si>
  <si>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</si>
  <si>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</si>
  <si>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</si>
  <si>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</si>
  <si>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</si>
  <si>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</si>
  <si>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</si>
  <si>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</si>
  <si>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</si>
  <si>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</si>
  <si>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</si>
  <si>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</si>
  <si>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</si>
  <si>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</si>
  <si>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</si>
  <si>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</si>
  <si>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</si>
  <si>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</si>
  <si>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</si>
  <si>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</si>
  <si>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</si>
  <si>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</si>
  <si>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</si>
  <si>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</si>
  <si>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</si>
  <si>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</si>
  <si>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</si>
  <si>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</si>
  <si>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</si>
  <si>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</si>
  <si>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</si>
  <si>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</si>
  <si>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</si>
  <si>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</si>
  <si>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</si>
  <si>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</si>
  <si>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</si>
  <si>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</si>
  <si>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</si>
  <si>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</si>
  <si>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</si>
  <si>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</si>
  <si>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</si>
  <si>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</si>
  <si>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</si>
  <si>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</si>
  <si>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</si>
  <si>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</si>
  <si>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</si>
  <si>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</si>
  <si>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</si>
  <si>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</si>
  <si>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</si>
  <si>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</si>
  <si>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</si>
  <si>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</si>
  <si>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</si>
  <si>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</si>
  <si>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</si>
  <si>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</si>
  <si>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</si>
  <si>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</si>
  <si>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</si>
  <si>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</si>
  <si>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</si>
  <si>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</si>
  <si>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</si>
  <si>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</si>
  <si>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</si>
  <si>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</si>
  <si>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</si>
  <si>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</si>
  <si>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</si>
  <si>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</si>
  <si>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</si>
  <si>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</si>
  <si>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</si>
  <si>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</si>
  <si>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</si>
  <si>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</si>
  <si>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</si>
  <si>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</si>
  <si>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</si>
  <si>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</si>
  <si>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</si>
  <si>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</si>
  <si>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</si>
  <si>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</si>
  <si>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</si>
  <si>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</si>
  <si>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</si>
  <si>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</si>
  <si>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</si>
  <si>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</si>
  <si>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</si>
  <si>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</si>
  <si>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</si>
  <si>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</si>
  <si>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</si>
  <si>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</si>
  <si>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</si>
  <si>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</si>
  <si>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</si>
  <si>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</si>
  <si>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</si>
  <si>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</si>
  <si>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</si>
  <si>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</si>
  <si>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</si>
  <si>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</si>
  <si>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</si>
  <si>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</si>
  <si>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</si>
  <si>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</si>
  <si>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</si>
  <si>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</si>
  <si>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</si>
  <si>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</si>
  <si>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</si>
  <si>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</si>
  <si>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</si>
  <si>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</si>
  <si>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</si>
  <si>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</si>
  <si>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</si>
  <si>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</si>
  <si>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</si>
  <si>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</si>
  <si>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</si>
  <si>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</si>
  <si>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</si>
  <si>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</si>
  <si>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</si>
  <si>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</si>
  <si>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</si>
  <si>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</si>
  <si>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</si>
  <si>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</si>
  <si>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</si>
  <si>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</si>
  <si>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</si>
  <si>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</si>
  <si>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</si>
  <si>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</si>
  <si>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</si>
  <si>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</si>
  <si>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</si>
  <si>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</si>
  <si>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</si>
  <si>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</si>
  <si>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</si>
  <si>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</si>
  <si>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</si>
  <si>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</si>
  <si>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</si>
  <si>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</si>
  <si>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</si>
  <si>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</si>
  <si>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</si>
  <si>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</si>
  <si>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</si>
  <si>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</si>
  <si>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</si>
  <si>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</si>
  <si>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</si>
  <si>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</si>
  <si>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</si>
  <si>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</si>
  <si>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</si>
  <si>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</si>
  <si>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</si>
  <si>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</si>
  <si>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</si>
  <si>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</si>
  <si>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</si>
  <si>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</si>
  <si>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</si>
  <si>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</si>
  <si>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</si>
  <si>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</si>
  <si>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</si>
  <si>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</si>
  <si>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</si>
  <si>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</si>
  <si>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</si>
  <si>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</si>
  <si>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</si>
  <si>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</si>
  <si>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</si>
  <si>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</si>
  <si>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</si>
  <si>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</si>
  <si>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</si>
  <si>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</si>
  <si>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</si>
  <si>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</si>
  <si>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</si>
  <si>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</si>
  <si>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</si>
  <si>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</si>
  <si>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</si>
  <si>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</si>
  <si>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</si>
  <si>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</si>
  <si>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</si>
  <si>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</si>
  <si>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</si>
  <si>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</si>
  <si>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</si>
  <si>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</si>
  <si>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</si>
  <si>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</si>
  <si>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</si>
  <si>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</si>
  <si>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</si>
  <si>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</si>
  <si>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</si>
  <si>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</si>
  <si>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</si>
  <si>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</si>
  <si>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</si>
  <si>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</si>
  <si>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</si>
  <si>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</si>
  <si>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</si>
  <si>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</si>
  <si>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</si>
  <si>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</si>
  <si>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</si>
  <si>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</si>
  <si>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</si>
  <si>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</si>
  <si>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</si>
  <si>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</si>
  <si>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</si>
  <si>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</si>
  <si>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</si>
  <si>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</si>
  <si>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</si>
  <si>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</si>
  <si>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</si>
  <si>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</si>
  <si>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</si>
  <si>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</si>
  <si>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</si>
  <si>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</si>
  <si>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</si>
  <si>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</si>
  <si>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</si>
  <si>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</si>
  <si>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</si>
  <si>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</si>
  <si>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</si>
  <si>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</si>
  <si>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</si>
  <si>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</si>
  <si>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</si>
  <si>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</si>
  <si>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</si>
  <si>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</si>
  <si>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</si>
  <si>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</si>
  <si>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</si>
  <si>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</si>
  <si>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</si>
  <si>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</si>
  <si>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</si>
  <si>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</si>
  <si>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</si>
  <si>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</si>
  <si>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</si>
  <si>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</si>
  <si>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</si>
  <si>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</si>
  <si>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</si>
  <si>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</si>
  <si>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</si>
  <si>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</si>
  <si>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</si>
  <si>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</si>
  <si>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</si>
  <si>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</si>
  <si>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</si>
  <si>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</si>
  <si>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</si>
  <si>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</si>
  <si>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</si>
  <si>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</si>
  <si>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</si>
  <si>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</si>
  <si>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</si>
  <si>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</si>
  <si>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</si>
  <si>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</si>
  <si>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</si>
  <si>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</si>
  <si>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</si>
  <si>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</si>
  <si>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</si>
  <si>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</si>
  <si>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</si>
  <si>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</si>
  <si>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医薬・生活衛生局</t>
  </si>
  <si>
    <t>水道課長　熊谷　和哉</t>
  </si>
  <si>
    <t>平成16年度</t>
  </si>
  <si>
    <t>終了予定なし</t>
  </si>
  <si>
    <t>水道課</t>
  </si>
  <si>
    <t>-</t>
  </si>
  <si>
    <t>　水道施設についての危機管理体制、耐震化状況、施工技術の動向の実態把握、水道施設の資産管理に関する調査等を行い、今後の水道事業のあり方についての検討に必要なデータを得る。</t>
  </si>
  <si>
    <t>　水道施設設置状況等基礎調査、水道施設の適切な資産管理の推進のための調査、水道事業の統合と施設の再構築に関する調査、水資源開発施設の有効利用等に関する調査、人口減少地域における多様な給水方法の検討に関する調査の実施。</t>
  </si>
  <si>
    <t>水道施設整備費事業調査費</t>
  </si>
  <si>
    <t>委員等旅費</t>
  </si>
  <si>
    <t>職員旅費</t>
  </si>
  <si>
    <t>庁費</t>
  </si>
  <si>
    <t>諸謝金</t>
  </si>
  <si>
    <t>水道施設の耐震化等基礎調査による課題及び改善方策等を検討することにより、 安全で質が高く災害に強い持続的な水道を確保する。</t>
  </si>
  <si>
    <t>耐震化計画策定率
（耐震化計画策定水道事業者/すべての水道事業者）</t>
  </si>
  <si>
    <t>厚生労働省医薬・生活衛生局水道課調べ</t>
  </si>
  <si>
    <t>調査件数</t>
  </si>
  <si>
    <t>件</t>
  </si>
  <si>
    <t>単位当たりコスト ＝ Ｘ ／ Ｙ
Ｘ：「水道施設整備事業調査費執行額」 
Ｙ：「調査件数」　　　　　　　　　　　　　　　　　　　</t>
    <phoneticPr fontId="5"/>
  </si>
  <si>
    <t>百万円/件</t>
  </si>
  <si>
    <t>X/Y</t>
    <phoneticPr fontId="5"/>
  </si>
  <si>
    <t>19/4</t>
  </si>
  <si>
    <t>24/6</t>
  </si>
  <si>
    <t>Ⅱ－２　安全で質が高く災害に強い持続的な水道を確保すること</t>
  </si>
  <si>
    <t>Ⅱ－２－１　安全で質が高く災害に強い持続的な水道を確保すること</t>
  </si>
  <si>
    <t>社会資本整備等</t>
  </si>
  <si>
    <t>342</t>
  </si>
  <si>
    <t>310</t>
  </si>
  <si>
    <t>269</t>
  </si>
  <si>
    <t>318</t>
  </si>
  <si>
    <t>328</t>
  </si>
  <si>
    <t>339</t>
  </si>
  <si>
    <t>336</t>
  </si>
  <si>
    <t>346</t>
  </si>
  <si>
    <t>355</t>
  </si>
  <si>
    <t>○</t>
  </si>
  <si>
    <t>厚労</t>
  </si>
  <si>
    <t>-</t>
    <phoneticPr fontId="5"/>
  </si>
  <si>
    <t>安全で質の高い水道を確保するため、水道施設の整備を適切に実施するため各調査を実施することは広く国民のニーズが高く、国費を投入しなければ事業目的が達成できない。</t>
  </si>
  <si>
    <t>水道施設の整備を適切に実施するため各調査を実施することは全国一律に行う必要があり、国が実施すべき事業である。</t>
  </si>
  <si>
    <t>安全で質の高い水道を確保するため、水道施設の整備を適切に実施するため各調査を実施することは優先度が高い。</t>
  </si>
  <si>
    <t>業務を実施するにあたり、一般競争入札を行い、競争性の確保を図っているため、支出先の選定は妥当である。なお、一者応札となった案件、不落随契となった案件に関しては、次回の調達の際に、応札条件の見直等、競争性が確保されるよう検討したい。</t>
    <rPh sb="64" eb="66">
      <t>フラク</t>
    </rPh>
    <rPh sb="66" eb="68">
      <t>ズイケイ</t>
    </rPh>
    <rPh sb="72" eb="74">
      <t>アンケン</t>
    </rPh>
    <phoneticPr fontId="5"/>
  </si>
  <si>
    <t>有</t>
  </si>
  <si>
    <t>本事業を実施することで安全で質の高い水道が受益者（国民）に提供されることから、負担関係は妥当である。</t>
  </si>
  <si>
    <t>調査実施件数によるところがあるが、適正な執行を行い、単位当たりコスト削減に今後も努めることとする。</t>
  </si>
  <si>
    <t>成果物の発注及び納品過程において費目・使途を十分に把握できており、事業目的に真に必要なものに限定されている。</t>
  </si>
  <si>
    <t>入札差額によるものであり妥当である。</t>
  </si>
  <si>
    <t>‐</t>
  </si>
  <si>
    <t>当初見込みどおりであり、見込みに合ったものになっている。</t>
  </si>
  <si>
    <t>成果物は今後の水道事業のあり方の検討に十分に活用されている。</t>
  </si>
  <si>
    <t>水道施設の整備を適切に実施していくためには、効率的・体系的な管理手法の検討や施工技術の動向把握、水道施設の資産管理等に関する調査が不可欠であるため、事業内容は適切である。</t>
  </si>
  <si>
    <t>事業の目標は概ね達成できているが、予算の執行率は低い水準であるため、執行率の改善に努める。</t>
  </si>
  <si>
    <t>水道施設設置状況等基礎調査、水道施設の適切な資産管理の推進のための調査、水道事業の統合と施設の再構築に関する調査、人口減少地域における多様な給水方法の検討に関する調査を実施する。
水道に係る基礎調査等を行うことにより、実態を踏まえた水道施設の耐震化やアセットマネジメントの導入、広域的な水道施設再構築の推進が可能となり、安全で質が高く災害に強い持続的な水道の確保の推進支援に寄与すると見込んでいる。</t>
    <phoneticPr fontId="5"/>
  </si>
  <si>
    <t>公共投資における効率化・重点化と担い手確保</t>
    <phoneticPr fontId="5"/>
  </si>
  <si>
    <t>地域水道ビジョンの策定状況</t>
    <rPh sb="0" eb="2">
      <t>チイキ</t>
    </rPh>
    <rPh sb="2" eb="4">
      <t>スイドウ</t>
    </rPh>
    <rPh sb="9" eb="11">
      <t>サクテイ</t>
    </rPh>
    <rPh sb="11" eb="13">
      <t>ジョウキョウ</t>
    </rPh>
    <phoneticPr fontId="5"/>
  </si>
  <si>
    <t>上水道の基幹管路の耐震適合率</t>
    <rPh sb="0" eb="3">
      <t>ジョウスイドウ</t>
    </rPh>
    <phoneticPr fontId="5"/>
  </si>
  <si>
    <t>21/4</t>
    <phoneticPr fontId="5"/>
  </si>
  <si>
    <t>雑役務費</t>
    <rPh sb="0" eb="1">
      <t>ザツ</t>
    </rPh>
    <rPh sb="1" eb="3">
      <t>エキム</t>
    </rPh>
    <rPh sb="3" eb="4">
      <t>ヒ</t>
    </rPh>
    <phoneticPr fontId="5"/>
  </si>
  <si>
    <t>-</t>
    <phoneticPr fontId="5"/>
  </si>
  <si>
    <t>株式会社NJS</t>
    <rPh sb="0" eb="2">
      <t>カブシキ</t>
    </rPh>
    <rPh sb="2" eb="4">
      <t>カイシャ</t>
    </rPh>
    <phoneticPr fontId="5"/>
  </si>
  <si>
    <t>水道基盤強化計画策定に向けた水道施設の最適配置計画の検討業務</t>
    <phoneticPr fontId="5"/>
  </si>
  <si>
    <t>水道基盤強化策定に向けた水道施設の最適配置計画の検討業務</t>
    <rPh sb="0" eb="2">
      <t>スイドウ</t>
    </rPh>
    <rPh sb="2" eb="4">
      <t>キバン</t>
    </rPh>
    <rPh sb="4" eb="6">
      <t>キョウカ</t>
    </rPh>
    <rPh sb="6" eb="8">
      <t>サクテイ</t>
    </rPh>
    <rPh sb="9" eb="10">
      <t>ム</t>
    </rPh>
    <rPh sb="12" eb="14">
      <t>スイドウ</t>
    </rPh>
    <rPh sb="14" eb="16">
      <t>シセツ</t>
    </rPh>
    <rPh sb="17" eb="19">
      <t>サイテキ</t>
    </rPh>
    <rPh sb="19" eb="21">
      <t>ハイチ</t>
    </rPh>
    <rPh sb="21" eb="23">
      <t>ケイカク</t>
    </rPh>
    <rPh sb="24" eb="26">
      <t>ケントウ</t>
    </rPh>
    <rPh sb="26" eb="28">
      <t>ギョウム</t>
    </rPh>
    <phoneticPr fontId="5"/>
  </si>
  <si>
    <t>水道事業の統合と施設の再構築、水道の基盤強化に向けた優良事例等調査</t>
    <rPh sb="0" eb="2">
      <t>スイドウ</t>
    </rPh>
    <rPh sb="2" eb="4">
      <t>ジギョウ</t>
    </rPh>
    <rPh sb="5" eb="7">
      <t>トウゴウ</t>
    </rPh>
    <rPh sb="8" eb="10">
      <t>シセツ</t>
    </rPh>
    <rPh sb="11" eb="14">
      <t>サイコウチク</t>
    </rPh>
    <rPh sb="15" eb="17">
      <t>スイドウ</t>
    </rPh>
    <rPh sb="18" eb="20">
      <t>キバン</t>
    </rPh>
    <rPh sb="20" eb="22">
      <t>キョウカ</t>
    </rPh>
    <rPh sb="23" eb="24">
      <t>ム</t>
    </rPh>
    <rPh sb="26" eb="28">
      <t>ユウリョウ</t>
    </rPh>
    <rPh sb="28" eb="30">
      <t>ジレイ</t>
    </rPh>
    <rPh sb="30" eb="31">
      <t>トウ</t>
    </rPh>
    <rPh sb="31" eb="33">
      <t>チョウサ</t>
    </rPh>
    <phoneticPr fontId="5"/>
  </si>
  <si>
    <t>日本テクノ株式会社</t>
    <rPh sb="0" eb="2">
      <t>ニホン</t>
    </rPh>
    <rPh sb="5" eb="7">
      <t>カブシキ</t>
    </rPh>
    <rPh sb="7" eb="9">
      <t>カイシャ</t>
    </rPh>
    <phoneticPr fontId="5"/>
  </si>
  <si>
    <t>水道施設設置状況等基礎調査</t>
    <phoneticPr fontId="5"/>
  </si>
  <si>
    <t xml:space="preserve">日本振興株式会社 </t>
    <phoneticPr fontId="5"/>
  </si>
  <si>
    <t>水資源開発施設の有効利用等に関する調査</t>
    <phoneticPr fontId="5"/>
  </si>
  <si>
    <t>-</t>
    <phoneticPr fontId="5"/>
  </si>
  <si>
    <t>点検対象外</t>
    <rPh sb="0" eb="2">
      <t>テンケン</t>
    </rPh>
    <rPh sb="2" eb="5">
      <t>タイショウガイ</t>
    </rPh>
    <phoneticPr fontId="5"/>
  </si>
  <si>
    <t>本事業では水道施設の資産管理など、今後の水道事業のあり方について検討をすすめることを目的としており、本事業の結果、水道施設の耐震化等に資するものである。</t>
    <rPh sb="0" eb="1">
      <t>ホン</t>
    </rPh>
    <rPh sb="1" eb="3">
      <t>ジギョウ</t>
    </rPh>
    <rPh sb="5" eb="7">
      <t>スイドウ</t>
    </rPh>
    <rPh sb="7" eb="9">
      <t>シセツ</t>
    </rPh>
    <rPh sb="10" eb="12">
      <t>シサン</t>
    </rPh>
    <rPh sb="12" eb="14">
      <t>カンリ</t>
    </rPh>
    <rPh sb="17" eb="19">
      <t>コンゴ</t>
    </rPh>
    <rPh sb="20" eb="22">
      <t>スイドウ</t>
    </rPh>
    <rPh sb="22" eb="24">
      <t>ジギョウ</t>
    </rPh>
    <rPh sb="27" eb="28">
      <t>カタ</t>
    </rPh>
    <rPh sb="32" eb="34">
      <t>ケントウ</t>
    </rPh>
    <rPh sb="42" eb="44">
      <t>モクテキ</t>
    </rPh>
    <rPh sb="50" eb="51">
      <t>ホン</t>
    </rPh>
    <rPh sb="51" eb="53">
      <t>ジギョウ</t>
    </rPh>
    <rPh sb="54" eb="56">
      <t>ケッカ</t>
    </rPh>
    <rPh sb="57" eb="59">
      <t>スイドウ</t>
    </rPh>
    <rPh sb="59" eb="61">
      <t>シセツ</t>
    </rPh>
    <rPh sb="62" eb="65">
      <t>タイシンカ</t>
    </rPh>
    <rPh sb="65" eb="66">
      <t>トウ</t>
    </rPh>
    <rPh sb="67" eb="68">
      <t>シ</t>
    </rPh>
    <phoneticPr fontId="5"/>
  </si>
  <si>
    <t>-</t>
    <phoneticPr fontId="5"/>
  </si>
  <si>
    <t>A.株式会社NJS</t>
    <phoneticPr fontId="5"/>
  </si>
  <si>
    <t>水道施設整備事業調査費（水道施設整備事業調査諸費含む）</t>
    <phoneticPr fontId="5"/>
  </si>
  <si>
    <t>-</t>
    <phoneticPr fontId="5"/>
  </si>
  <si>
    <t>無</t>
  </si>
  <si>
    <t>-</t>
    <phoneticPr fontId="5"/>
  </si>
  <si>
    <t>-</t>
    <phoneticPr fontId="5"/>
  </si>
  <si>
    <t>33/5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</si>
</sst>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161925</xdr:colOff>
      <xdr:row>749</xdr:row>
      <xdr:rowOff>0</xdr:rowOff>
    </xdr:from>
    <xdr:to>
      <xdr:col>45</xdr:col>
      <xdr:colOff>170490</xdr:colOff>
      <xdr:row>758</xdr:row>
      <xdr:rowOff>24264</xdr:rowOff>
    </xdr:to>
    <xdr:grpSp>
      <xdr:nvGrpSpPr>
        <xdr:cNvPr id="9" name="グループ化 8"/>
        <xdr:cNvGrpSpPr/>
      </xdr:nvGrpSpPr>
      <xdr:grpSpPr>
        <a:xfrm>
          <a:off x="2722245" y="43596560"/>
          <a:ext cx="5677845" cy="3224664"/>
          <a:chOff x="3800475" y="43643550"/>
          <a:chExt cx="6209340" cy="3196089"/>
        </a:xfrm>
      </xdr:grpSpPr>
      <xdr:sp macro="" textlink="">
        <xdr:nvSpPr>
          <xdr:cNvPr id="2" name="正方形/長方形 1"/>
          <xdr:cNvSpPr/>
        </xdr:nvSpPr>
        <xdr:spPr>
          <a:xfrm>
            <a:off x="4450897" y="43653955"/>
            <a:ext cx="2286107" cy="5123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r>
              <a:rPr kumimoji="1" lang="ja-JP" altLang="en-US" sz="1100" baseline="0">
                <a:solidFill>
                  <a:sysClr val="windowText" lastClr="000000"/>
                </a:solidFill>
              </a:rPr>
              <a:t>  </a:t>
            </a:r>
            <a:r>
              <a:rPr kumimoji="1" lang="en-US" altLang="ja-JP" sz="1100" baseline="0">
                <a:solidFill>
                  <a:sysClr val="windowText" lastClr="000000"/>
                </a:solidFill>
              </a:rPr>
              <a:t>19</a:t>
            </a:r>
            <a:r>
              <a:rPr kumimoji="1" lang="ja-JP" altLang="en-US" sz="1100">
                <a:solidFill>
                  <a:sysClr val="windowText" lastClr="000000"/>
                </a:solidFill>
              </a:rPr>
              <a:t>百万円</a:t>
            </a:r>
          </a:p>
        </xdr:txBody>
      </xdr:sp>
      <xdr:sp macro="" textlink="">
        <xdr:nvSpPr>
          <xdr:cNvPr id="3" name="大かっこ 2"/>
          <xdr:cNvSpPr/>
        </xdr:nvSpPr>
        <xdr:spPr>
          <a:xfrm>
            <a:off x="3800475" y="44256298"/>
            <a:ext cx="3622596" cy="32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調査仕様書の作成、請負業者の指導監督</a:t>
            </a:r>
            <a:endParaRPr kumimoji="1" lang="en-US" altLang="ja-JP" sz="1100">
              <a:solidFill>
                <a:sysClr val="windowText" lastClr="000000"/>
              </a:solidFill>
            </a:endParaRPr>
          </a:p>
        </xdr:txBody>
      </xdr:sp>
      <xdr:cxnSp macro="">
        <xdr:nvCxnSpPr>
          <xdr:cNvPr id="4" name="直線矢印コネクタ 3"/>
          <xdr:cNvCxnSpPr/>
        </xdr:nvCxnSpPr>
        <xdr:spPr>
          <a:xfrm>
            <a:off x="5656491" y="44741566"/>
            <a:ext cx="188" cy="4644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5" name="テキスト ボックス 4"/>
          <xdr:cNvSpPr txBox="1"/>
        </xdr:nvSpPr>
        <xdr:spPr>
          <a:xfrm>
            <a:off x="4030890" y="45445562"/>
            <a:ext cx="3365954" cy="2676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6" name="正方形/長方形 5"/>
          <xdr:cNvSpPr/>
        </xdr:nvSpPr>
        <xdr:spPr>
          <a:xfrm>
            <a:off x="4520426" y="45917224"/>
            <a:ext cx="2255506" cy="4840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a:t>
            </a:r>
            <a:r>
              <a:rPr kumimoji="1" lang="ja-JP" altLang="en-US" sz="1100">
                <a:solidFill>
                  <a:sysClr val="windowText" lastClr="000000"/>
                </a:solidFill>
              </a:rPr>
              <a:t>　民間業者等（</a:t>
            </a:r>
            <a:r>
              <a:rPr kumimoji="1" lang="en-US" altLang="ja-JP" sz="1100">
                <a:solidFill>
                  <a:sysClr val="windowText" lastClr="000000"/>
                </a:solidFill>
              </a:rPr>
              <a:t>4</a:t>
            </a:r>
            <a:r>
              <a:rPr kumimoji="1" lang="ja-JP" altLang="en-US" sz="1100">
                <a:solidFill>
                  <a:sysClr val="windowText" lastClr="000000"/>
                </a:solidFill>
              </a:rPr>
              <a:t>）　</a:t>
            </a:r>
            <a:r>
              <a:rPr kumimoji="1" lang="en-US" altLang="ja-JP" sz="1100">
                <a:solidFill>
                  <a:sysClr val="windowText" lastClr="000000"/>
                </a:solidFill>
              </a:rPr>
              <a:t>19</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7" name="正方形/長方形 6"/>
          <xdr:cNvSpPr/>
        </xdr:nvSpPr>
        <xdr:spPr>
          <a:xfrm>
            <a:off x="8587627" y="43643550"/>
            <a:ext cx="1422188" cy="298770"/>
          </a:xfrm>
          <a:prstGeom prst="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事務費</a:t>
            </a:r>
            <a:r>
              <a:rPr kumimoji="1" lang="ja-JP" altLang="ja-JP" sz="1100">
                <a:solidFill>
                  <a:sysClr val="windowText" lastClr="000000"/>
                </a:solidFill>
                <a:latin typeface="+mn-lt"/>
                <a:ea typeface="+mn-ea"/>
                <a:cs typeface="+mn-cs"/>
              </a:rPr>
              <a:t>　</a:t>
            </a:r>
            <a:r>
              <a:rPr kumimoji="1" lang="en-US" altLang="ja-JP" sz="1100">
                <a:solidFill>
                  <a:sysClr val="windowText" lastClr="000000"/>
                </a:solidFill>
                <a:latin typeface="+mn-lt"/>
                <a:ea typeface="+mn-ea"/>
                <a:cs typeface="+mn-cs"/>
              </a:rPr>
              <a:t>2</a:t>
            </a:r>
            <a:r>
              <a:rPr kumimoji="1" lang="ja-JP" altLang="ja-JP" sz="1100">
                <a:solidFill>
                  <a:sysClr val="windowText" lastClr="000000"/>
                </a:solidFill>
                <a:latin typeface="+mn-lt"/>
                <a:ea typeface="+mn-ea"/>
                <a:cs typeface="+mn-cs"/>
              </a:rPr>
              <a:t>百万円</a:t>
            </a:r>
            <a:endParaRPr lang="ja-JP" altLang="ja-JP">
              <a:solidFill>
                <a:sysClr val="windowText" lastClr="000000"/>
              </a:solidFill>
            </a:endParaRPr>
          </a:p>
        </xdr:txBody>
      </xdr:sp>
      <xdr:sp macro="" textlink="">
        <xdr:nvSpPr>
          <xdr:cNvPr id="8" name="大かっこ 7"/>
          <xdr:cNvSpPr/>
        </xdr:nvSpPr>
        <xdr:spPr>
          <a:xfrm>
            <a:off x="3834092" y="46501956"/>
            <a:ext cx="3622596" cy="3376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各種調査の実施</a:t>
            </a:r>
            <a:endParaRPr kumimoji="1" lang="en-US" altLang="ja-JP" sz="1100">
              <a:solidFill>
                <a:sysClr val="windowText" lastClr="000000"/>
              </a:solidFill>
            </a:endParaRPr>
          </a:p>
        </xdr:txBody>
      </xdr:sp>
    </xdr:grpSp>
    <xdr:clientData/>
  </xdr:twoCellAnchor>
  <xdr:oneCellAnchor>
    <xdr:from>
      <xdr:col>38</xdr:col>
      <xdr:colOff>33131</xdr:colOff>
      <xdr:row>31</xdr:row>
      <xdr:rowOff>8282</xdr:rowOff>
    </xdr:from>
    <xdr:ext cx="607859" cy="275717"/>
    <xdr:sp macro="" textlink="">
      <xdr:nvSpPr>
        <xdr:cNvPr id="10" name="テキスト ボックス 9"/>
        <xdr:cNvSpPr txBox="1"/>
      </xdr:nvSpPr>
      <xdr:spPr>
        <a:xfrm>
          <a:off x="7586870" y="1120636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49695</xdr:colOff>
      <xdr:row>33</xdr:row>
      <xdr:rowOff>9744</xdr:rowOff>
    </xdr:from>
    <xdr:ext cx="607859" cy="275717"/>
    <xdr:sp macro="" textlink="">
      <xdr:nvSpPr>
        <xdr:cNvPr id="11" name="テキスト ボックス 10"/>
        <xdr:cNvSpPr txBox="1"/>
      </xdr:nvSpPr>
      <xdr:spPr>
        <a:xfrm>
          <a:off x="7714519" y="1149577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63500</xdr:colOff>
      <xdr:row>432</xdr:row>
      <xdr:rowOff>35560</xdr:rowOff>
    </xdr:from>
    <xdr:ext cx="607859" cy="275717"/>
    <xdr:sp macro="" textlink="">
      <xdr:nvSpPr>
        <xdr:cNvPr id="12" name="テキスト ボックス 11"/>
        <xdr:cNvSpPr txBox="1"/>
      </xdr:nvSpPr>
      <xdr:spPr>
        <a:xfrm>
          <a:off x="6281420" y="224282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114300</xdr:colOff>
      <xdr:row>434</xdr:row>
      <xdr:rowOff>12700</xdr:rowOff>
    </xdr:from>
    <xdr:ext cx="607859" cy="275717"/>
    <xdr:sp macro="" textlink="">
      <xdr:nvSpPr>
        <xdr:cNvPr id="13" name="テキスト ボックス 12"/>
        <xdr:cNvSpPr txBox="1"/>
      </xdr:nvSpPr>
      <xdr:spPr>
        <a:xfrm>
          <a:off x="7023100" y="23241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38</xdr:col>
      <xdr:colOff>63500</xdr:colOff>
      <xdr:row>133</xdr:row>
      <xdr:rowOff>125506</xdr:rowOff>
    </xdr:from>
    <xdr:to>
      <xdr:col>42</xdr:col>
      <xdr:colOff>35859</xdr:colOff>
      <xdr:row>133</xdr:row>
      <xdr:rowOff>373529</xdr:rowOff>
    </xdr:to>
    <xdr:sp macro="" textlink="">
      <xdr:nvSpPr>
        <xdr:cNvPr id="14" name="テキスト ボックス 13"/>
        <xdr:cNvSpPr txBox="1"/>
      </xdr:nvSpPr>
      <xdr:spPr>
        <a:xfrm>
          <a:off x="6876676" y="16253012"/>
          <a:ext cx="689536" cy="24802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xdr:txBody>
    </xdr:sp>
    <xdr:clientData/>
  </xdr:twoCellAnchor>
  <xdr:twoCellAnchor>
    <xdr:from>
      <xdr:col>38</xdr:col>
      <xdr:colOff>88900</xdr:colOff>
      <xdr:row>137</xdr:row>
      <xdr:rowOff>80682</xdr:rowOff>
    </xdr:from>
    <xdr:to>
      <xdr:col>42</xdr:col>
      <xdr:colOff>107576</xdr:colOff>
      <xdr:row>137</xdr:row>
      <xdr:rowOff>348129</xdr:rowOff>
    </xdr:to>
    <xdr:sp macro="" textlink="">
      <xdr:nvSpPr>
        <xdr:cNvPr id="15" name="テキスト ボックス 14"/>
        <xdr:cNvSpPr txBox="1"/>
      </xdr:nvSpPr>
      <xdr:spPr>
        <a:xfrm>
          <a:off x="6902076" y="17499106"/>
          <a:ext cx="735853" cy="26744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7" sqref="G7:X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748</v>
      </c>
      <c r="AK2" s="206"/>
      <c r="AL2" s="206"/>
      <c r="AM2" s="206"/>
      <c r="AN2" s="98" t="s">
        <v>407</v>
      </c>
      <c r="AO2" s="206">
        <v>20</v>
      </c>
      <c r="AP2" s="206"/>
      <c r="AQ2" s="206"/>
      <c r="AR2" s="99" t="s">
        <v>710</v>
      </c>
      <c r="AS2" s="207">
        <v>430</v>
      </c>
      <c r="AT2" s="207"/>
      <c r="AU2" s="207"/>
      <c r="AV2" s="98" t="str">
        <f>IF(AW2="","","-")</f>
        <v/>
      </c>
      <c r="AW2" s="394"/>
      <c r="AX2" s="394"/>
    </row>
    <row r="3" spans="1:50" ht="21" customHeight="1" thickBot="1" x14ac:dyDescent="0.25">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2">
      <c r="A4" s="721" t="s">
        <v>25</v>
      </c>
      <c r="B4" s="722"/>
      <c r="C4" s="722"/>
      <c r="D4" s="722"/>
      <c r="E4" s="722"/>
      <c r="F4" s="722"/>
      <c r="G4" s="697" t="s">
        <v>784</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2">
      <c r="A5" s="707" t="s">
        <v>67</v>
      </c>
      <c r="B5" s="708"/>
      <c r="C5" s="708"/>
      <c r="D5" s="708"/>
      <c r="E5" s="708"/>
      <c r="F5" s="709"/>
      <c r="G5" s="554" t="s">
        <v>714</v>
      </c>
      <c r="H5" s="555"/>
      <c r="I5" s="555"/>
      <c r="J5" s="555"/>
      <c r="K5" s="555"/>
      <c r="L5" s="555"/>
      <c r="M5" s="556" t="s">
        <v>66</v>
      </c>
      <c r="N5" s="557"/>
      <c r="O5" s="557"/>
      <c r="P5" s="557"/>
      <c r="Q5" s="557"/>
      <c r="R5" s="558"/>
      <c r="S5" s="559" t="s">
        <v>715</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713</v>
      </c>
      <c r="AR5" s="719"/>
      <c r="AS5" s="719"/>
      <c r="AT5" s="719"/>
      <c r="AU5" s="719"/>
      <c r="AV5" s="719"/>
      <c r="AW5" s="719"/>
      <c r="AX5" s="720"/>
    </row>
    <row r="6" spans="1:50" ht="30.75" customHeight="1" x14ac:dyDescent="0.2">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2">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2">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公共事業</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2">
      <c r="A9" s="123" t="s">
        <v>23</v>
      </c>
      <c r="B9" s="124"/>
      <c r="C9" s="124"/>
      <c r="D9" s="124"/>
      <c r="E9" s="124"/>
      <c r="F9" s="124"/>
      <c r="G9" s="568" t="s">
        <v>718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54" customHeight="1" x14ac:dyDescent="0.2">
      <c r="A10" s="738" t="s">
        <v>30</v>
      </c>
      <c r="B10" s="739"/>
      <c r="C10" s="739"/>
      <c r="D10" s="739"/>
      <c r="E10" s="739"/>
      <c r="F10" s="739"/>
      <c r="G10" s="671" t="s">
        <v>719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2">
      <c r="A11" s="738" t="s">
        <v>5</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2">
      <c r="A13" s="120"/>
      <c r="B13" s="121"/>
      <c r="C13" s="121"/>
      <c r="D13" s="121"/>
      <c r="E13" s="121"/>
      <c r="F13" s="122"/>
      <c r="G13" s="741" t="s">
        <v>6</v>
      </c>
      <c r="H13" s="742"/>
      <c r="I13" s="634" t="s">
        <v>7</v>
      </c>
      <c r="J13" s="635"/>
      <c r="K13" s="635"/>
      <c r="L13" s="635"/>
      <c r="M13" s="635"/>
      <c r="N13" s="635"/>
      <c r="O13" s="636"/>
      <c r="P13" s="163">
        <v>33</v>
      </c>
      <c r="Q13" s="164"/>
      <c r="R13" s="164"/>
      <c r="S13" s="164"/>
      <c r="T13" s="164"/>
      <c r="U13" s="164"/>
      <c r="V13" s="165"/>
      <c r="W13" s="163">
        <v>33</v>
      </c>
      <c r="X13" s="164"/>
      <c r="Y13" s="164"/>
      <c r="Z13" s="164"/>
      <c r="AA13" s="164"/>
      <c r="AB13" s="164"/>
      <c r="AC13" s="165"/>
      <c r="AD13" s="163">
        <v>33</v>
      </c>
      <c r="AE13" s="164"/>
      <c r="AF13" s="164"/>
      <c r="AG13" s="164"/>
      <c r="AH13" s="164"/>
      <c r="AI13" s="164"/>
      <c r="AJ13" s="165"/>
      <c r="AK13" s="163">
        <v>33</v>
      </c>
      <c r="AL13" s="164"/>
      <c r="AM13" s="164"/>
      <c r="AN13" s="164"/>
      <c r="AO13" s="164"/>
      <c r="AP13" s="164"/>
      <c r="AQ13" s="165"/>
      <c r="AR13" s="160"/>
      <c r="AS13" s="161"/>
      <c r="AT13" s="161"/>
      <c r="AU13" s="161"/>
      <c r="AV13" s="161"/>
      <c r="AW13" s="161"/>
      <c r="AX13" s="391"/>
    </row>
    <row r="14" spans="1:50" ht="21" customHeight="1" x14ac:dyDescent="0.2">
      <c r="A14" s="120"/>
      <c r="B14" s="121"/>
      <c r="C14" s="121"/>
      <c r="D14" s="121"/>
      <c r="E14" s="121"/>
      <c r="F14" s="122"/>
      <c r="G14" s="743"/>
      <c r="H14" s="744"/>
      <c r="I14" s="571" t="s">
        <v>8</v>
      </c>
      <c r="J14" s="625"/>
      <c r="K14" s="625"/>
      <c r="L14" s="625"/>
      <c r="M14" s="625"/>
      <c r="N14" s="625"/>
      <c r="O14" s="626"/>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749</v>
      </c>
      <c r="AL14" s="164"/>
      <c r="AM14" s="164"/>
      <c r="AN14" s="164"/>
      <c r="AO14" s="164"/>
      <c r="AP14" s="164"/>
      <c r="AQ14" s="165"/>
      <c r="AR14" s="661"/>
      <c r="AS14" s="661"/>
      <c r="AT14" s="661"/>
      <c r="AU14" s="661"/>
      <c r="AV14" s="661"/>
      <c r="AW14" s="661"/>
      <c r="AX14" s="662"/>
    </row>
    <row r="15" spans="1:50" ht="21" customHeight="1" x14ac:dyDescent="0.2">
      <c r="A15" s="120"/>
      <c r="B15" s="121"/>
      <c r="C15" s="121"/>
      <c r="D15" s="121"/>
      <c r="E15" s="121"/>
      <c r="F15" s="122"/>
      <c r="G15" s="743"/>
      <c r="H15" s="744"/>
      <c r="I15" s="571" t="s">
        <v>51</v>
      </c>
      <c r="J15" s="572"/>
      <c r="K15" s="572"/>
      <c r="L15" s="572"/>
      <c r="M15" s="572"/>
      <c r="N15" s="572"/>
      <c r="O15" s="573"/>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749</v>
      </c>
      <c r="AL15" s="164"/>
      <c r="AM15" s="164"/>
      <c r="AN15" s="164"/>
      <c r="AO15" s="164"/>
      <c r="AP15" s="164"/>
      <c r="AQ15" s="165"/>
      <c r="AR15" s="163"/>
      <c r="AS15" s="164"/>
      <c r="AT15" s="164"/>
      <c r="AU15" s="164"/>
      <c r="AV15" s="164"/>
      <c r="AW15" s="164"/>
      <c r="AX15" s="624"/>
    </row>
    <row r="16" spans="1:50" ht="21" customHeight="1" x14ac:dyDescent="0.2">
      <c r="A16" s="120"/>
      <c r="B16" s="121"/>
      <c r="C16" s="121"/>
      <c r="D16" s="121"/>
      <c r="E16" s="121"/>
      <c r="F16" s="122"/>
      <c r="G16" s="743"/>
      <c r="H16" s="744"/>
      <c r="I16" s="571" t="s">
        <v>52</v>
      </c>
      <c r="J16" s="572"/>
      <c r="K16" s="572"/>
      <c r="L16" s="572"/>
      <c r="M16" s="572"/>
      <c r="N16" s="572"/>
      <c r="O16" s="573"/>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749</v>
      </c>
      <c r="AL16" s="164"/>
      <c r="AM16" s="164"/>
      <c r="AN16" s="164"/>
      <c r="AO16" s="164"/>
      <c r="AP16" s="164"/>
      <c r="AQ16" s="165"/>
      <c r="AR16" s="674"/>
      <c r="AS16" s="675"/>
      <c r="AT16" s="675"/>
      <c r="AU16" s="675"/>
      <c r="AV16" s="675"/>
      <c r="AW16" s="675"/>
      <c r="AX16" s="676"/>
    </row>
    <row r="17" spans="1:50" ht="24.75" customHeight="1" x14ac:dyDescent="0.2">
      <c r="A17" s="120"/>
      <c r="B17" s="121"/>
      <c r="C17" s="121"/>
      <c r="D17" s="121"/>
      <c r="E17" s="121"/>
      <c r="F17" s="122"/>
      <c r="G17" s="743"/>
      <c r="H17" s="744"/>
      <c r="I17" s="571" t="s">
        <v>50</v>
      </c>
      <c r="J17" s="625"/>
      <c r="K17" s="625"/>
      <c r="L17" s="625"/>
      <c r="M17" s="625"/>
      <c r="N17" s="625"/>
      <c r="O17" s="626"/>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749</v>
      </c>
      <c r="AL17" s="164"/>
      <c r="AM17" s="164"/>
      <c r="AN17" s="164"/>
      <c r="AO17" s="164"/>
      <c r="AP17" s="164"/>
      <c r="AQ17" s="165"/>
      <c r="AR17" s="389"/>
      <c r="AS17" s="389"/>
      <c r="AT17" s="389"/>
      <c r="AU17" s="389"/>
      <c r="AV17" s="389"/>
      <c r="AW17" s="389"/>
      <c r="AX17" s="390"/>
    </row>
    <row r="18" spans="1:50" ht="24.75" customHeight="1" x14ac:dyDescent="0.2">
      <c r="A18" s="120"/>
      <c r="B18" s="121"/>
      <c r="C18" s="121"/>
      <c r="D18" s="121"/>
      <c r="E18" s="121"/>
      <c r="F18" s="122"/>
      <c r="G18" s="745"/>
      <c r="H18" s="746"/>
      <c r="I18" s="733" t="s">
        <v>20</v>
      </c>
      <c r="J18" s="734"/>
      <c r="K18" s="734"/>
      <c r="L18" s="734"/>
      <c r="M18" s="734"/>
      <c r="N18" s="734"/>
      <c r="O18" s="735"/>
      <c r="P18" s="169">
        <f>SUM(P13:V17)</f>
        <v>33</v>
      </c>
      <c r="Q18" s="170"/>
      <c r="R18" s="170"/>
      <c r="S18" s="170"/>
      <c r="T18" s="170"/>
      <c r="U18" s="170"/>
      <c r="V18" s="171"/>
      <c r="W18" s="169">
        <f>SUM(W13:AC17)</f>
        <v>33</v>
      </c>
      <c r="X18" s="170"/>
      <c r="Y18" s="170"/>
      <c r="Z18" s="170"/>
      <c r="AA18" s="170"/>
      <c r="AB18" s="170"/>
      <c r="AC18" s="171"/>
      <c r="AD18" s="169">
        <f>SUM(AD13:AJ17)</f>
        <v>33</v>
      </c>
      <c r="AE18" s="170"/>
      <c r="AF18" s="170"/>
      <c r="AG18" s="170"/>
      <c r="AH18" s="170"/>
      <c r="AI18" s="170"/>
      <c r="AJ18" s="171"/>
      <c r="AK18" s="169">
        <f>SUM(AK13:AQ17)</f>
        <v>33</v>
      </c>
      <c r="AL18" s="170"/>
      <c r="AM18" s="170"/>
      <c r="AN18" s="170"/>
      <c r="AO18" s="170"/>
      <c r="AP18" s="170"/>
      <c r="AQ18" s="171"/>
      <c r="AR18" s="169">
        <f>SUM(AR13:AX17)</f>
        <v>0</v>
      </c>
      <c r="AS18" s="170"/>
      <c r="AT18" s="170"/>
      <c r="AU18" s="170"/>
      <c r="AV18" s="170"/>
      <c r="AW18" s="170"/>
      <c r="AX18" s="533"/>
    </row>
    <row r="19" spans="1:50" ht="24.75" customHeight="1" x14ac:dyDescent="0.2">
      <c r="A19" s="120"/>
      <c r="B19" s="121"/>
      <c r="C19" s="121"/>
      <c r="D19" s="121"/>
      <c r="E19" s="121"/>
      <c r="F19" s="122"/>
      <c r="G19" s="531" t="s">
        <v>9</v>
      </c>
      <c r="H19" s="532"/>
      <c r="I19" s="532"/>
      <c r="J19" s="532"/>
      <c r="K19" s="532"/>
      <c r="L19" s="532"/>
      <c r="M19" s="532"/>
      <c r="N19" s="532"/>
      <c r="O19" s="532"/>
      <c r="P19" s="163">
        <v>19</v>
      </c>
      <c r="Q19" s="164"/>
      <c r="R19" s="164"/>
      <c r="S19" s="164"/>
      <c r="T19" s="164"/>
      <c r="U19" s="164"/>
      <c r="V19" s="165"/>
      <c r="W19" s="163">
        <v>24</v>
      </c>
      <c r="X19" s="164"/>
      <c r="Y19" s="164"/>
      <c r="Z19" s="164"/>
      <c r="AA19" s="164"/>
      <c r="AB19" s="164"/>
      <c r="AC19" s="165"/>
      <c r="AD19" s="163">
        <v>21</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2">
      <c r="A20" s="120"/>
      <c r="B20" s="121"/>
      <c r="C20" s="121"/>
      <c r="D20" s="121"/>
      <c r="E20" s="121"/>
      <c r="F20" s="122"/>
      <c r="G20" s="531" t="s">
        <v>10</v>
      </c>
      <c r="H20" s="532"/>
      <c r="I20" s="532"/>
      <c r="J20" s="532"/>
      <c r="K20" s="532"/>
      <c r="L20" s="532"/>
      <c r="M20" s="532"/>
      <c r="N20" s="532"/>
      <c r="O20" s="532"/>
      <c r="P20" s="535">
        <f>IF(P18=0, "-", SUM(P19)/P18)</f>
        <v>0.5757575757575758</v>
      </c>
      <c r="Q20" s="535"/>
      <c r="R20" s="535"/>
      <c r="S20" s="535"/>
      <c r="T20" s="535"/>
      <c r="U20" s="535"/>
      <c r="V20" s="535"/>
      <c r="W20" s="535">
        <f t="shared" ref="W20" si="0">IF(W18=0, "-", SUM(W19)/W18)</f>
        <v>0.72727272727272729</v>
      </c>
      <c r="X20" s="535"/>
      <c r="Y20" s="535"/>
      <c r="Z20" s="535"/>
      <c r="AA20" s="535"/>
      <c r="AB20" s="535"/>
      <c r="AC20" s="535"/>
      <c r="AD20" s="535">
        <f t="shared" ref="AD20" si="1">IF(AD18=0, "-", SUM(AD19)/AD18)</f>
        <v>0.63636363636363635</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2">
      <c r="A21" s="123"/>
      <c r="B21" s="124"/>
      <c r="C21" s="124"/>
      <c r="D21" s="124"/>
      <c r="E21" s="124"/>
      <c r="F21" s="125"/>
      <c r="G21" s="918" t="s">
        <v>354</v>
      </c>
      <c r="H21" s="919"/>
      <c r="I21" s="919"/>
      <c r="J21" s="919"/>
      <c r="K21" s="919"/>
      <c r="L21" s="919"/>
      <c r="M21" s="919"/>
      <c r="N21" s="919"/>
      <c r="O21" s="919"/>
      <c r="P21" s="535">
        <f>IF(P19=0, "-", SUM(P19)/SUM(P13,P14))</f>
        <v>0.5757575757575758</v>
      </c>
      <c r="Q21" s="535"/>
      <c r="R21" s="535"/>
      <c r="S21" s="535"/>
      <c r="T21" s="535"/>
      <c r="U21" s="535"/>
      <c r="V21" s="535"/>
      <c r="W21" s="535">
        <f t="shared" ref="W21" si="2">IF(W19=0, "-", SUM(W19)/SUM(W13,W14))</f>
        <v>0.72727272727272729</v>
      </c>
      <c r="X21" s="535"/>
      <c r="Y21" s="535"/>
      <c r="Z21" s="535"/>
      <c r="AA21" s="535"/>
      <c r="AB21" s="535"/>
      <c r="AC21" s="535"/>
      <c r="AD21" s="535">
        <f t="shared" ref="AD21" si="3">IF(AD19=0, "-", SUM(AD19)/SUM(AD13,AD14))</f>
        <v>0.63636363636363635</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2">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720</v>
      </c>
      <c r="H23" s="133"/>
      <c r="I23" s="133"/>
      <c r="J23" s="133"/>
      <c r="K23" s="133"/>
      <c r="L23" s="133"/>
      <c r="M23" s="133"/>
      <c r="N23" s="133"/>
      <c r="O23" s="134"/>
      <c r="P23" s="160">
        <v>30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2">
      <c r="A24" s="141"/>
      <c r="B24" s="142"/>
      <c r="C24" s="142"/>
      <c r="D24" s="142"/>
      <c r="E24" s="142"/>
      <c r="F24" s="143"/>
      <c r="G24" s="135" t="s">
        <v>721</v>
      </c>
      <c r="H24" s="136"/>
      <c r="I24" s="136"/>
      <c r="J24" s="136"/>
      <c r="K24" s="136"/>
      <c r="L24" s="136"/>
      <c r="M24" s="136"/>
      <c r="N24" s="136"/>
      <c r="O24" s="137"/>
      <c r="P24" s="163">
        <v>1.8</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2">
      <c r="A25" s="141"/>
      <c r="B25" s="142"/>
      <c r="C25" s="142"/>
      <c r="D25" s="142"/>
      <c r="E25" s="142"/>
      <c r="F25" s="143"/>
      <c r="G25" s="135" t="s">
        <v>722</v>
      </c>
      <c r="H25" s="136"/>
      <c r="I25" s="136"/>
      <c r="J25" s="136"/>
      <c r="K25" s="136"/>
      <c r="L25" s="136"/>
      <c r="M25" s="136"/>
      <c r="N25" s="136"/>
      <c r="O25" s="137"/>
      <c r="P25" s="163">
        <v>0.6</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2">
      <c r="A26" s="141"/>
      <c r="B26" s="142"/>
      <c r="C26" s="142"/>
      <c r="D26" s="142"/>
      <c r="E26" s="142"/>
      <c r="F26" s="143"/>
      <c r="G26" s="135" t="s">
        <v>723</v>
      </c>
      <c r="H26" s="136"/>
      <c r="I26" s="136"/>
      <c r="J26" s="136"/>
      <c r="K26" s="136"/>
      <c r="L26" s="136"/>
      <c r="M26" s="136"/>
      <c r="N26" s="136"/>
      <c r="O26" s="137"/>
      <c r="P26" s="163">
        <v>0.2</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2">
      <c r="A27" s="141"/>
      <c r="B27" s="142"/>
      <c r="C27" s="142"/>
      <c r="D27" s="142"/>
      <c r="E27" s="142"/>
      <c r="F27" s="143"/>
      <c r="G27" s="135" t="s">
        <v>724</v>
      </c>
      <c r="H27" s="136"/>
      <c r="I27" s="136"/>
      <c r="J27" s="136"/>
      <c r="K27" s="136"/>
      <c r="L27" s="136"/>
      <c r="M27" s="136"/>
      <c r="N27" s="136"/>
      <c r="O27" s="137"/>
      <c r="P27" s="163">
        <v>0.4</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334</v>
      </c>
      <c r="H29" s="229"/>
      <c r="I29" s="229"/>
      <c r="J29" s="229"/>
      <c r="K29" s="229"/>
      <c r="L29" s="229"/>
      <c r="M29" s="229"/>
      <c r="N29" s="229"/>
      <c r="O29" s="230"/>
      <c r="P29" s="163">
        <f>AK13</f>
        <v>33</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2">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779</v>
      </c>
      <c r="AR31" s="178"/>
      <c r="AS31" s="179" t="s">
        <v>233</v>
      </c>
      <c r="AT31" s="202"/>
      <c r="AU31" s="271">
        <v>11</v>
      </c>
      <c r="AV31" s="271"/>
      <c r="AW31" s="375" t="s">
        <v>179</v>
      </c>
      <c r="AX31" s="376"/>
    </row>
    <row r="32" spans="1:50" ht="28.5" customHeight="1" x14ac:dyDescent="0.2">
      <c r="A32" s="511"/>
      <c r="B32" s="509"/>
      <c r="C32" s="509"/>
      <c r="D32" s="509"/>
      <c r="E32" s="509"/>
      <c r="F32" s="510"/>
      <c r="G32" s="536" t="s">
        <v>725</v>
      </c>
      <c r="H32" s="537"/>
      <c r="I32" s="537"/>
      <c r="J32" s="537"/>
      <c r="K32" s="537"/>
      <c r="L32" s="537"/>
      <c r="M32" s="537"/>
      <c r="N32" s="537"/>
      <c r="O32" s="538"/>
      <c r="P32" s="191" t="s">
        <v>726</v>
      </c>
      <c r="Q32" s="191"/>
      <c r="R32" s="191"/>
      <c r="S32" s="191"/>
      <c r="T32" s="191"/>
      <c r="U32" s="191"/>
      <c r="V32" s="191"/>
      <c r="W32" s="191"/>
      <c r="X32" s="233"/>
      <c r="Y32" s="339" t="s">
        <v>12</v>
      </c>
      <c r="Z32" s="545"/>
      <c r="AA32" s="546"/>
      <c r="AB32" s="547" t="s">
        <v>372</v>
      </c>
      <c r="AC32" s="547"/>
      <c r="AD32" s="547"/>
      <c r="AE32" s="363">
        <v>53.7</v>
      </c>
      <c r="AF32" s="364"/>
      <c r="AG32" s="364"/>
      <c r="AH32" s="364"/>
      <c r="AI32" s="363">
        <v>61.4</v>
      </c>
      <c r="AJ32" s="364"/>
      <c r="AK32" s="364"/>
      <c r="AL32" s="364"/>
      <c r="AM32" s="363"/>
      <c r="AN32" s="364"/>
      <c r="AO32" s="364"/>
      <c r="AP32" s="364"/>
      <c r="AQ32" s="166" t="s">
        <v>717</v>
      </c>
      <c r="AR32" s="167"/>
      <c r="AS32" s="167"/>
      <c r="AT32" s="168"/>
      <c r="AU32" s="364" t="s">
        <v>717</v>
      </c>
      <c r="AV32" s="364"/>
      <c r="AW32" s="364"/>
      <c r="AX32" s="365"/>
    </row>
    <row r="33" spans="1:51" ht="28.5" customHeight="1" x14ac:dyDescent="0.2">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372</v>
      </c>
      <c r="AC33" s="518"/>
      <c r="AD33" s="518"/>
      <c r="AE33" s="363">
        <v>50</v>
      </c>
      <c r="AF33" s="364"/>
      <c r="AG33" s="364"/>
      <c r="AH33" s="364"/>
      <c r="AI33" s="363">
        <v>58.3</v>
      </c>
      <c r="AJ33" s="364"/>
      <c r="AK33" s="364"/>
      <c r="AL33" s="364"/>
      <c r="AM33" s="363">
        <v>62.9</v>
      </c>
      <c r="AN33" s="364"/>
      <c r="AO33" s="364"/>
      <c r="AP33" s="364"/>
      <c r="AQ33" s="166" t="s">
        <v>779</v>
      </c>
      <c r="AR33" s="167"/>
      <c r="AS33" s="167"/>
      <c r="AT33" s="168"/>
      <c r="AU33" s="364">
        <v>100</v>
      </c>
      <c r="AV33" s="364"/>
      <c r="AW33" s="364"/>
      <c r="AX33" s="365"/>
    </row>
    <row r="34" spans="1:51" ht="28.5" customHeight="1" x14ac:dyDescent="0.2">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100</v>
      </c>
      <c r="AF34" s="364"/>
      <c r="AG34" s="364"/>
      <c r="AH34" s="364"/>
      <c r="AI34" s="363">
        <v>100</v>
      </c>
      <c r="AJ34" s="364"/>
      <c r="AK34" s="364"/>
      <c r="AL34" s="364"/>
      <c r="AM34" s="363"/>
      <c r="AN34" s="364"/>
      <c r="AO34" s="364"/>
      <c r="AP34" s="364"/>
      <c r="AQ34" s="166" t="s">
        <v>717</v>
      </c>
      <c r="AR34" s="167"/>
      <c r="AS34" s="167"/>
      <c r="AT34" s="168"/>
      <c r="AU34" s="364" t="s">
        <v>717</v>
      </c>
      <c r="AV34" s="364"/>
      <c r="AW34" s="364"/>
      <c r="AX34" s="365"/>
    </row>
    <row r="35" spans="1:51" ht="23.25" customHeight="1" x14ac:dyDescent="0.2">
      <c r="A35" s="891" t="s">
        <v>381</v>
      </c>
      <c r="B35" s="892"/>
      <c r="C35" s="892"/>
      <c r="D35" s="892"/>
      <c r="E35" s="892"/>
      <c r="F35" s="893"/>
      <c r="G35" s="897" t="s">
        <v>727</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2">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2">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2">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2">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2">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2">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2">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2">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2">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2">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2">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2">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2">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2">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2">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2">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2">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2">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2">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2">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2">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2">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2">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2">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2">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2">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2">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2">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2">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2">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2">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2">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2">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2">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2">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2">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2">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2">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2">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2">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2">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2">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2">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2">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2">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2">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2">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2">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2">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2">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2">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2">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2">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2">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2">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2">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5">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2">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2">
      <c r="A101" s="487"/>
      <c r="B101" s="488"/>
      <c r="C101" s="488"/>
      <c r="D101" s="488"/>
      <c r="E101" s="488"/>
      <c r="F101" s="489"/>
      <c r="G101" s="191" t="s">
        <v>728</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729</v>
      </c>
      <c r="AC101" s="547"/>
      <c r="AD101" s="547"/>
      <c r="AE101" s="358">
        <v>4</v>
      </c>
      <c r="AF101" s="358"/>
      <c r="AG101" s="358"/>
      <c r="AH101" s="358"/>
      <c r="AI101" s="358">
        <v>6</v>
      </c>
      <c r="AJ101" s="358"/>
      <c r="AK101" s="358"/>
      <c r="AL101" s="358"/>
      <c r="AM101" s="358">
        <v>4</v>
      </c>
      <c r="AN101" s="358"/>
      <c r="AO101" s="358"/>
      <c r="AP101" s="358"/>
      <c r="AQ101" s="358" t="s">
        <v>787</v>
      </c>
      <c r="AR101" s="358"/>
      <c r="AS101" s="358"/>
      <c r="AT101" s="358"/>
      <c r="AU101" s="363" t="s">
        <v>787</v>
      </c>
      <c r="AV101" s="364"/>
      <c r="AW101" s="364"/>
      <c r="AX101" s="365"/>
    </row>
    <row r="102" spans="1:60" ht="23.25" customHeight="1" x14ac:dyDescent="0.2">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729</v>
      </c>
      <c r="AC102" s="547"/>
      <c r="AD102" s="547"/>
      <c r="AE102" s="358">
        <v>5</v>
      </c>
      <c r="AF102" s="358"/>
      <c r="AG102" s="358"/>
      <c r="AH102" s="358"/>
      <c r="AI102" s="358">
        <v>5</v>
      </c>
      <c r="AJ102" s="358"/>
      <c r="AK102" s="358"/>
      <c r="AL102" s="358"/>
      <c r="AM102" s="358">
        <v>5</v>
      </c>
      <c r="AN102" s="358"/>
      <c r="AO102" s="358"/>
      <c r="AP102" s="358"/>
      <c r="AQ102" s="358">
        <v>5</v>
      </c>
      <c r="AR102" s="358"/>
      <c r="AS102" s="358"/>
      <c r="AT102" s="358"/>
      <c r="AU102" s="371" t="s">
        <v>787</v>
      </c>
      <c r="AV102" s="372"/>
      <c r="AW102" s="372"/>
      <c r="AX102" s="924"/>
    </row>
    <row r="103" spans="1:60" ht="31.5" hidden="1" customHeight="1" x14ac:dyDescent="0.2">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2">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2">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2">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2">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2">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2">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2">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2">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2">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2">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2">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2">
      <c r="A116" s="292"/>
      <c r="B116" s="293"/>
      <c r="C116" s="293"/>
      <c r="D116" s="293"/>
      <c r="E116" s="293"/>
      <c r="F116" s="294"/>
      <c r="G116" s="351" t="s">
        <v>730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731</v>
      </c>
      <c r="AC116" s="301"/>
      <c r="AD116" s="302"/>
      <c r="AE116" s="358">
        <v>4.75</v>
      </c>
      <c r="AF116" s="358"/>
      <c r="AG116" s="358"/>
      <c r="AH116" s="358"/>
      <c r="AI116" s="358">
        <v>4</v>
      </c>
      <c r="AJ116" s="358"/>
      <c r="AK116" s="358"/>
      <c r="AL116" s="358"/>
      <c r="AM116" s="358">
        <v>5.3</v>
      </c>
      <c r="AN116" s="358"/>
      <c r="AO116" s="358"/>
      <c r="AP116" s="358"/>
      <c r="AQ116" s="363">
        <v>6.6</v>
      </c>
      <c r="AR116" s="364"/>
      <c r="AS116" s="364"/>
      <c r="AT116" s="364"/>
      <c r="AU116" s="364"/>
      <c r="AV116" s="364"/>
      <c r="AW116" s="364"/>
      <c r="AX116" s="365"/>
    </row>
    <row r="117" spans="1:51"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732</v>
      </c>
      <c r="AC117" s="343"/>
      <c r="AD117" s="344"/>
      <c r="AE117" s="306" t="s">
        <v>733</v>
      </c>
      <c r="AF117" s="306"/>
      <c r="AG117" s="306"/>
      <c r="AH117" s="306"/>
      <c r="AI117" s="306" t="s">
        <v>734</v>
      </c>
      <c r="AJ117" s="306"/>
      <c r="AK117" s="306"/>
      <c r="AL117" s="306"/>
      <c r="AM117" s="306" t="s">
        <v>768</v>
      </c>
      <c r="AN117" s="306"/>
      <c r="AO117" s="306"/>
      <c r="AP117" s="306"/>
      <c r="AQ117" s="306" t="s">
        <v>789</v>
      </c>
      <c r="AR117" s="306"/>
      <c r="AS117" s="306"/>
      <c r="AT117" s="306"/>
      <c r="AU117" s="306"/>
      <c r="AV117" s="306"/>
      <c r="AW117" s="306"/>
      <c r="AX117" s="307"/>
    </row>
    <row r="118" spans="1:51"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2">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2">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2">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2">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
      <c r="A130" s="987" t="s">
        <v>406</v>
      </c>
      <c r="B130" s="985"/>
      <c r="C130" s="984" t="s">
        <v>236</v>
      </c>
      <c r="D130" s="985"/>
      <c r="E130" s="308" t="s">
        <v>265</v>
      </c>
      <c r="F130" s="309"/>
      <c r="G130" s="310" t="s">
        <v>735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
      <c r="A131" s="988"/>
      <c r="B131" s="253"/>
      <c r="C131" s="252"/>
      <c r="D131" s="253"/>
      <c r="E131" s="239" t="s">
        <v>264</v>
      </c>
      <c r="F131" s="240"/>
      <c r="G131" s="237" t="s">
        <v>736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2">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v>5</v>
      </c>
      <c r="AV133" s="178"/>
      <c r="AW133" s="179" t="s">
        <v>179</v>
      </c>
      <c r="AX133" s="180"/>
      <c r="AY133">
        <f>$AY$132</f>
        <v>1</v>
      </c>
    </row>
    <row r="134" spans="1:51" ht="31.5" customHeight="1" x14ac:dyDescent="0.2">
      <c r="A134" s="988"/>
      <c r="B134" s="253"/>
      <c r="C134" s="252"/>
      <c r="D134" s="253"/>
      <c r="E134" s="252"/>
      <c r="F134" s="314"/>
      <c r="G134" s="232" t="s">
        <v>766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372</v>
      </c>
      <c r="AC134" s="224"/>
      <c r="AD134" s="224"/>
      <c r="AE134" s="266">
        <v>77.5</v>
      </c>
      <c r="AF134" s="167"/>
      <c r="AG134" s="167"/>
      <c r="AH134" s="167"/>
      <c r="AI134" s="266">
        <v>80.7</v>
      </c>
      <c r="AJ134" s="167"/>
      <c r="AK134" s="167"/>
      <c r="AL134" s="167"/>
      <c r="AM134" s="266"/>
      <c r="AN134" s="167"/>
      <c r="AO134" s="167"/>
      <c r="AP134" s="167"/>
      <c r="AQ134" s="266" t="s">
        <v>717</v>
      </c>
      <c r="AR134" s="167"/>
      <c r="AS134" s="167"/>
      <c r="AT134" s="167"/>
      <c r="AU134" s="266" t="s">
        <v>717</v>
      </c>
      <c r="AV134" s="167"/>
      <c r="AW134" s="167"/>
      <c r="AX134" s="208"/>
      <c r="AY134">
        <f t="shared" ref="AY134:AY135" si="13">$AY$132</f>
        <v>1</v>
      </c>
    </row>
    <row r="135" spans="1:51" ht="33.75" customHeight="1" x14ac:dyDescent="0.2">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372</v>
      </c>
      <c r="AC135" s="175"/>
      <c r="AD135" s="175"/>
      <c r="AE135" s="266">
        <v>100</v>
      </c>
      <c r="AF135" s="167"/>
      <c r="AG135" s="167"/>
      <c r="AH135" s="167"/>
      <c r="AI135" s="266">
        <v>100</v>
      </c>
      <c r="AJ135" s="167"/>
      <c r="AK135" s="167"/>
      <c r="AL135" s="167"/>
      <c r="AM135" s="266">
        <v>100</v>
      </c>
      <c r="AN135" s="167"/>
      <c r="AO135" s="167"/>
      <c r="AP135" s="167"/>
      <c r="AQ135" s="266" t="s">
        <v>717</v>
      </c>
      <c r="AR135" s="167"/>
      <c r="AS135" s="167"/>
      <c r="AT135" s="167"/>
      <c r="AU135" s="266">
        <v>100</v>
      </c>
      <c r="AV135" s="167"/>
      <c r="AW135" s="167"/>
      <c r="AX135" s="208"/>
      <c r="AY135">
        <f t="shared" si="13"/>
        <v>1</v>
      </c>
    </row>
    <row r="136" spans="1:51" ht="18.75" customHeight="1" x14ac:dyDescent="0.2">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1</v>
      </c>
    </row>
    <row r="137" spans="1:51" ht="18.75" customHeight="1" x14ac:dyDescent="0.2">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717</v>
      </c>
      <c r="AR137" s="271"/>
      <c r="AS137" s="179" t="s">
        <v>233</v>
      </c>
      <c r="AT137" s="202"/>
      <c r="AU137" s="178">
        <v>10</v>
      </c>
      <c r="AV137" s="178"/>
      <c r="AW137" s="179" t="s">
        <v>179</v>
      </c>
      <c r="AX137" s="180"/>
      <c r="AY137">
        <f>$AY$136</f>
        <v>1</v>
      </c>
    </row>
    <row r="138" spans="1:51" ht="39.75" customHeight="1" x14ac:dyDescent="0.2">
      <c r="A138" s="988"/>
      <c r="B138" s="253"/>
      <c r="C138" s="252"/>
      <c r="D138" s="253"/>
      <c r="E138" s="252"/>
      <c r="F138" s="314"/>
      <c r="G138" s="232" t="s">
        <v>767</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372</v>
      </c>
      <c r="AC138" s="224"/>
      <c r="AD138" s="224"/>
      <c r="AE138" s="266">
        <v>40.299999999999997</v>
      </c>
      <c r="AF138" s="167"/>
      <c r="AG138" s="167"/>
      <c r="AH138" s="167"/>
      <c r="AI138" s="266">
        <v>40.9</v>
      </c>
      <c r="AJ138" s="167"/>
      <c r="AK138" s="167"/>
      <c r="AL138" s="167"/>
      <c r="AM138" s="266"/>
      <c r="AN138" s="167"/>
      <c r="AO138" s="167"/>
      <c r="AP138" s="167"/>
      <c r="AQ138" s="266" t="s">
        <v>717</v>
      </c>
      <c r="AR138" s="167"/>
      <c r="AS138" s="167"/>
      <c r="AT138" s="167"/>
      <c r="AU138" s="266" t="s">
        <v>717</v>
      </c>
      <c r="AV138" s="167"/>
      <c r="AW138" s="167"/>
      <c r="AX138" s="208"/>
      <c r="AY138">
        <f t="shared" ref="AY138:AY139" si="14">$AY$136</f>
        <v>1</v>
      </c>
    </row>
    <row r="139" spans="1:51" ht="39.75" customHeight="1" x14ac:dyDescent="0.2">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372</v>
      </c>
      <c r="AC139" s="175"/>
      <c r="AD139" s="175"/>
      <c r="AE139" s="266">
        <v>40.299999999999997</v>
      </c>
      <c r="AF139" s="167"/>
      <c r="AG139" s="167"/>
      <c r="AH139" s="167"/>
      <c r="AI139" s="266">
        <v>42</v>
      </c>
      <c r="AJ139" s="167"/>
      <c r="AK139" s="167"/>
      <c r="AL139" s="167"/>
      <c r="AM139" s="266">
        <v>44</v>
      </c>
      <c r="AN139" s="167"/>
      <c r="AO139" s="167"/>
      <c r="AP139" s="167"/>
      <c r="AQ139" s="266" t="s">
        <v>717</v>
      </c>
      <c r="AR139" s="167"/>
      <c r="AS139" s="167"/>
      <c r="AT139" s="167"/>
      <c r="AU139" s="266">
        <v>60</v>
      </c>
      <c r="AV139" s="167"/>
      <c r="AW139" s="167"/>
      <c r="AX139" s="208"/>
      <c r="AY139">
        <f t="shared" si="14"/>
        <v>1</v>
      </c>
    </row>
    <row r="140" spans="1:51" ht="18.75" hidden="1" customHeight="1" x14ac:dyDescent="0.2">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2">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2">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2">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2">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2">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2">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2">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2">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5.75" customHeight="1" x14ac:dyDescent="0.2">
      <c r="A154" s="988"/>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15"/>
      <c r="AB154" s="256" t="s">
        <v>717</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7.5" customHeight="1" x14ac:dyDescent="0.2">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2">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9" customHeight="1" x14ac:dyDescent="0.2">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749</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2">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2">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63.75" customHeight="1" x14ac:dyDescent="0.2">
      <c r="A188" s="988"/>
      <c r="B188" s="253"/>
      <c r="C188" s="252"/>
      <c r="D188" s="253"/>
      <c r="E188" s="190" t="s">
        <v>764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2">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2">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2">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2">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2">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2">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2">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2">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2">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2">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2">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2">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2">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2">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2">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2">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2">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2">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2">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2">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2">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2">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2">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2">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2">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2">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2">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2">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2">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2">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2">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2">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2">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2">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2">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2">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2">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2">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2">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2">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2">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2">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2">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2">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2">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2">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2">
      <c r="A430" s="988"/>
      <c r="B430" s="253"/>
      <c r="C430" s="250" t="s">
        <v>672</v>
      </c>
      <c r="D430" s="251"/>
      <c r="E430" s="239" t="s">
        <v>400</v>
      </c>
      <c r="F430" s="444"/>
      <c r="G430" s="241" t="s">
        <v>252</v>
      </c>
      <c r="H430" s="188"/>
      <c r="I430" s="188"/>
      <c r="J430" s="242" t="s">
        <v>737</v>
      </c>
      <c r="K430" s="243"/>
      <c r="L430" s="243"/>
      <c r="M430" s="243"/>
      <c r="N430" s="243"/>
      <c r="O430" s="243"/>
      <c r="P430" s="243"/>
      <c r="Q430" s="243"/>
      <c r="R430" s="243"/>
      <c r="S430" s="243"/>
      <c r="T430" s="244"/>
      <c r="U430" s="245" t="s">
        <v>765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2">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2">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v>30</v>
      </c>
      <c r="AF432" s="178"/>
      <c r="AG432" s="179" t="s">
        <v>233</v>
      </c>
      <c r="AH432" s="202"/>
      <c r="AI432" s="216"/>
      <c r="AJ432" s="216"/>
      <c r="AK432" s="216"/>
      <c r="AL432" s="217"/>
      <c r="AM432" s="216"/>
      <c r="AN432" s="216"/>
      <c r="AO432" s="216"/>
      <c r="AP432" s="217"/>
      <c r="AQ432" s="231" t="s">
        <v>717</v>
      </c>
      <c r="AR432" s="178"/>
      <c r="AS432" s="179" t="s">
        <v>233</v>
      </c>
      <c r="AT432" s="202"/>
      <c r="AU432" s="178">
        <v>10</v>
      </c>
      <c r="AV432" s="178"/>
      <c r="AW432" s="179" t="s">
        <v>179</v>
      </c>
      <c r="AX432" s="180"/>
      <c r="AY432">
        <f>$AY$431</f>
        <v>1</v>
      </c>
    </row>
    <row r="433" spans="1:51" ht="23.25" customHeight="1" x14ac:dyDescent="0.2">
      <c r="A433" s="988"/>
      <c r="B433" s="253"/>
      <c r="C433" s="252"/>
      <c r="D433" s="253"/>
      <c r="E433" s="196"/>
      <c r="F433" s="197"/>
      <c r="G433" s="232" t="s">
        <v>767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372</v>
      </c>
      <c r="AC433" s="175"/>
      <c r="AD433" s="175"/>
      <c r="AE433" s="166">
        <v>40.299999999999997</v>
      </c>
      <c r="AF433" s="167"/>
      <c r="AG433" s="167"/>
      <c r="AH433" s="167"/>
      <c r="AI433" s="166"/>
      <c r="AJ433" s="167"/>
      <c r="AK433" s="167"/>
      <c r="AL433" s="167"/>
      <c r="AM433" s="166" t="s">
        <v>788</v>
      </c>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2">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372</v>
      </c>
      <c r="AC434" s="224"/>
      <c r="AD434" s="224"/>
      <c r="AE434" s="166">
        <v>40.299999999999997</v>
      </c>
      <c r="AF434" s="167"/>
      <c r="AG434" s="167"/>
      <c r="AH434" s="168"/>
      <c r="AI434" s="166">
        <v>42</v>
      </c>
      <c r="AJ434" s="167"/>
      <c r="AK434" s="167"/>
      <c r="AL434" s="167"/>
      <c r="AM434" s="166">
        <v>44</v>
      </c>
      <c r="AN434" s="167"/>
      <c r="AO434" s="167"/>
      <c r="AP434" s="168"/>
      <c r="AQ434" s="166" t="s">
        <v>717</v>
      </c>
      <c r="AR434" s="167"/>
      <c r="AS434" s="167"/>
      <c r="AT434" s="168"/>
      <c r="AU434" s="167">
        <v>60</v>
      </c>
      <c r="AV434" s="167"/>
      <c r="AW434" s="167"/>
      <c r="AX434" s="208"/>
      <c r="AY434">
        <f t="shared" si="63"/>
        <v>1</v>
      </c>
    </row>
    <row r="435" spans="1:51" ht="23.25" customHeight="1" x14ac:dyDescent="0.2">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v>100</v>
      </c>
      <c r="AF435" s="167"/>
      <c r="AG435" s="167"/>
      <c r="AH435" s="168"/>
      <c r="AI435" s="166"/>
      <c r="AJ435" s="167"/>
      <c r="AK435" s="167"/>
      <c r="AL435" s="167"/>
      <c r="AM435" s="166" t="s">
        <v>788</v>
      </c>
      <c r="AN435" s="167"/>
      <c r="AO435" s="167"/>
      <c r="AP435" s="168"/>
      <c r="AQ435" s="166" t="s">
        <v>717</v>
      </c>
      <c r="AR435" s="167"/>
      <c r="AS435" s="167"/>
      <c r="AT435" s="168"/>
      <c r="AU435" s="167" t="s">
        <v>717</v>
      </c>
      <c r="AV435" s="167"/>
      <c r="AW435" s="167"/>
      <c r="AX435" s="208"/>
      <c r="AY435">
        <f t="shared" si="63"/>
        <v>1</v>
      </c>
    </row>
    <row r="436" spans="1:51" ht="18.75" hidden="1" customHeight="1" x14ac:dyDescent="0.2">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2">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2">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2">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2">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2">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2">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2">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2">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717</v>
      </c>
      <c r="AF457" s="178"/>
      <c r="AG457" s="179" t="s">
        <v>233</v>
      </c>
      <c r="AH457" s="202"/>
      <c r="AI457" s="216"/>
      <c r="AJ457" s="216"/>
      <c r="AK457" s="216"/>
      <c r="AL457" s="217"/>
      <c r="AM457" s="216"/>
      <c r="AN457" s="216"/>
      <c r="AO457" s="216"/>
      <c r="AP457" s="217"/>
      <c r="AQ457" s="231" t="s">
        <v>717</v>
      </c>
      <c r="AR457" s="178"/>
      <c r="AS457" s="179" t="s">
        <v>233</v>
      </c>
      <c r="AT457" s="202"/>
      <c r="AU457" s="178" t="s">
        <v>717</v>
      </c>
      <c r="AV457" s="178"/>
      <c r="AW457" s="179" t="s">
        <v>179</v>
      </c>
      <c r="AX457" s="180"/>
      <c r="AY457">
        <f>$AY$456</f>
        <v>1</v>
      </c>
    </row>
    <row r="458" spans="1:51" ht="23.25" customHeight="1" x14ac:dyDescent="0.2">
      <c r="A458" s="988"/>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c r="AN458" s="167"/>
      <c r="AO458" s="167"/>
      <c r="AP458" s="168"/>
      <c r="AQ458" s="166" t="s">
        <v>717</v>
      </c>
      <c r="AR458" s="167"/>
      <c r="AS458" s="167"/>
      <c r="AT458" s="168"/>
      <c r="AU458" s="167" t="s">
        <v>717</v>
      </c>
      <c r="AV458" s="167"/>
      <c r="AW458" s="167"/>
      <c r="AX458" s="208"/>
      <c r="AY458">
        <f t="shared" ref="AY458:AY460" si="68">$AY$456</f>
        <v>1</v>
      </c>
    </row>
    <row r="459" spans="1:51" ht="23.25" customHeight="1" x14ac:dyDescent="0.2">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c r="AN459" s="167"/>
      <c r="AO459" s="167"/>
      <c r="AP459" s="168"/>
      <c r="AQ459" s="166" t="s">
        <v>717</v>
      </c>
      <c r="AR459" s="167"/>
      <c r="AS459" s="167"/>
      <c r="AT459" s="168"/>
      <c r="AU459" s="167" t="s">
        <v>717</v>
      </c>
      <c r="AV459" s="167"/>
      <c r="AW459" s="167"/>
      <c r="AX459" s="208"/>
      <c r="AY459">
        <f t="shared" si="68"/>
        <v>1</v>
      </c>
    </row>
    <row r="460" spans="1:51" ht="23.25" customHeight="1" x14ac:dyDescent="0.2">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c r="AN460" s="167"/>
      <c r="AO460" s="167"/>
      <c r="AP460" s="168"/>
      <c r="AQ460" s="166" t="s">
        <v>717</v>
      </c>
      <c r="AR460" s="167"/>
      <c r="AS460" s="167"/>
      <c r="AT460" s="168"/>
      <c r="AU460" s="167" t="s">
        <v>717</v>
      </c>
      <c r="AV460" s="167"/>
      <c r="AW460" s="167"/>
      <c r="AX460" s="208"/>
      <c r="AY460">
        <f t="shared" si="68"/>
        <v>1</v>
      </c>
    </row>
    <row r="461" spans="1:51" ht="18.75" hidden="1" customHeight="1" x14ac:dyDescent="0.2">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2">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2">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2">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2">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2">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30" customHeight="1" x14ac:dyDescent="0.2">
      <c r="A482" s="988"/>
      <c r="B482" s="253"/>
      <c r="C482" s="252"/>
      <c r="D482" s="253"/>
      <c r="E482" s="190" t="s">
        <v>781</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2">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2">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2">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2">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2">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2">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2">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2">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2">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2">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2">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5.5" customHeight="1" x14ac:dyDescent="0.2">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747</v>
      </c>
      <c r="AE702" s="890"/>
      <c r="AF702" s="890"/>
      <c r="AG702" s="879" t="s">
        <v>750</v>
      </c>
      <c r="AH702" s="880"/>
      <c r="AI702" s="880"/>
      <c r="AJ702" s="880"/>
      <c r="AK702" s="880"/>
      <c r="AL702" s="880"/>
      <c r="AM702" s="880"/>
      <c r="AN702" s="880"/>
      <c r="AO702" s="880"/>
      <c r="AP702" s="880"/>
      <c r="AQ702" s="880"/>
      <c r="AR702" s="880"/>
      <c r="AS702" s="880"/>
      <c r="AT702" s="880"/>
      <c r="AU702" s="880"/>
      <c r="AV702" s="880"/>
      <c r="AW702" s="880"/>
      <c r="AX702" s="881"/>
    </row>
    <row r="703" spans="1:51" ht="69" customHeight="1" x14ac:dyDescent="0.2">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747</v>
      </c>
      <c r="AE703" s="185"/>
      <c r="AF703" s="185"/>
      <c r="AG703" s="663" t="s">
        <v>751</v>
      </c>
      <c r="AH703" s="664"/>
      <c r="AI703" s="664"/>
      <c r="AJ703" s="664"/>
      <c r="AK703" s="664"/>
      <c r="AL703" s="664"/>
      <c r="AM703" s="664"/>
      <c r="AN703" s="664"/>
      <c r="AO703" s="664"/>
      <c r="AP703" s="664"/>
      <c r="AQ703" s="664"/>
      <c r="AR703" s="664"/>
      <c r="AS703" s="664"/>
      <c r="AT703" s="664"/>
      <c r="AU703" s="664"/>
      <c r="AV703" s="664"/>
      <c r="AW703" s="664"/>
      <c r="AX703" s="665"/>
    </row>
    <row r="704" spans="1:51" ht="46.5" customHeight="1" x14ac:dyDescent="0.2">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747</v>
      </c>
      <c r="AE704" s="582"/>
      <c r="AF704" s="582"/>
      <c r="AG704" s="424" t="s">
        <v>752</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2">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747</v>
      </c>
      <c r="AE705" s="732"/>
      <c r="AF705" s="732"/>
      <c r="AG705" s="190" t="s">
        <v>753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2">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786</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35.25" customHeight="1" x14ac:dyDescent="0.2">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747</v>
      </c>
      <c r="AE708" s="667"/>
      <c r="AF708" s="667"/>
      <c r="AG708" s="522" t="s">
        <v>755</v>
      </c>
      <c r="AH708" s="523"/>
      <c r="AI708" s="523"/>
      <c r="AJ708" s="523"/>
      <c r="AK708" s="523"/>
      <c r="AL708" s="523"/>
      <c r="AM708" s="523"/>
      <c r="AN708" s="523"/>
      <c r="AO708" s="523"/>
      <c r="AP708" s="523"/>
      <c r="AQ708" s="523"/>
      <c r="AR708" s="523"/>
      <c r="AS708" s="523"/>
      <c r="AT708" s="523"/>
      <c r="AU708" s="523"/>
      <c r="AV708" s="523"/>
      <c r="AW708" s="523"/>
      <c r="AX708" s="524"/>
    </row>
    <row r="709" spans="1:50" ht="35.25" customHeight="1" x14ac:dyDescent="0.2">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747</v>
      </c>
      <c r="AE709" s="185"/>
      <c r="AF709" s="185"/>
      <c r="AG709" s="663" t="s">
        <v>756</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2">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759</v>
      </c>
      <c r="AE710" s="185"/>
      <c r="AF710" s="185"/>
      <c r="AG710" s="663" t="s">
        <v>717</v>
      </c>
      <c r="AH710" s="664"/>
      <c r="AI710" s="664"/>
      <c r="AJ710" s="664"/>
      <c r="AK710" s="664"/>
      <c r="AL710" s="664"/>
      <c r="AM710" s="664"/>
      <c r="AN710" s="664"/>
      <c r="AO710" s="664"/>
      <c r="AP710" s="664"/>
      <c r="AQ710" s="664"/>
      <c r="AR710" s="664"/>
      <c r="AS710" s="664"/>
      <c r="AT710" s="664"/>
      <c r="AU710" s="664"/>
      <c r="AV710" s="664"/>
      <c r="AW710" s="664"/>
      <c r="AX710" s="665"/>
    </row>
    <row r="711" spans="1:50" ht="41.25" customHeight="1" x14ac:dyDescent="0.2">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747</v>
      </c>
      <c r="AE711" s="185"/>
      <c r="AF711" s="185"/>
      <c r="AG711" s="663" t="s">
        <v>757</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2">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747</v>
      </c>
      <c r="AE712" s="582"/>
      <c r="AF712" s="582"/>
      <c r="AG712" s="590" t="s">
        <v>758</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2">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759</v>
      </c>
      <c r="AE713" s="185"/>
      <c r="AF713" s="186"/>
      <c r="AG713" s="663" t="s">
        <v>717</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2">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759</v>
      </c>
      <c r="AE714" s="588"/>
      <c r="AF714" s="589"/>
      <c r="AG714" s="688" t="s">
        <v>717</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2">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747</v>
      </c>
      <c r="AE715" s="667"/>
      <c r="AF715" s="773"/>
      <c r="AG715" s="522" t="s">
        <v>760</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2">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759</v>
      </c>
      <c r="AE716" s="755"/>
      <c r="AF716" s="755"/>
      <c r="AG716" s="663" t="s">
        <v>717</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2">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747</v>
      </c>
      <c r="AE717" s="185"/>
      <c r="AF717" s="185"/>
      <c r="AG717" s="663" t="s">
        <v>760</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2">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747</v>
      </c>
      <c r="AE718" s="185"/>
      <c r="AF718" s="185"/>
      <c r="AG718" s="193" t="s">
        <v>761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759</v>
      </c>
      <c r="AE719" s="667"/>
      <c r="AF719" s="667"/>
      <c r="AG719" s="190" t="s">
        <v>785</v>
      </c>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x14ac:dyDescent="0.2">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2">
      <c r="A721" s="649"/>
      <c r="B721" s="650"/>
      <c r="C721" s="912"/>
      <c r="D721" s="913"/>
      <c r="E721" s="913"/>
      <c r="F721" s="914"/>
      <c r="G721" s="930"/>
      <c r="H721" s="931"/>
      <c r="I721" s="77" t="str">
        <f>IF(OR(G721="　", G721=""), "", "-")</f>
        <v/>
      </c>
      <c r="J721" s="911"/>
      <c r="K721" s="911"/>
      <c r="L721" s="77" t="str">
        <f>IF(M721="","","-")</f>
        <v/>
      </c>
      <c r="M721" s="78"/>
      <c r="N721" s="908" t="s">
        <v>785</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2">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2">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2">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2">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54.75" customHeight="1" x14ac:dyDescent="0.2">
      <c r="A726" s="617" t="s">
        <v>48</v>
      </c>
      <c r="B726" s="618"/>
      <c r="C726" s="439" t="s">
        <v>53</v>
      </c>
      <c r="D726" s="577"/>
      <c r="E726" s="577"/>
      <c r="F726" s="578"/>
      <c r="G726" s="793" t="s">
        <v>762</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57" customHeight="1" thickBot="1" x14ac:dyDescent="0.25">
      <c r="A727" s="619"/>
      <c r="B727" s="620"/>
      <c r="C727" s="694" t="s">
        <v>57</v>
      </c>
      <c r="D727" s="695"/>
      <c r="E727" s="695"/>
      <c r="F727" s="696"/>
      <c r="G727" s="791" t="s">
        <v>763</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2">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40.5" customHeight="1" thickBot="1" x14ac:dyDescent="0.25">
      <c r="A729" s="761" t="s">
        <v>780</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2">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30.75" customHeight="1" thickBot="1" x14ac:dyDescent="0.25">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2">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32.25" customHeight="1" thickBot="1" x14ac:dyDescent="0.25">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2">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21.75" customHeight="1" thickBot="1" x14ac:dyDescent="0.25">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2">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2">
      <c r="A737" s="157" t="s">
        <v>673</v>
      </c>
      <c r="B737" s="158"/>
      <c r="C737" s="158"/>
      <c r="D737" s="159"/>
      <c r="E737" s="105" t="s">
        <v>738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398</v>
      </c>
      <c r="B738" s="109"/>
      <c r="C738" s="109"/>
      <c r="D738" s="109"/>
      <c r="E738" s="105" t="s">
        <v>739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397</v>
      </c>
      <c r="B739" s="109"/>
      <c r="C739" s="109"/>
      <c r="D739" s="109"/>
      <c r="E739" s="105" t="s">
        <v>740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396</v>
      </c>
      <c r="B740" s="109"/>
      <c r="C740" s="109"/>
      <c r="D740" s="109"/>
      <c r="E740" s="105" t="s">
        <v>741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395</v>
      </c>
      <c r="B741" s="109"/>
      <c r="C741" s="109"/>
      <c r="D741" s="109"/>
      <c r="E741" s="105" t="s">
        <v>742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394</v>
      </c>
      <c r="B742" s="109"/>
      <c r="C742" s="109"/>
      <c r="D742" s="109"/>
      <c r="E742" s="105" t="s">
        <v>743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393</v>
      </c>
      <c r="B743" s="109"/>
      <c r="C743" s="109"/>
      <c r="D743" s="109"/>
      <c r="E743" s="105" t="s">
        <v>744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392</v>
      </c>
      <c r="B744" s="109"/>
      <c r="C744" s="109"/>
      <c r="D744" s="109"/>
      <c r="E744" s="105" t="s">
        <v>745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391</v>
      </c>
      <c r="B745" s="109"/>
      <c r="C745" s="109"/>
      <c r="D745" s="109"/>
      <c r="E745" s="114" t="s">
        <v>746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546</v>
      </c>
      <c r="B746" s="109"/>
      <c r="C746" s="109"/>
      <c r="D746" s="109"/>
      <c r="E746" s="112" t="s">
        <v>711</v>
      </c>
      <c r="F746" s="113"/>
      <c r="G746" s="113"/>
      <c r="H746" s="100" t="str">
        <f>IF(E746="","","-")</f>
        <v>-</v>
      </c>
      <c r="I746" s="113"/>
      <c r="J746" s="113"/>
      <c r="K746" s="100" t="str">
        <f>IF(I746="","","-")</f>
        <v/>
      </c>
      <c r="L746" s="104">
        <v>367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510</v>
      </c>
      <c r="B747" s="109"/>
      <c r="C747" s="109"/>
      <c r="D747" s="109"/>
      <c r="E747" s="112" t="s">
        <v>711</v>
      </c>
      <c r="F747" s="113"/>
      <c r="G747" s="113"/>
      <c r="H747" s="100" t="str">
        <f>IF(E747="","","-")</f>
        <v>-</v>
      </c>
      <c r="I747" s="113"/>
      <c r="J747" s="113"/>
      <c r="K747" s="100" t="str">
        <f>IF(I747="","","-")</f>
        <v/>
      </c>
      <c r="L747" s="104">
        <v>373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7.5" customHeight="1" x14ac:dyDescent="0.2">
      <c r="A787" s="756" t="s">
        <v>387</v>
      </c>
      <c r="B787" s="757"/>
      <c r="C787" s="757"/>
      <c r="D787" s="757"/>
      <c r="E787" s="757"/>
      <c r="F787" s="758"/>
      <c r="G787" s="435" t="s">
        <v>783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42.75" customHeight="1" x14ac:dyDescent="0.2">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33" customHeight="1" x14ac:dyDescent="0.2">
      <c r="A789" s="552"/>
      <c r="B789" s="759"/>
      <c r="C789" s="759"/>
      <c r="D789" s="759"/>
      <c r="E789" s="759"/>
      <c r="F789" s="760"/>
      <c r="G789" s="445" t="s">
        <v>769</v>
      </c>
      <c r="H789" s="446"/>
      <c r="I789" s="446"/>
      <c r="J789" s="446"/>
      <c r="K789" s="447"/>
      <c r="L789" s="448" t="s">
        <v>773</v>
      </c>
      <c r="M789" s="449"/>
      <c r="N789" s="449"/>
      <c r="O789" s="449"/>
      <c r="P789" s="449"/>
      <c r="Q789" s="449"/>
      <c r="R789" s="449"/>
      <c r="S789" s="449"/>
      <c r="T789" s="449"/>
      <c r="U789" s="449"/>
      <c r="V789" s="449"/>
      <c r="W789" s="449"/>
      <c r="X789" s="450"/>
      <c r="Y789" s="451">
        <v>11.3</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2">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2">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2">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2">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2">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2">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2">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2">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2">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11.3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2">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2">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2">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2">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2">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2">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2">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2">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2">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2">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2">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2">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2">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2">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2">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2">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2">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2">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2">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2">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2">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2">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2">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2">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5">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2">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2">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2">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2">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2">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2">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2">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2">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2">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2">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2">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2">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2">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5">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50.25" customHeight="1" x14ac:dyDescent="0.2">
      <c r="A845" s="401">
        <v>1</v>
      </c>
      <c r="B845" s="401">
        <v>1</v>
      </c>
      <c r="C845" s="420" t="s">
        <v>771</v>
      </c>
      <c r="D845" s="415"/>
      <c r="E845" s="415"/>
      <c r="F845" s="415"/>
      <c r="G845" s="415"/>
      <c r="H845" s="415"/>
      <c r="I845" s="415"/>
      <c r="J845" s="416">
        <v>6011101045308</v>
      </c>
      <c r="K845" s="417"/>
      <c r="L845" s="417"/>
      <c r="M845" s="417"/>
      <c r="N845" s="417"/>
      <c r="O845" s="417"/>
      <c r="P845" s="421" t="s">
        <v>772</v>
      </c>
      <c r="Q845" s="317"/>
      <c r="R845" s="317"/>
      <c r="S845" s="317"/>
      <c r="T845" s="317"/>
      <c r="U845" s="317"/>
      <c r="V845" s="317"/>
      <c r="W845" s="317"/>
      <c r="X845" s="317"/>
      <c r="Y845" s="318">
        <v>6</v>
      </c>
      <c r="Z845" s="319"/>
      <c r="AA845" s="319"/>
      <c r="AB845" s="320"/>
      <c r="AC845" s="322" t="s">
        <v>373</v>
      </c>
      <c r="AD845" s="323"/>
      <c r="AE845" s="323"/>
      <c r="AF845" s="323"/>
      <c r="AG845" s="323"/>
      <c r="AH845" s="418">
        <v>3</v>
      </c>
      <c r="AI845" s="419"/>
      <c r="AJ845" s="419"/>
      <c r="AK845" s="419"/>
      <c r="AL845" s="326">
        <v>72.5</v>
      </c>
      <c r="AM845" s="327"/>
      <c r="AN845" s="327"/>
      <c r="AO845" s="328"/>
      <c r="AP845" s="321" t="s">
        <v>782</v>
      </c>
      <c r="AQ845" s="321"/>
      <c r="AR845" s="321"/>
      <c r="AS845" s="321"/>
      <c r="AT845" s="321"/>
      <c r="AU845" s="321"/>
      <c r="AV845" s="321"/>
      <c r="AW845" s="321"/>
      <c r="AX845" s="321"/>
    </row>
    <row r="846" spans="1:51" ht="42" customHeight="1" x14ac:dyDescent="0.2">
      <c r="A846" s="401">
        <v>2</v>
      </c>
      <c r="B846" s="401">
        <v>1</v>
      </c>
      <c r="C846" s="420" t="s">
        <v>771</v>
      </c>
      <c r="D846" s="415"/>
      <c r="E846" s="415"/>
      <c r="F846" s="415"/>
      <c r="G846" s="415"/>
      <c r="H846" s="415"/>
      <c r="I846" s="415"/>
      <c r="J846" s="416">
        <v>6011101045308</v>
      </c>
      <c r="K846" s="417"/>
      <c r="L846" s="417"/>
      <c r="M846" s="417"/>
      <c r="N846" s="417"/>
      <c r="O846" s="417"/>
      <c r="P846" s="421" t="s">
        <v>774</v>
      </c>
      <c r="Q846" s="317"/>
      <c r="R846" s="317"/>
      <c r="S846" s="317"/>
      <c r="T846" s="317"/>
      <c r="U846" s="317"/>
      <c r="V846" s="317"/>
      <c r="W846" s="317"/>
      <c r="X846" s="317"/>
      <c r="Y846" s="318">
        <v>5.3</v>
      </c>
      <c r="Z846" s="319"/>
      <c r="AA846" s="319"/>
      <c r="AB846" s="320"/>
      <c r="AC846" s="322" t="s">
        <v>373</v>
      </c>
      <c r="AD846" s="323"/>
      <c r="AE846" s="323"/>
      <c r="AF846" s="323"/>
      <c r="AG846" s="323"/>
      <c r="AH846" s="418">
        <v>2</v>
      </c>
      <c r="AI846" s="419"/>
      <c r="AJ846" s="419"/>
      <c r="AK846" s="419"/>
      <c r="AL846" s="326">
        <v>58</v>
      </c>
      <c r="AM846" s="327"/>
      <c r="AN846" s="327"/>
      <c r="AO846" s="328"/>
      <c r="AP846" s="321" t="s">
        <v>782</v>
      </c>
      <c r="AQ846" s="321"/>
      <c r="AR846" s="321"/>
      <c r="AS846" s="321"/>
      <c r="AT846" s="321"/>
      <c r="AU846" s="321"/>
      <c r="AV846" s="321"/>
      <c r="AW846" s="321"/>
      <c r="AX846" s="321"/>
      <c r="AY846">
        <f>COUNTA($C$846)</f>
        <v>1</v>
      </c>
    </row>
    <row r="847" spans="1:51" ht="30" customHeight="1" x14ac:dyDescent="0.2">
      <c r="A847" s="401">
        <v>3</v>
      </c>
      <c r="B847" s="401">
        <v>1</v>
      </c>
      <c r="C847" s="420" t="s">
        <v>775</v>
      </c>
      <c r="D847" s="415"/>
      <c r="E847" s="415"/>
      <c r="F847" s="415"/>
      <c r="G847" s="415"/>
      <c r="H847" s="415"/>
      <c r="I847" s="415"/>
      <c r="J847" s="416">
        <v>4011101045697</v>
      </c>
      <c r="K847" s="417"/>
      <c r="L847" s="417"/>
      <c r="M847" s="417"/>
      <c r="N847" s="417"/>
      <c r="O847" s="417"/>
      <c r="P847" s="421" t="s">
        <v>776</v>
      </c>
      <c r="Q847" s="317"/>
      <c r="R847" s="317"/>
      <c r="S847" s="317"/>
      <c r="T847" s="317"/>
      <c r="U847" s="317"/>
      <c r="V847" s="317"/>
      <c r="W847" s="317"/>
      <c r="X847" s="317"/>
      <c r="Y847" s="318">
        <v>5.2</v>
      </c>
      <c r="Z847" s="319"/>
      <c r="AA847" s="319"/>
      <c r="AB847" s="320"/>
      <c r="AC847" s="322" t="s">
        <v>373</v>
      </c>
      <c r="AD847" s="323"/>
      <c r="AE847" s="323"/>
      <c r="AF847" s="323"/>
      <c r="AG847" s="323"/>
      <c r="AH847" s="324">
        <v>1</v>
      </c>
      <c r="AI847" s="325"/>
      <c r="AJ847" s="325"/>
      <c r="AK847" s="325"/>
      <c r="AL847" s="326">
        <v>72.5</v>
      </c>
      <c r="AM847" s="327"/>
      <c r="AN847" s="327"/>
      <c r="AO847" s="328"/>
      <c r="AP847" s="321" t="s">
        <v>782</v>
      </c>
      <c r="AQ847" s="321"/>
      <c r="AR847" s="321"/>
      <c r="AS847" s="321"/>
      <c r="AT847" s="321"/>
      <c r="AU847" s="321"/>
      <c r="AV847" s="321"/>
      <c r="AW847" s="321"/>
      <c r="AX847" s="321"/>
      <c r="AY847">
        <f>COUNTA($C$847)</f>
        <v>1</v>
      </c>
    </row>
    <row r="848" spans="1:51" ht="30" customHeight="1" x14ac:dyDescent="0.2">
      <c r="A848" s="401">
        <v>4</v>
      </c>
      <c r="B848" s="401">
        <v>1</v>
      </c>
      <c r="C848" s="420" t="s">
        <v>777</v>
      </c>
      <c r="D848" s="415"/>
      <c r="E848" s="415"/>
      <c r="F848" s="415"/>
      <c r="G848" s="415"/>
      <c r="H848" s="415"/>
      <c r="I848" s="415"/>
      <c r="J848" s="416">
        <v>6010401022710</v>
      </c>
      <c r="K848" s="417"/>
      <c r="L848" s="417"/>
      <c r="M848" s="417"/>
      <c r="N848" s="417"/>
      <c r="O848" s="417"/>
      <c r="P848" s="421" t="s">
        <v>778</v>
      </c>
      <c r="Q848" s="317"/>
      <c r="R848" s="317"/>
      <c r="S848" s="317"/>
      <c r="T848" s="317"/>
      <c r="U848" s="317"/>
      <c r="V848" s="317"/>
      <c r="W848" s="317"/>
      <c r="X848" s="317"/>
      <c r="Y848" s="318">
        <v>2.5</v>
      </c>
      <c r="Z848" s="319"/>
      <c r="AA848" s="319"/>
      <c r="AB848" s="320"/>
      <c r="AC848" s="322" t="s">
        <v>373</v>
      </c>
      <c r="AD848" s="323"/>
      <c r="AE848" s="323"/>
      <c r="AF848" s="323"/>
      <c r="AG848" s="323"/>
      <c r="AH848" s="324">
        <v>2</v>
      </c>
      <c r="AI848" s="325"/>
      <c r="AJ848" s="325"/>
      <c r="AK848" s="325"/>
      <c r="AL848" s="326">
        <v>95.7</v>
      </c>
      <c r="AM848" s="327"/>
      <c r="AN848" s="327"/>
      <c r="AO848" s="328"/>
      <c r="AP848" s="321" t="s">
        <v>782</v>
      </c>
      <c r="AQ848" s="321"/>
      <c r="AR848" s="321"/>
      <c r="AS848" s="321"/>
      <c r="AT848" s="321"/>
      <c r="AU848" s="321"/>
      <c r="AV848" s="321"/>
      <c r="AW848" s="321"/>
      <c r="AX848" s="321"/>
      <c r="AY848">
        <f>COUNTA($C$848)</f>
        <v>1</v>
      </c>
    </row>
    <row r="849" spans="1:51" ht="30" hidden="1" customHeight="1" x14ac:dyDescent="0.2">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2">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2">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2">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2">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2">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2">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2">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2">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2">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2">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2">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2">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2">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2">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2">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2">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2">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2">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2">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2">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2">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2">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2">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2">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2">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2">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2">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2">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2">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2">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2">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2">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2">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2">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2">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2">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2">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2">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2">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2">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2">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2">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2">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2">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2">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2">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2">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2">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2">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2">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2">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2">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2">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2">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2">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2">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2">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2">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2">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2">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2">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2">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2">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2">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2">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2">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2">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2">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2">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2">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2">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2">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2">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2">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2">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2">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2">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2">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2">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2">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2">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2">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2">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2">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2">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2">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2">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2">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2">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2">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2">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2">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2">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2">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2">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2">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2">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2">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2">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2">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2">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2">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2">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2">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2">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2">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2">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2">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2">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2">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2">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2">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2">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2">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2">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2">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2">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2">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2">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2">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2">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2">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2">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2">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2">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2">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2">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2">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2">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2">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2">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2">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2">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2">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2">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2">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2">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2">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2">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2">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2">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2">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2">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2">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2">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2">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2">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2">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2">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2">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2">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2">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2">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2">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2">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2">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2">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2">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2">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2">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2">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2">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2">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2">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2">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2">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2">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2">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2">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2">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2">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2">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2">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2">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2">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2">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2">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2">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2">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2">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2">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2">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2">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2">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2">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2">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2">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2">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2">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2">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2">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2">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2">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2">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2">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2">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2">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2">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2">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2">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2">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2">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2">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2">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2">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2">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2">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2">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2">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2">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2">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2">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2">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2">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2">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2">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2">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2">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2">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2">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2">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2">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2">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2">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2">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2">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2">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2">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2">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2">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2">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2">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2">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2">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2">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2">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2">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2">
      <c r="A1110" s="401">
        <v>1</v>
      </c>
      <c r="B1110" s="401">
        <v>1</v>
      </c>
      <c r="C1110" s="887"/>
      <c r="D1110" s="887"/>
      <c r="E1110" s="262" t="s">
        <v>770</v>
      </c>
      <c r="F1110" s="886"/>
      <c r="G1110" s="886"/>
      <c r="H1110" s="886"/>
      <c r="I1110" s="886"/>
      <c r="J1110" s="416" t="s">
        <v>770</v>
      </c>
      <c r="K1110" s="417"/>
      <c r="L1110" s="417"/>
      <c r="M1110" s="417"/>
      <c r="N1110" s="417"/>
      <c r="O1110" s="417"/>
      <c r="P1110" s="421" t="s">
        <v>770</v>
      </c>
      <c r="Q1110" s="317"/>
      <c r="R1110" s="317"/>
      <c r="S1110" s="317"/>
      <c r="T1110" s="317"/>
      <c r="U1110" s="317"/>
      <c r="V1110" s="317"/>
      <c r="W1110" s="317"/>
      <c r="X1110" s="317"/>
      <c r="Y1110" s="318" t="s">
        <v>770</v>
      </c>
      <c r="Z1110" s="319"/>
      <c r="AA1110" s="319"/>
      <c r="AB1110" s="320"/>
      <c r="AC1110" s="322"/>
      <c r="AD1110" s="323"/>
      <c r="AE1110" s="323"/>
      <c r="AF1110" s="323"/>
      <c r="AG1110" s="323"/>
      <c r="AH1110" s="324" t="s">
        <v>770</v>
      </c>
      <c r="AI1110" s="325"/>
      <c r="AJ1110" s="325"/>
      <c r="AK1110" s="325"/>
      <c r="AL1110" s="326" t="s">
        <v>770</v>
      </c>
      <c r="AM1110" s="327"/>
      <c r="AN1110" s="327"/>
      <c r="AO1110" s="328"/>
      <c r="AP1110" s="321" t="s">
        <v>770</v>
      </c>
      <c r="AQ1110" s="321"/>
      <c r="AR1110" s="321"/>
      <c r="AS1110" s="321"/>
      <c r="AT1110" s="321"/>
      <c r="AU1110" s="321"/>
      <c r="AV1110" s="321"/>
      <c r="AW1110" s="321"/>
      <c r="AX1110" s="321"/>
    </row>
    <row r="1111" spans="1:51" ht="30" hidden="1" customHeight="1" x14ac:dyDescent="0.2">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2">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2">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2">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2">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2">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2">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2">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2">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2">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2">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2">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2">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2">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2">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2">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2">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2">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2">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2">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2">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2">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2">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2">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2">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2">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2">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2">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2">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49" man="1"/>
    <brk id="70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24" sqref="K2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c r="M2" s="13" t="str">
        <f>IF(L2="","",K2)</f>
        <v/>
      </c>
      <c r="N2" s="13" t="str">
        <f>IF(M2="","",IF(N1&lt;&gt;"",CONCATENATE(N1,"、",M2),M2))</f>
        <v/>
      </c>
      <c r="O2" s="13"/>
      <c r="P2" s="12" t="s">
        <v>74</v>
      </c>
      <c r="Q2" s="17" t="s">
        <v>747</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747</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t="s">
        <v>747</v>
      </c>
      <c r="M6" s="13" t="str">
        <f t="shared" si="2"/>
        <v>公共事業</v>
      </c>
      <c r="N6" s="13" t="str">
        <f t="shared" si="6"/>
        <v>公共事業</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公共事業</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公共事業</v>
      </c>
      <c r="O8" s="13"/>
      <c r="P8" s="12" t="s">
        <v>80</v>
      </c>
      <c r="Q8" s="17"/>
      <c r="R8" s="13" t="str">
        <f t="shared" si="3"/>
        <v/>
      </c>
      <c r="S8" s="13" t="str">
        <f t="shared" si="4"/>
        <v>直接実施、委託・請負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公共事業</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公共事業</v>
      </c>
      <c r="O10" s="13"/>
      <c r="P10" s="13" t="str">
        <f>S8</f>
        <v>直接実施、委託・請負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公共事業</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公共事業</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2">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2">
      <c r="A38" s="13"/>
      <c r="B38" s="13"/>
      <c r="F38" s="13"/>
      <c r="G38" s="19"/>
      <c r="K38" s="13"/>
      <c r="L38" s="13"/>
      <c r="O38" s="13"/>
      <c r="P38" s="13"/>
      <c r="Q38" s="19"/>
      <c r="T38" s="13"/>
      <c r="U38" s="32" t="s">
        <v>389</v>
      </c>
      <c r="Y38" s="32" t="s">
        <v>453</v>
      </c>
      <c r="Z38" s="32" t="s">
        <v>584</v>
      </c>
      <c r="AF38" s="30"/>
      <c r="AK38" s="51" t="str">
        <f t="shared" si="7"/>
        <v>k</v>
      </c>
    </row>
    <row r="39" spans="1:37" x14ac:dyDescent="0.2">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2">
      <c r="A40" s="13"/>
      <c r="B40" s="13"/>
      <c r="F40" s="13"/>
      <c r="G40" s="19"/>
      <c r="K40" s="13"/>
      <c r="L40" s="13"/>
      <c r="O40" s="13"/>
      <c r="P40" s="13"/>
      <c r="Q40" s="19"/>
      <c r="T40" s="13"/>
      <c r="Y40" s="32" t="s">
        <v>455</v>
      </c>
      <c r="Z40" s="32" t="s">
        <v>586</v>
      </c>
      <c r="AF40" s="30"/>
      <c r="AK40" s="51" t="str">
        <f t="shared" si="7"/>
        <v>m</v>
      </c>
    </row>
    <row r="41" spans="1:37" x14ac:dyDescent="0.2">
      <c r="A41" s="13"/>
      <c r="B41" s="13"/>
      <c r="F41" s="13"/>
      <c r="G41" s="19"/>
      <c r="K41" s="13"/>
      <c r="L41" s="13"/>
      <c r="O41" s="13"/>
      <c r="P41" s="13"/>
      <c r="Q41" s="19"/>
      <c r="T41" s="13"/>
      <c r="Y41" s="32" t="s">
        <v>456</v>
      </c>
      <c r="Z41" s="32" t="s">
        <v>587</v>
      </c>
      <c r="AF41" s="30"/>
      <c r="AK41" s="51" t="str">
        <f t="shared" si="7"/>
        <v>n</v>
      </c>
    </row>
    <row r="42" spans="1:37" x14ac:dyDescent="0.2">
      <c r="A42" s="13"/>
      <c r="B42" s="13"/>
      <c r="F42" s="13"/>
      <c r="G42" s="19"/>
      <c r="K42" s="13"/>
      <c r="L42" s="13"/>
      <c r="O42" s="13"/>
      <c r="P42" s="13"/>
      <c r="Q42" s="19"/>
      <c r="T42" s="13"/>
      <c r="Y42" s="32" t="s">
        <v>457</v>
      </c>
      <c r="Z42" s="32" t="s">
        <v>588</v>
      </c>
      <c r="AF42" s="30"/>
      <c r="AK42" s="51" t="str">
        <f t="shared" si="7"/>
        <v>o</v>
      </c>
    </row>
    <row r="43" spans="1:37" x14ac:dyDescent="0.2">
      <c r="A43" s="13"/>
      <c r="B43" s="13"/>
      <c r="F43" s="13"/>
      <c r="G43" s="19"/>
      <c r="K43" s="13"/>
      <c r="L43" s="13"/>
      <c r="O43" s="13"/>
      <c r="P43" s="13"/>
      <c r="Q43" s="19"/>
      <c r="T43" s="13"/>
      <c r="Y43" s="32" t="s">
        <v>458</v>
      </c>
      <c r="Z43" s="32" t="s">
        <v>589</v>
      </c>
      <c r="AF43" s="30"/>
      <c r="AK43" s="51" t="str">
        <f t="shared" si="7"/>
        <v>p</v>
      </c>
    </row>
    <row r="44" spans="1:37" x14ac:dyDescent="0.2">
      <c r="A44" s="13"/>
      <c r="B44" s="13"/>
      <c r="F44" s="13"/>
      <c r="G44" s="19"/>
      <c r="K44" s="13"/>
      <c r="L44" s="13"/>
      <c r="O44" s="13"/>
      <c r="P44" s="13"/>
      <c r="Q44" s="19"/>
      <c r="T44" s="13"/>
      <c r="Y44" s="32" t="s">
        <v>459</v>
      </c>
      <c r="Z44" s="32" t="s">
        <v>590</v>
      </c>
      <c r="AF44" s="30"/>
      <c r="AK44" s="51" t="str">
        <f t="shared" si="7"/>
        <v>q</v>
      </c>
    </row>
    <row r="45" spans="1:37" x14ac:dyDescent="0.2">
      <c r="A45" s="13"/>
      <c r="B45" s="13"/>
      <c r="F45" s="13"/>
      <c r="G45" s="19"/>
      <c r="K45" s="13"/>
      <c r="L45" s="13"/>
      <c r="O45" s="13"/>
      <c r="P45" s="13"/>
      <c r="Q45" s="19"/>
      <c r="T45" s="13"/>
      <c r="Y45" s="32" t="s">
        <v>460</v>
      </c>
      <c r="Z45" s="32" t="s">
        <v>591</v>
      </c>
      <c r="AF45" s="30"/>
      <c r="AK45" s="51" t="str">
        <f t="shared" si="7"/>
        <v>r</v>
      </c>
    </row>
    <row r="46" spans="1:37" x14ac:dyDescent="0.2">
      <c r="A46" s="13"/>
      <c r="B46" s="13"/>
      <c r="F46" s="13"/>
      <c r="G46" s="19"/>
      <c r="K46" s="13"/>
      <c r="L46" s="13"/>
      <c r="O46" s="13"/>
      <c r="P46" s="13"/>
      <c r="Q46" s="19"/>
      <c r="T46" s="13"/>
      <c r="Y46" s="32" t="s">
        <v>461</v>
      </c>
      <c r="Z46" s="32" t="s">
        <v>592</v>
      </c>
      <c r="AF46" s="30"/>
      <c r="AK46" s="51" t="str">
        <f t="shared" si="7"/>
        <v>s</v>
      </c>
    </row>
    <row r="47" spans="1:37" x14ac:dyDescent="0.2">
      <c r="A47" s="13"/>
      <c r="B47" s="13"/>
      <c r="F47" s="13"/>
      <c r="G47" s="19"/>
      <c r="K47" s="13"/>
      <c r="L47" s="13"/>
      <c r="O47" s="13"/>
      <c r="P47" s="13"/>
      <c r="Q47" s="19"/>
      <c r="T47" s="13"/>
      <c r="Y47" s="32" t="s">
        <v>462</v>
      </c>
      <c r="Z47" s="32" t="s">
        <v>593</v>
      </c>
      <c r="AF47" s="30"/>
      <c r="AK47" s="51" t="str">
        <f t="shared" si="7"/>
        <v>t</v>
      </c>
    </row>
    <row r="48" spans="1:37" x14ac:dyDescent="0.2">
      <c r="A48" s="13"/>
      <c r="B48" s="13"/>
      <c r="F48" s="13"/>
      <c r="G48" s="19"/>
      <c r="K48" s="13"/>
      <c r="L48" s="13"/>
      <c r="O48" s="13"/>
      <c r="P48" s="13"/>
      <c r="Q48" s="19"/>
      <c r="T48" s="13"/>
      <c r="Y48" s="32" t="s">
        <v>463</v>
      </c>
      <c r="Z48" s="32" t="s">
        <v>594</v>
      </c>
      <c r="AF48" s="30"/>
      <c r="AK48" s="51" t="str">
        <f t="shared" si="7"/>
        <v>u</v>
      </c>
    </row>
    <row r="49" spans="1:37" x14ac:dyDescent="0.2">
      <c r="A49" s="13"/>
      <c r="B49" s="13"/>
      <c r="F49" s="13"/>
      <c r="G49" s="19"/>
      <c r="K49" s="13"/>
      <c r="L49" s="13"/>
      <c r="O49" s="13"/>
      <c r="P49" s="13"/>
      <c r="Q49" s="19"/>
      <c r="T49" s="13"/>
      <c r="Y49" s="32" t="s">
        <v>464</v>
      </c>
      <c r="Z49" s="32" t="s">
        <v>595</v>
      </c>
      <c r="AF49" s="30"/>
      <c r="AK49" s="51" t="str">
        <f t="shared" si="7"/>
        <v>v</v>
      </c>
    </row>
    <row r="50" spans="1:37" x14ac:dyDescent="0.2">
      <c r="A50" s="13"/>
      <c r="B50" s="13"/>
      <c r="F50" s="13"/>
      <c r="G50" s="19"/>
      <c r="K50" s="13"/>
      <c r="L50" s="13"/>
      <c r="O50" s="13"/>
      <c r="P50" s="13"/>
      <c r="Q50" s="19"/>
      <c r="T50" s="13"/>
      <c r="Y50" s="32" t="s">
        <v>465</v>
      </c>
      <c r="Z50" s="32" t="s">
        <v>596</v>
      </c>
      <c r="AF50" s="30"/>
    </row>
    <row r="51" spans="1:37" x14ac:dyDescent="0.2">
      <c r="A51" s="13"/>
      <c r="B51" s="13"/>
      <c r="F51" s="13"/>
      <c r="G51" s="19"/>
      <c r="K51" s="13"/>
      <c r="L51" s="13"/>
      <c r="O51" s="13"/>
      <c r="P51" s="13"/>
      <c r="Q51" s="19"/>
      <c r="T51" s="13"/>
      <c r="Y51" s="32" t="s">
        <v>466</v>
      </c>
      <c r="Z51" s="32" t="s">
        <v>597</v>
      </c>
      <c r="AF51" s="30"/>
    </row>
    <row r="52" spans="1:37" x14ac:dyDescent="0.2">
      <c r="A52" s="13"/>
      <c r="B52" s="13"/>
      <c r="F52" s="13"/>
      <c r="G52" s="19"/>
      <c r="K52" s="13"/>
      <c r="L52" s="13"/>
      <c r="O52" s="13"/>
      <c r="P52" s="13"/>
      <c r="Q52" s="19"/>
      <c r="T52" s="13"/>
      <c r="Y52" s="32" t="s">
        <v>467</v>
      </c>
      <c r="Z52" s="32" t="s">
        <v>598</v>
      </c>
      <c r="AF52" s="30"/>
    </row>
    <row r="53" spans="1:37" x14ac:dyDescent="0.2">
      <c r="A53" s="13"/>
      <c r="B53" s="13"/>
      <c r="F53" s="13"/>
      <c r="G53" s="19"/>
      <c r="K53" s="13"/>
      <c r="L53" s="13"/>
      <c r="O53" s="13"/>
      <c r="P53" s="13"/>
      <c r="Q53" s="19"/>
      <c r="T53" s="13"/>
      <c r="Y53" s="32" t="s">
        <v>468</v>
      </c>
      <c r="Z53" s="32" t="s">
        <v>599</v>
      </c>
      <c r="AF53" s="30"/>
    </row>
    <row r="54" spans="1:37" x14ac:dyDescent="0.2">
      <c r="A54" s="13"/>
      <c r="B54" s="13"/>
      <c r="F54" s="13"/>
      <c r="G54" s="19"/>
      <c r="K54" s="13"/>
      <c r="L54" s="13"/>
      <c r="O54" s="13"/>
      <c r="P54" s="20"/>
      <c r="Q54" s="19"/>
      <c r="T54" s="13"/>
      <c r="Y54" s="32" t="s">
        <v>469</v>
      </c>
      <c r="Z54" s="32" t="s">
        <v>600</v>
      </c>
      <c r="AF54" s="30"/>
    </row>
    <row r="55" spans="1:37" x14ac:dyDescent="0.2">
      <c r="A55" s="13"/>
      <c r="B55" s="13"/>
      <c r="F55" s="13"/>
      <c r="G55" s="19"/>
      <c r="K55" s="13"/>
      <c r="L55" s="13"/>
      <c r="O55" s="13"/>
      <c r="P55" s="13"/>
      <c r="Q55" s="19"/>
      <c r="T55" s="13"/>
      <c r="Y55" s="32" t="s">
        <v>470</v>
      </c>
      <c r="Z55" s="32" t="s">
        <v>601</v>
      </c>
      <c r="AF55" s="30"/>
    </row>
    <row r="56" spans="1:37" x14ac:dyDescent="0.2">
      <c r="A56" s="13"/>
      <c r="B56" s="13"/>
      <c r="F56" s="13"/>
      <c r="G56" s="19"/>
      <c r="K56" s="13"/>
      <c r="L56" s="13"/>
      <c r="O56" s="13"/>
      <c r="P56" s="13"/>
      <c r="Q56" s="19"/>
      <c r="T56" s="13"/>
      <c r="Y56" s="32" t="s">
        <v>471</v>
      </c>
      <c r="Z56" s="32" t="s">
        <v>602</v>
      </c>
      <c r="AF56" s="30"/>
    </row>
    <row r="57" spans="1:37" x14ac:dyDescent="0.2">
      <c r="A57" s="13"/>
      <c r="B57" s="13"/>
      <c r="F57" s="13"/>
      <c r="G57" s="19"/>
      <c r="K57" s="13"/>
      <c r="L57" s="13"/>
      <c r="O57" s="13"/>
      <c r="P57" s="13"/>
      <c r="Q57" s="19"/>
      <c r="T57" s="13"/>
      <c r="Y57" s="32" t="s">
        <v>472</v>
      </c>
      <c r="Z57" s="32" t="s">
        <v>603</v>
      </c>
      <c r="AF57" s="30"/>
    </row>
    <row r="58" spans="1:37" x14ac:dyDescent="0.2">
      <c r="A58" s="13"/>
      <c r="B58" s="13"/>
      <c r="F58" s="13"/>
      <c r="G58" s="19"/>
      <c r="K58" s="13"/>
      <c r="L58" s="13"/>
      <c r="O58" s="13"/>
      <c r="P58" s="13"/>
      <c r="Q58" s="19"/>
      <c r="T58" s="13"/>
      <c r="Y58" s="32" t="s">
        <v>473</v>
      </c>
      <c r="Z58" s="32" t="s">
        <v>604</v>
      </c>
      <c r="AF58" s="30"/>
    </row>
    <row r="59" spans="1:37" x14ac:dyDescent="0.2">
      <c r="A59" s="13"/>
      <c r="B59" s="13"/>
      <c r="F59" s="13"/>
      <c r="G59" s="19"/>
      <c r="K59" s="13"/>
      <c r="L59" s="13"/>
      <c r="O59" s="13"/>
      <c r="P59" s="13"/>
      <c r="Q59" s="19"/>
      <c r="T59" s="13"/>
      <c r="Y59" s="32" t="s">
        <v>474</v>
      </c>
      <c r="Z59" s="32" t="s">
        <v>605</v>
      </c>
      <c r="AF59" s="30"/>
    </row>
    <row r="60" spans="1:37" x14ac:dyDescent="0.2">
      <c r="A60" s="13"/>
      <c r="B60" s="13"/>
      <c r="F60" s="13"/>
      <c r="G60" s="19"/>
      <c r="K60" s="13"/>
      <c r="L60" s="13"/>
      <c r="O60" s="13"/>
      <c r="P60" s="13"/>
      <c r="Q60" s="19"/>
      <c r="T60" s="13"/>
      <c r="Y60" s="32" t="s">
        <v>475</v>
      </c>
      <c r="Z60" s="32" t="s">
        <v>606</v>
      </c>
      <c r="AF60" s="30"/>
    </row>
    <row r="61" spans="1:37" x14ac:dyDescent="0.2">
      <c r="A61" s="13"/>
      <c r="B61" s="13"/>
      <c r="F61" s="13"/>
      <c r="G61" s="19"/>
      <c r="K61" s="13"/>
      <c r="L61" s="13"/>
      <c r="O61" s="13"/>
      <c r="P61" s="13"/>
      <c r="Q61" s="19"/>
      <c r="T61" s="13"/>
      <c r="Y61" s="32" t="s">
        <v>476</v>
      </c>
      <c r="Z61" s="32" t="s">
        <v>607</v>
      </c>
      <c r="AF61" s="30"/>
    </row>
    <row r="62" spans="1:37" x14ac:dyDescent="0.2">
      <c r="A62" s="13"/>
      <c r="B62" s="13"/>
      <c r="F62" s="13"/>
      <c r="G62" s="19"/>
      <c r="K62" s="13"/>
      <c r="L62" s="13"/>
      <c r="O62" s="13"/>
      <c r="P62" s="13"/>
      <c r="Q62" s="19"/>
      <c r="T62" s="13"/>
      <c r="Y62" s="32" t="s">
        <v>477</v>
      </c>
      <c r="Z62" s="32" t="s">
        <v>608</v>
      </c>
      <c r="AF62" s="30"/>
    </row>
    <row r="63" spans="1:37" x14ac:dyDescent="0.2">
      <c r="A63" s="13"/>
      <c r="B63" s="13"/>
      <c r="F63" s="13"/>
      <c r="G63" s="19"/>
      <c r="K63" s="13"/>
      <c r="L63" s="13"/>
      <c r="O63" s="13"/>
      <c r="P63" s="13"/>
      <c r="Q63" s="19"/>
      <c r="T63" s="13"/>
      <c r="Y63" s="32" t="s">
        <v>478</v>
      </c>
      <c r="Z63" s="32" t="s">
        <v>609</v>
      </c>
      <c r="AF63" s="30"/>
    </row>
    <row r="64" spans="1:37" x14ac:dyDescent="0.2">
      <c r="A64" s="13"/>
      <c r="B64" s="13"/>
      <c r="F64" s="13"/>
      <c r="G64" s="19"/>
      <c r="K64" s="13"/>
      <c r="L64" s="13"/>
      <c r="O64" s="13"/>
      <c r="P64" s="13"/>
      <c r="Q64" s="19"/>
      <c r="T64" s="13"/>
      <c r="Y64" s="32" t="s">
        <v>479</v>
      </c>
      <c r="Z64" s="32" t="s">
        <v>610</v>
      </c>
      <c r="AF64" s="30"/>
    </row>
    <row r="65" spans="1:32" x14ac:dyDescent="0.2">
      <c r="A65" s="13"/>
      <c r="B65" s="13"/>
      <c r="F65" s="13"/>
      <c r="G65" s="19"/>
      <c r="K65" s="13"/>
      <c r="L65" s="13"/>
      <c r="O65" s="13"/>
      <c r="P65" s="13"/>
      <c r="Q65" s="19"/>
      <c r="T65" s="13"/>
      <c r="Y65" s="32" t="s">
        <v>480</v>
      </c>
      <c r="Z65" s="32" t="s">
        <v>611</v>
      </c>
      <c r="AF65" s="30"/>
    </row>
    <row r="66" spans="1:32" x14ac:dyDescent="0.2">
      <c r="A66" s="13"/>
      <c r="B66" s="13"/>
      <c r="F66" s="13"/>
      <c r="G66" s="19"/>
      <c r="K66" s="13"/>
      <c r="L66" s="13"/>
      <c r="O66" s="13"/>
      <c r="P66" s="13"/>
      <c r="Q66" s="19"/>
      <c r="T66" s="13"/>
      <c r="Y66" s="32" t="s">
        <v>71</v>
      </c>
      <c r="Z66" s="32" t="s">
        <v>612</v>
      </c>
      <c r="AF66" s="30"/>
    </row>
    <row r="67" spans="1:32" x14ac:dyDescent="0.2">
      <c r="A67" s="13"/>
      <c r="B67" s="13"/>
      <c r="F67" s="13"/>
      <c r="G67" s="19"/>
      <c r="K67" s="13"/>
      <c r="L67" s="13"/>
      <c r="O67" s="13"/>
      <c r="P67" s="13"/>
      <c r="Q67" s="19"/>
      <c r="T67" s="13"/>
      <c r="Y67" s="32" t="s">
        <v>481</v>
      </c>
      <c r="Z67" s="32" t="s">
        <v>613</v>
      </c>
      <c r="AF67" s="30"/>
    </row>
    <row r="68" spans="1:32" x14ac:dyDescent="0.2">
      <c r="A68" s="13"/>
      <c r="B68" s="13"/>
      <c r="F68" s="13"/>
      <c r="G68" s="19"/>
      <c r="K68" s="13"/>
      <c r="L68" s="13"/>
      <c r="O68" s="13"/>
      <c r="P68" s="13"/>
      <c r="Q68" s="19"/>
      <c r="T68" s="13"/>
      <c r="Y68" s="32" t="s">
        <v>482</v>
      </c>
      <c r="Z68" s="32" t="s">
        <v>614</v>
      </c>
      <c r="AF68" s="30"/>
    </row>
    <row r="69" spans="1:32" x14ac:dyDescent="0.2">
      <c r="A69" s="13"/>
      <c r="B69" s="13"/>
      <c r="F69" s="13"/>
      <c r="G69" s="19"/>
      <c r="K69" s="13"/>
      <c r="L69" s="13"/>
      <c r="O69" s="13"/>
      <c r="P69" s="13"/>
      <c r="Q69" s="19"/>
      <c r="T69" s="13"/>
      <c r="Y69" s="32" t="s">
        <v>483</v>
      </c>
      <c r="Z69" s="32" t="s">
        <v>615</v>
      </c>
      <c r="AF69" s="30"/>
    </row>
    <row r="70" spans="1:32" x14ac:dyDescent="0.2">
      <c r="A70" s="13"/>
      <c r="B70" s="13"/>
      <c r="Y70" s="32" t="s">
        <v>484</v>
      </c>
      <c r="Z70" s="32" t="s">
        <v>616</v>
      </c>
    </row>
    <row r="71" spans="1:32" x14ac:dyDescent="0.2">
      <c r="Y71" s="32" t="s">
        <v>485</v>
      </c>
      <c r="Z71" s="32" t="s">
        <v>617</v>
      </c>
    </row>
    <row r="72" spans="1:32" x14ac:dyDescent="0.2">
      <c r="Y72" s="32" t="s">
        <v>486</v>
      </c>
      <c r="Z72" s="32" t="s">
        <v>618</v>
      </c>
    </row>
    <row r="73" spans="1:32" x14ac:dyDescent="0.2">
      <c r="Y73" s="32" t="s">
        <v>487</v>
      </c>
      <c r="Z73" s="32" t="s">
        <v>619</v>
      </c>
    </row>
    <row r="74" spans="1:32" x14ac:dyDescent="0.2">
      <c r="Y74" s="32" t="s">
        <v>488</v>
      </c>
      <c r="Z74" s="32" t="s">
        <v>620</v>
      </c>
    </row>
    <row r="75" spans="1:32" x14ac:dyDescent="0.2">
      <c r="Y75" s="32" t="s">
        <v>489</v>
      </c>
      <c r="Z75" s="32" t="s">
        <v>621</v>
      </c>
    </row>
    <row r="76" spans="1:32" x14ac:dyDescent="0.2">
      <c r="Y76" s="32" t="s">
        <v>490</v>
      </c>
      <c r="Z76" s="32" t="s">
        <v>622</v>
      </c>
    </row>
    <row r="77" spans="1:32" x14ac:dyDescent="0.2">
      <c r="Y77" s="32" t="s">
        <v>491</v>
      </c>
      <c r="Z77" s="32" t="s">
        <v>623</v>
      </c>
    </row>
    <row r="78" spans="1:32" x14ac:dyDescent="0.2">
      <c r="Y78" s="32" t="s">
        <v>492</v>
      </c>
      <c r="Z78" s="32" t="s">
        <v>624</v>
      </c>
    </row>
    <row r="79" spans="1:32" x14ac:dyDescent="0.2">
      <c r="Y79" s="32" t="s">
        <v>493</v>
      </c>
      <c r="Z79" s="32" t="s">
        <v>625</v>
      </c>
    </row>
    <row r="80" spans="1:32" x14ac:dyDescent="0.2">
      <c r="Y80" s="32" t="s">
        <v>494</v>
      </c>
      <c r="Z80" s="32" t="s">
        <v>626</v>
      </c>
    </row>
    <row r="81" spans="25:26" x14ac:dyDescent="0.2">
      <c r="Y81" s="32" t="s">
        <v>495</v>
      </c>
      <c r="Z81" s="32" t="s">
        <v>627</v>
      </c>
    </row>
    <row r="82" spans="25:26" x14ac:dyDescent="0.2">
      <c r="Y82" s="32" t="s">
        <v>496</v>
      </c>
      <c r="Z82" s="32" t="s">
        <v>628</v>
      </c>
    </row>
    <row r="83" spans="25:26" x14ac:dyDescent="0.2">
      <c r="Y83" s="32" t="s">
        <v>497</v>
      </c>
      <c r="Z83" s="32" t="s">
        <v>629</v>
      </c>
    </row>
    <row r="84" spans="25:26" x14ac:dyDescent="0.2">
      <c r="Y84" s="32" t="s">
        <v>498</v>
      </c>
      <c r="Z84" s="32" t="s">
        <v>630</v>
      </c>
    </row>
    <row r="85" spans="25:26" x14ac:dyDescent="0.2">
      <c r="Y85" s="32" t="s">
        <v>499</v>
      </c>
      <c r="Z85" s="32" t="s">
        <v>631</v>
      </c>
    </row>
    <row r="86" spans="25:26" x14ac:dyDescent="0.2">
      <c r="Y86" s="32" t="s">
        <v>500</v>
      </c>
      <c r="Z86" s="32" t="s">
        <v>632</v>
      </c>
    </row>
    <row r="87" spans="25:26" x14ac:dyDescent="0.2">
      <c r="Y87" s="32" t="s">
        <v>501</v>
      </c>
      <c r="Z87" s="32" t="s">
        <v>633</v>
      </c>
    </row>
    <row r="88" spans="25:26" x14ac:dyDescent="0.2">
      <c r="Y88" s="32" t="s">
        <v>502</v>
      </c>
      <c r="Z88" s="32" t="s">
        <v>634</v>
      </c>
    </row>
    <row r="89" spans="25:26" x14ac:dyDescent="0.2">
      <c r="Y89" s="32" t="s">
        <v>503</v>
      </c>
      <c r="Z89" s="32" t="s">
        <v>635</v>
      </c>
    </row>
    <row r="90" spans="25:26" x14ac:dyDescent="0.2">
      <c r="Y90" s="32" t="s">
        <v>504</v>
      </c>
      <c r="Z90" s="32" t="s">
        <v>636</v>
      </c>
    </row>
    <row r="91" spans="25:26" x14ac:dyDescent="0.2">
      <c r="Y91" s="32" t="s">
        <v>505</v>
      </c>
      <c r="Z91" s="32" t="s">
        <v>637</v>
      </c>
    </row>
    <row r="92" spans="25:26" x14ac:dyDescent="0.2">
      <c r="Y92" s="32" t="s">
        <v>506</v>
      </c>
      <c r="Z92" s="32" t="s">
        <v>638</v>
      </c>
    </row>
    <row r="93" spans="25:26" x14ac:dyDescent="0.2">
      <c r="Y93" s="32" t="s">
        <v>507</v>
      </c>
      <c r="Z93" s="32" t="s">
        <v>639</v>
      </c>
    </row>
    <row r="94" spans="25:26" x14ac:dyDescent="0.2">
      <c r="Y94" s="32" t="s">
        <v>508</v>
      </c>
      <c r="Z94" s="32" t="s">
        <v>640</v>
      </c>
    </row>
    <row r="95" spans="25:26" x14ac:dyDescent="0.2">
      <c r="Y95" s="32" t="s">
        <v>509</v>
      </c>
      <c r="Z95" s="32" t="s">
        <v>641</v>
      </c>
    </row>
    <row r="96" spans="25:26" x14ac:dyDescent="0.2">
      <c r="Y96" s="32" t="s">
        <v>411</v>
      </c>
      <c r="Z96" s="32" t="s">
        <v>642</v>
      </c>
    </row>
    <row r="97" spans="25:26" x14ac:dyDescent="0.2">
      <c r="Y97" s="32" t="s">
        <v>510</v>
      </c>
      <c r="Z97" s="32" t="s">
        <v>643</v>
      </c>
    </row>
    <row r="98" spans="25:26" x14ac:dyDescent="0.2">
      <c r="Y98" s="32" t="s">
        <v>511</v>
      </c>
      <c r="Z98" s="32" t="s">
        <v>644</v>
      </c>
    </row>
    <row r="99" spans="25:26" x14ac:dyDescent="0.2">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2">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2">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2">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2">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2">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2">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2">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2">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2">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2">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2">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2">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2">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2">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2">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2">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2">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2">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2">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2">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2">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2">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2">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2">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2">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2">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2">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2">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2">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2">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2">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2">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2">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2">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2">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2">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2">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2">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2">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2">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2">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2">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2">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2">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2">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2">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2">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2">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2">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2">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2">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2">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2">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2">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2">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2">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2">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2">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2">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2">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2">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2">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2">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5">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2">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2">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2">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2">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2">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2">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2">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2">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2">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2">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2">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5">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2">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2">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2">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2">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2">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2">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2">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2">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2">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2">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2">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2">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5">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2">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2">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2">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2">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2">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2">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2">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2">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2">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2">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2">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2">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5">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2">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2">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2">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2">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2">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2">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2">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2">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2">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2">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2">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2">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5">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5"/>
    <row r="55" spans="1:51" ht="30" customHeight="1" x14ac:dyDescent="0.2">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2">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2">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2">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2">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2">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2">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2">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2">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2">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2">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2">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5">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2">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2">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2">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2">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2">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2">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2">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2">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2">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2">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2">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2">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5">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2">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2">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2">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2">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2">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2">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2">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2">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2">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2">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2">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2">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5">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2">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2">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2">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2">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2">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2">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2">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2">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2">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2">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2">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2">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5">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5"/>
    <row r="108" spans="1:51" ht="30" customHeight="1" x14ac:dyDescent="0.2">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2">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2">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2">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2">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2">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2">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2">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2">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2">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2">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2">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5">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2">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2">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2">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2">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2">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2">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2">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2">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2">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2">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2">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2">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5">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2">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2">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2">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2">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2">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2">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2">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2">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2">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2">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2">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2">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5">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2">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2">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2">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2">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2">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2">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2">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2">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2">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2">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2">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2">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5">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5"/>
    <row r="161" spans="1:51" ht="30" customHeight="1" x14ac:dyDescent="0.2">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2">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2">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2">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2">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2">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2">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2">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2">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2">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2">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2">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5">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2">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2">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2">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2">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2">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2">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2">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2">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2">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2">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2">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2">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5">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2">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2">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2">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2">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2">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2">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2">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2">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2">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2">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2">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2">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5">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2">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2">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2">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2">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2">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2">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2">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2">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2">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2">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2">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2">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5">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5"/>
    <row r="214" spans="1:51" ht="30" customHeight="1" x14ac:dyDescent="0.2">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2">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2">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2">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2">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2">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2">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2">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2">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2">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2">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2">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5">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2">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2">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2">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2">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2">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2">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2">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2">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2">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2">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2">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2">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5">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2">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2">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2">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2">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2">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2">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2">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2">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2">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2">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2">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2">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5">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2">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2">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2">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2">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2">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2">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2">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2">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2">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2">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2">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2">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5">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2">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2">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2">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2">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2">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2">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2">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2">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2">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2">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2">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2">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2">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2">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2">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2">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2">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2">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2">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2">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2">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2">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2">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2">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2">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2">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2">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2">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2">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2">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2">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2">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2">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2">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2">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2">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2">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2">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2">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2">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2">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2">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2">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2">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2">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2">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2">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2">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2">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2">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2">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2">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2">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2">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2">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2">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2">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2">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2">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2">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2">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2">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2">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2">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2">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2">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2">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2">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2">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2">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2">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2">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2">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2">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2">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2">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2">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2">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2">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2">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2">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2">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2">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2">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2">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2">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2">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2">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2">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2">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2">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2">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2">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2">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2">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2">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2">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2">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2">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2">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2">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2">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2">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2">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2">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2">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2">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2">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2">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2">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2">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2">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2">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2">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2">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2">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2">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2">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2">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2">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2">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2">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2">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2">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2">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2">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2">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2">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2">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2">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2">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2">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2">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2">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2">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2">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2">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2">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2">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2">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2">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2">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2">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2">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2">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2">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2">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2">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2">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2">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2">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2">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2">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2">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2">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2">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2">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2">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2">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2">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2">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2">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2">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2">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2">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2">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2">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2">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2">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2">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2">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2">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2">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2">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2">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2">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2">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2">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2">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2">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2">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2">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2">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2">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2">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2">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2">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2">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2">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2">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2">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2">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2">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2">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2">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2">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2">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2">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2">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2">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2">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2">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2">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2">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2">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2">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2">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2">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2">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2">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2">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2">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2">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2">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2">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2">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2">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2">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2">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2">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2">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2">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2">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2">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2">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2">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2">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2">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2">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2">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2">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2">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2">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2">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2">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2">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2">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2">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2">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2">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2">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2">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2">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2">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2">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2">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2">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2">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2">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2">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2">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2">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2">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2">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2">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2">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2">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2">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2">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2">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2">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2">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2">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2">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2">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2">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2">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2">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2">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2">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2">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2">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2">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2">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2">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2">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2">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2">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2">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2">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2">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2">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2">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2">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2">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2">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2">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2">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2">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2">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2">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2">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2">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2">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2">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2">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2">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2">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2">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2">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2">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2">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2">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2">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2">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2">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2">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2">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2">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2">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2">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2">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2">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2">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2">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2">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2">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2">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2">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2">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2">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2">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2">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2">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2">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2">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2">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2">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2">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2">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2">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2">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2">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2">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2">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2">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2">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2">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2">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2">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2">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2">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2">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2">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2">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2">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2">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2">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2">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2">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2">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2">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2">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2">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2">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2">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2">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2">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2">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2">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2">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2">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2">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2">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2">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2">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2">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2">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2">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2">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2">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2">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2">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2">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2">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2">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2">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2">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2">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2">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2">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2">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2">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2">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2">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2">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2">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2">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2">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2">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2">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2">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2">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2">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2">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2">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2">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2">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2">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2">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2">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2">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2">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2">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2">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2">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2">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2">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2">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2">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2">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2">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2">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2">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2">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2">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2">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2">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2">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2">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2">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2">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2">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2">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2">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2">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2">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2">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2">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2">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2">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2">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2">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2">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2">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2">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2">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2">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2">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2">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2">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2">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2">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2">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2">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2">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2">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2">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2">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2">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2">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2">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2">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2">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2">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2">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2">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2">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2">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2">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2">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2">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2">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2">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2">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2">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2">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2">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2">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2">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2">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2">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2">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2">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2">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2">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2">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2">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2">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2">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2">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2">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2">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2">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2">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2">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2">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2">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2">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2">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2">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2">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2">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2">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2">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2">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2">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2">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2">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2">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2">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2">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2">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2">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2">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2">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2">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2">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2">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2">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2">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2">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2">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2">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2">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2">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2">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2">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2">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2">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2">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2">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2">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2">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2">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2">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2">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2">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2">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2">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2">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2">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2">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2">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2">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2">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2">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2">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2">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2">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2">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2">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2">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2">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2">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2">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2">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2">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2">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2">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2">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2">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2">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2">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2">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2">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2">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2">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2">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2">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2">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2">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2">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2">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2">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2">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2">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2">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2">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2">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2">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2">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2">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2">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2">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2">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2">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2">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2">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2">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2">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2">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2">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2">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2">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2">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2">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2">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2">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2">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2">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2">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2">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2">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2">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2">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2">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2">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2">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2">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2">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2">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2">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2">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2">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2">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2">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2">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2">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2">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2">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2">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2">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2">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2">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2">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2">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2">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2">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2">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2">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2">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2">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2">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2">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2">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2">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2">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2">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2">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2">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2">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2">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2">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2">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2">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2">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2">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2">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2">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2">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2">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2">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2">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2">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2">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2">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2">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2">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2">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2">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2">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2">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2">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2">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2">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2">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2">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2">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2">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2">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2">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2">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2">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2">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2">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2">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2">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2">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2">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2">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2">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2">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2">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2">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2">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2">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2">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2">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2">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2">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2">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2">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2">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2">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2">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2">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2">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2">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2">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2">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2">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2">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2">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2">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2">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2">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2">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2">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2">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2">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2">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2">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2">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2">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2">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2">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2">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2">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2">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2">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2">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2">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2">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2">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2">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2">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2">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2">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2">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2">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2">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2">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2">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2">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2">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2">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2">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2">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2">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2">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2">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2">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2">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2">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2">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2">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2">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2">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2">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2">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2">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2">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2">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2">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2">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2">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2">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2">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2">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2">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2">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2">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2">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2">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2">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2">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2">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2">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2">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2">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2">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2">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2">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2">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2">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2">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2">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2">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2">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2">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2">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2">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2">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2">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2">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2">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2">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2">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2">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2">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2">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2">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2">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2">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2">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2">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2">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2">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2">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2">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2">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2">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2">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2">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2">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2">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2">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2">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2">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2">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2">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2">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2">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2">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2">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2">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2">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2">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2">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2">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2">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2">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2">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2">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2">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2">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2">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2">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2">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2">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2">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2">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2">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2">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2">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2">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2">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2">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2">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2">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2">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2">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2">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2">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2">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2">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2">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2">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2">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2">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2">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2">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2">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2">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2">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2">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2">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2">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2">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2">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2">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2">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2">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2">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2">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2">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2">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2">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2">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2">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2">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2">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2">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2">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2">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2">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2">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2">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2">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2">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2">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2">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2">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2">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2">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2">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2">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2">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2">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2">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2">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2">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2">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2">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2">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2">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2">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2">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2">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2">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2">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2">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2">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2">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2">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2">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2">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2">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2">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2">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2">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2">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2">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2">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2">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2">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2">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2">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2">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2">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2">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2">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2">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2">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2">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2">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2">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2">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2">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2">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2">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2">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2">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2">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2">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2">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2">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2">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2">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2">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2">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2">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2">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2">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2">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2">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2">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2">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2">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2">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2">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2">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2">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2">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2">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2">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2">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2">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2">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2">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2">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2">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2">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2">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2">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2">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2">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2">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2">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2">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2">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2">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2">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2">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2">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2">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2">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2">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2">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2">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2">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2">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2">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2">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2">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2">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2">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2">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2">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2">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2">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2">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2">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2">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2">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2">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2">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2">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2">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2">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2">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2">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2">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2">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2">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2">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2">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2">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2">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2">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2">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2">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2">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2">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2">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2">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2">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2">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2">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2">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2">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2">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2">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2">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2">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2">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2">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2">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2">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2">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2">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2">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2">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2">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2">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2">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2">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2">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2">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2">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2">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2">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2">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2">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2">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2">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2">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2">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2">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2">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2">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2">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2">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2">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2">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2">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2">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2">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2">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2">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2">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2">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2">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2">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2">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2">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2">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2">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2">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2">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2">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2">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2">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2">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2">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2">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2">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2">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2">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2">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2">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2">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2">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2">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2">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2">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2">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2">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2">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2">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2">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2">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2">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2">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2">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2">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2">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2">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2">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2">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2">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2">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2">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2">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2">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2">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2">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2">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2">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2">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2">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2">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2">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2">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2">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2">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2">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2">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2">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2">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2">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2">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2">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2">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2">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2">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2">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2">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2">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2">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2">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2">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2">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2">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2">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2">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2">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2">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2">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2">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2">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2">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2">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2">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2">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2">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2">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2">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2">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2">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2">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2">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2">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2">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2">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2">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2">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2">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2">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2">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2">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2">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2">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2">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2">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2">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2">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2">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2">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2">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2">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2">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2">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2">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2">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2">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2">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2">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2">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2">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2">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2">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2">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2">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2">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2">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2">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2">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2">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2">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2">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2">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2">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2">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2">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2">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2">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2">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2">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2">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2">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2">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2">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2">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2">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2">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2">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2">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2">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2021-05-26T06:45:26Z</cp:lastPrinted>
  <dcterms:created xsi:type="dcterms:W3CDTF">2012-03-13T00:50:25Z</dcterms:created>
  <dcterms:modified xsi:type="dcterms:W3CDTF">2021-06-01T06:27:33Z</dcterms:modified>
</cp:coreProperties>
</file>