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３年度\●レビューシート\210513 1700 〆令和３年度行政事業レビューシート（中間公表版）の作成について（公開プロセス候補以外）\１担当課→企画課（提出／再提出）\"/>
    </mc:Choice>
  </mc:AlternateContent>
  <bookViews>
    <workbookView showHorizontalScroll="0" showVerticalScroll="0" showSheetTabs="0" xWindow="0" yWindow="0" windowWidth="13515" windowHeight="105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417" i="3"/>
  <c r="AY235"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<sst xmlns="http://schemas.openxmlformats.org/spreadsheetml/2006/main" count="3067" uniqueCount="802">
  <si>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</si>
  <si>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</si>
  <si>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</si>
  <si>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</si>
  <si>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</si>
  <si>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</si>
  <si>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</si>
  <si>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</si>
  <si>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</si>
  <si>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</si>
  <si>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</si>
  <si>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</si>
  <si>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</si>
  <si>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</si>
  <si>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</si>
  <si>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</si>
  <si>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</si>
  <si>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</si>
  <si>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</si>
  <si>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</si>
  <si>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</si>
  <si>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</si>
  <si>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</si>
  <si>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</si>
  <si>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</si>
  <si>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</si>
  <si>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</si>
  <si>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</si>
  <si>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</si>
  <si>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</si>
  <si>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</si>
  <si>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</si>
  <si>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</si>
  <si>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</si>
  <si>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</si>
  <si>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</si>
  <si>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</si>
  <si>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</si>
  <si>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</si>
  <si>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</si>
  <si>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</si>
  <si>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</si>
  <si>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</si>
  <si>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</si>
  <si>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</si>
  <si>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</si>
  <si>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</si>
  <si>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</si>
  <si>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</si>
  <si>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</si>
  <si>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</si>
  <si>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</si>
  <si>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</si>
  <si>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</si>
  <si>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</si>
  <si>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</si>
  <si>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</si>
  <si>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</si>
  <si>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</si>
  <si>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</si>
  <si>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</si>
  <si>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</si>
  <si>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</si>
  <si>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</si>
  <si>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</si>
  <si>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</si>
  <si>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</si>
  <si>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</si>
  <si>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</si>
  <si>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</si>
  <si>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</si>
  <si>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</si>
  <si>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</si>
  <si>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</si>
  <si>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</si>
  <si>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</si>
  <si>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</si>
  <si>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</si>
  <si>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</si>
  <si>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</si>
  <si>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</si>
  <si>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</si>
  <si>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</si>
  <si>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</si>
  <si>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</si>
  <si>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</si>
  <si>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</si>
  <si>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</si>
  <si>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</si>
  <si>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</si>
  <si>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</si>
  <si>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</si>
  <si>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</si>
  <si>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</si>
  <si>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</si>
  <si>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</si>
  <si>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</si>
  <si>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</si>
  <si>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</si>
  <si>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</si>
  <si>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</si>
  <si>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</si>
  <si>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</si>
  <si>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</si>
  <si>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</si>
  <si>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</si>
  <si>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</si>
  <si>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</si>
  <si>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</si>
  <si>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</si>
  <si>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</si>
  <si>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</si>
  <si>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</si>
  <si>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</si>
  <si>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</si>
  <si>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</si>
  <si>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</si>
  <si>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</si>
  <si>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</si>
  <si>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</si>
  <si>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</si>
  <si>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</si>
  <si>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</si>
  <si>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</si>
  <si>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</si>
  <si>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</si>
  <si>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</si>
  <si>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</si>
  <si>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</si>
  <si>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</si>
  <si>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</si>
  <si>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</si>
  <si>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</si>
  <si>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</si>
  <si>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</si>
  <si>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</si>
  <si>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</si>
  <si>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</si>
  <si>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</si>
  <si>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</si>
  <si>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</si>
  <si>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</si>
  <si>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</si>
  <si>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</si>
  <si>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</si>
  <si>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</si>
  <si>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</si>
  <si>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</si>
  <si>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</si>
  <si>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</si>
  <si>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</si>
  <si>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</si>
  <si>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</si>
  <si>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</si>
  <si>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</si>
  <si>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</si>
  <si>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</si>
  <si>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</si>
  <si>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</si>
  <si>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</si>
  <si>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</si>
  <si>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</si>
  <si>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</si>
  <si>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</si>
  <si>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</si>
  <si>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</si>
  <si>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</si>
  <si>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</si>
  <si>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</si>
  <si>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</si>
  <si>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</si>
  <si>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</si>
  <si>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</si>
  <si>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</si>
  <si>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</si>
  <si>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</si>
  <si>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</si>
  <si>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</si>
  <si>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</si>
  <si>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</si>
  <si>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</si>
  <si>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</si>
  <si>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</si>
  <si>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</si>
  <si>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</si>
  <si>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</si>
  <si>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</si>
  <si>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</si>
  <si>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</si>
  <si>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</si>
  <si>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</si>
  <si>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</si>
  <si>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</si>
  <si>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</si>
  <si>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</si>
  <si>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</si>
  <si>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</si>
  <si>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</si>
  <si>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</si>
  <si>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</si>
  <si>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</si>
  <si>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</si>
  <si>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</si>
  <si>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</si>
  <si>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</si>
  <si>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</si>
  <si>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</si>
  <si>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</si>
  <si>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</si>
  <si>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</si>
  <si>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</si>
  <si>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</si>
  <si>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</si>
  <si>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</si>
  <si>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</si>
  <si>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</si>
  <si>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</si>
  <si>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</si>
  <si>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</si>
  <si>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</si>
  <si>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</si>
  <si>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</si>
  <si>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</si>
  <si>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</si>
  <si>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</si>
  <si>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</si>
  <si>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</si>
  <si>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</si>
  <si>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</si>
  <si>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</si>
  <si>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</si>
  <si>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</si>
  <si>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</si>
  <si>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</si>
  <si>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</si>
  <si>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</si>
  <si>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</si>
  <si>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</si>
  <si>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</si>
  <si>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</si>
  <si>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</si>
  <si>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</si>
  <si>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</si>
  <si>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</si>
  <si>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</si>
  <si>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</si>
  <si>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</si>
  <si>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</si>
  <si>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</si>
  <si>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</si>
  <si>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</si>
  <si>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</si>
  <si>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</si>
  <si>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</si>
  <si>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</si>
  <si>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</si>
  <si>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</si>
  <si>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</si>
  <si>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</si>
  <si>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</si>
  <si>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</si>
  <si>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</si>
  <si>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</si>
  <si>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</si>
  <si>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</si>
  <si>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</si>
  <si>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</si>
  <si>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</si>
  <si>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</si>
  <si>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</si>
  <si>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</si>
  <si>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</si>
  <si>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</si>
  <si>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</si>
  <si>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</si>
  <si>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</si>
  <si>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</si>
  <si>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</si>
  <si>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</si>
  <si>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</si>
  <si>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</si>
  <si>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</si>
  <si>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</si>
  <si>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</si>
  <si>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</si>
  <si>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</si>
  <si>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</si>
  <si>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</si>
  <si>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</si>
  <si>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</si>
  <si>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</si>
  <si>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</si>
  <si>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</si>
  <si>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</si>
  <si>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</si>
  <si>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</si>
  <si>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</si>
  <si>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</si>
  <si>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</si>
  <si>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</si>
  <si>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</si>
  <si>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</si>
  <si>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</si>
  <si>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</si>
  <si>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</si>
  <si>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</si>
  <si>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</si>
  <si>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</si>
  <si>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</si>
  <si>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</si>
  <si>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</si>
  <si>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</si>
  <si>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</si>
  <si>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</si>
  <si>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</si>
  <si>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</si>
  <si>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</si>
  <si>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</si>
  <si>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</si>
  <si>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</si>
  <si>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</si>
  <si>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</si>
  <si>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</si>
  <si>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</si>
  <si>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</si>
  <si>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</si>
  <si>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</si>
  <si>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</si>
  <si>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</si>
  <si>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</si>
  <si>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</si>
  <si>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</si>
  <si>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</si>
  <si>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</si>
  <si>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</si>
  <si>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</si>
  <si>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</si>
  <si>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</si>
  <si>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</si>
  <si>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</si>
  <si>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</si>
  <si>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</si>
  <si>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</si>
  <si>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</si>
  <si>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</si>
  <si>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</si>
  <si>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</si>
  <si>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</si>
  <si>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</si>
  <si>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</si>
  <si>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</si>
  <si>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</si>
  <si>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</si>
  <si>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</si>
  <si>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</si>
  <si>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</si>
  <si>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</si>
  <si>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</si>
  <si>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</si>
  <si>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</si>
  <si>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</si>
  <si>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</si>
  <si>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</si>
  <si>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</si>
  <si>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</si>
  <si>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</si>
  <si>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</si>
  <si>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</si>
  <si>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</si>
  <si>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</si>
  <si>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</si>
  <si>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</si>
  <si>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</si>
  <si>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</si>
  <si>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</si>
  <si>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</si>
  <si>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</si>
  <si>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</si>
  <si>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</si>
  <si>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</si>
  <si>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</si>
  <si>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</si>
  <si>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</si>
  <si>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</si>
  <si>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</si>
  <si>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</si>
  <si>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</si>
  <si>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</si>
  <si>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</si>
  <si>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</si>
  <si>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</si>
  <si>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</si>
  <si>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</si>
  <si>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</si>
  <si>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</si>
  <si>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</si>
  <si>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</si>
  <si>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</si>
  <si>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</si>
  <si>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</si>
  <si>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</si>
  <si>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</si>
  <si>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</si>
  <si>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</si>
  <si>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</si>
  <si>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</si>
  <si>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</si>
  <si>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</si>
  <si>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</si>
  <si>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</si>
  <si>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</si>
  <si>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</si>
  <si>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</si>
  <si>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</si>
  <si>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</si>
  <si>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</si>
  <si>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</si>
  <si>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</si>
  <si>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</si>
  <si>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</si>
  <si>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</si>
  <si>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</si>
  <si>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</si>
  <si>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</si>
  <si>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</si>
  <si>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</si>
  <si>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</si>
  <si>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</si>
  <si>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</si>
  <si>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</si>
  <si>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</si>
  <si>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</si>
  <si>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</si>
  <si>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</si>
  <si>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</si>
  <si>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</si>
  <si>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</si>
  <si>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</si>
  <si>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</si>
  <si>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</si>
  <si>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</si>
  <si>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</si>
  <si>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</si>
  <si>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</si>
  <si>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</si>
  <si>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</si>
  <si>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</si>
  <si>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</si>
  <si>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</si>
  <si>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</si>
  <si>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</si>
  <si>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</si>
  <si>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</si>
  <si>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</si>
  <si>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</si>
  <si>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</si>
  <si>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</si>
  <si>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</si>
  <si>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</si>
  <si>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</si>
  <si>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</si>
  <si>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</si>
  <si>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</si>
  <si>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</si>
  <si>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</si>
  <si>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</si>
  <si>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</si>
  <si>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</si>
  <si>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</si>
  <si>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</si>
  <si>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</si>
  <si>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</si>
  <si>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</si>
  <si>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</si>
  <si>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</si>
  <si>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</si>
  <si>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</si>
  <si>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</si>
  <si>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</si>
  <si>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</si>
  <si>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</si>
  <si>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</si>
  <si>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</si>
  <si>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</si>
  <si>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</si>
  <si>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</si>
  <si>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</si>
  <si>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</si>
  <si>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</si>
  <si>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</si>
  <si>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</si>
  <si>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</si>
  <si>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</si>
  <si>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</si>
  <si>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</si>
  <si>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</si>
  <si>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</si>
  <si>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</si>
  <si>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</si>
  <si>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</si>
  <si>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</si>
  <si>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</si>
  <si>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</si>
  <si>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</si>
  <si>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</si>
  <si>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</si>
  <si>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</si>
  <si>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</si>
  <si>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</si>
  <si>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</si>
  <si>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</si>
  <si>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</si>
  <si>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</si>
  <si>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</si>
  <si>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</si>
  <si>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</si>
  <si>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</si>
  <si>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</si>
  <si>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</si>
  <si>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</si>
  <si>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</si>
  <si>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</si>
  <si>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</si>
  <si>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</si>
  <si>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</si>
  <si>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</si>
  <si>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</si>
  <si>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</si>
  <si>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</si>
  <si>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</si>
  <si>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</si>
  <si>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</si>
  <si>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</si>
  <si>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</si>
  <si>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</si>
  <si>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</si>
  <si>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</si>
  <si>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</si>
  <si>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</si>
  <si>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</si>
  <si>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</si>
  <si>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</si>
  <si>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</si>
  <si>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</si>
  <si>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</si>
  <si>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</si>
  <si>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</si>
  <si>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</si>
  <si>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</si>
  <si>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</si>
  <si>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</si>
  <si>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</si>
  <si>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</si>
  <si>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</si>
  <si>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</si>
  <si>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</si>
  <si>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</si>
  <si>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</si>
  <si>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</si>
  <si>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</si>
  <si>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</si>
  <si>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</si>
  <si>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</si>
  <si>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</si>
  <si>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</si>
  <si>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</si>
  <si>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</si>
  <si>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</si>
  <si>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</si>
  <si>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</si>
  <si>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</si>
  <si>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</si>
  <si>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</si>
  <si>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</si>
  <si>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</si>
  <si>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</si>
  <si>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</si>
  <si>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</si>
  <si>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</si>
  <si>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</si>
  <si>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</si>
  <si>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</si>
  <si>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</si>
  <si>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</si>
  <si>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</si>
  <si>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</si>
  <si>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</si>
  <si>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</si>
  <si>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</si>
  <si>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</si>
  <si>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</si>
  <si>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</si>
  <si>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</si>
  <si>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</si>
  <si>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</si>
  <si>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</si>
  <si>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</si>
  <si>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</si>
  <si>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</si>
  <si>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</si>
  <si>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</si>
  <si>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</si>
  <si>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</si>
  <si>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</si>
  <si>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</si>
  <si>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</si>
  <si>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</si>
  <si>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</si>
  <si>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</si>
  <si>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</si>
  <si>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</si>
  <si>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</si>
  <si>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</si>
  <si>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</si>
  <si>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</si>
  <si>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</si>
  <si>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</si>
  <si>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</si>
  <si>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</si>
  <si>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</si>
  <si>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</si>
  <si>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</si>
  <si>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</si>
  <si>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</si>
  <si>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</si>
  <si>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</si>
  <si>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</si>
  <si>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</si>
  <si>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</si>
  <si>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</si>
  <si>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</si>
  <si>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</si>
  <si>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</si>
  <si>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</si>
  <si>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</si>
  <si>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</si>
  <si>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</si>
  <si>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</si>
  <si>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</si>
  <si>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</si>
  <si>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</si>
  <si>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</si>
  <si>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</si>
  <si>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</si>
  <si>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</si>
  <si>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</si>
  <si>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</si>
  <si>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</si>
  <si>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</si>
  <si>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</si>
  <si>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</si>
  <si>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</si>
  <si>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</si>
  <si>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</si>
  <si>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</si>
  <si>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</si>
  <si>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</si>
  <si>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</si>
  <si>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</si>
  <si>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</si>
  <si>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</si>
  <si>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</si>
  <si>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</si>
  <si>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</si>
  <si>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</si>
  <si>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</si>
  <si>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</si>
  <si>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</si>
  <si>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</si>
  <si>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</si>
  <si>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</si>
  <si>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</si>
  <si>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</si>
  <si>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</si>
  <si>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</si>
  <si>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</si>
  <si>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</si>
  <si>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</si>
  <si>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</si>
  <si>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</si>
  <si>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</si>
  <si>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</si>
  <si>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</si>
  <si>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</si>
  <si>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</si>
  <si>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</si>
  <si>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</si>
  <si>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</si>
  <si>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</si>
  <si>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</si>
  <si>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</si>
  <si>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</si>
  <si>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</si>
  <si>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</si>
  <si>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</si>
  <si>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</si>
  <si>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</si>
  <si>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</si>
  <si>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</si>
  <si>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</si>
  <si>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</si>
  <si>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</si>
  <si>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</si>
  <si>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</si>
  <si>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</si>
  <si>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</si>
  <si>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</si>
  <si>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</si>
  <si>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</si>
  <si>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</si>
  <si>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給水装置等対策費</t>
  </si>
  <si>
    <t>医薬・生活衛生局</t>
  </si>
  <si>
    <t>水道課長　熊谷　和哉</t>
  </si>
  <si>
    <t>平成9年度</t>
  </si>
  <si>
    <t>終了予定なし</t>
  </si>
  <si>
    <t>水道課</t>
  </si>
  <si>
    <t>水道法第16条</t>
  </si>
  <si>
    <t>「水質基準に関する省令の制定及び水道法施行規則の一部改正等について」、「水質基準に関する省令の規定に基づき厚生労働大臣が定める方法」</t>
  </si>
  <si>
    <t>安全な給水を確保するために、給水装置の構造材質基準を適宜評価し、必要に応じて見直しの検討を行う。本事業では、基準の見直しの検討に資するた
め、新技術や新材料等に対応するための施工技術調査や給水用具の基準項目に関する調査を実施し、また我が国の基準や規制方法等について整理・把握を行う。</t>
  </si>
  <si>
    <t>-</t>
  </si>
  <si>
    <t>食品等試験検査費</t>
  </si>
  <si>
    <t>職員旅費</t>
  </si>
  <si>
    <t>委員等旅費</t>
  </si>
  <si>
    <t>諸謝金</t>
  </si>
  <si>
    <t>庁費</t>
  </si>
  <si>
    <t>本事業の成果を基に必要に応じて構造材質基準の見直しや運用等を適宜行い、構造材質基準を満たしていない給水装置工事の件数の０件を目指し、安全な給水装置工事を確保していく</t>
  </si>
  <si>
    <t>構造材質基準を満たしてい
ない給水装置工事の件数
（違反報告の件数）</t>
  </si>
  <si>
    <t>件</t>
  </si>
  <si>
    <t>本事業により実施した給水装置の構造・材質調査試験にかかる浸出性能調査</t>
  </si>
  <si>
    <t>水安全計画策定率50%を目指し、水道水質管理水準の向上を図る</t>
  </si>
  <si>
    <t>水安全計画策定率
（水安全計画策定済みの水道事業者/すべての水道事業者数）</t>
  </si>
  <si>
    <t>水道水質関連調査</t>
  </si>
  <si>
    <t>給水装置構造・材質等調査実施項目数</t>
  </si>
  <si>
    <t>項目</t>
  </si>
  <si>
    <t>給水装置に係る課題検討数</t>
  </si>
  <si>
    <t>検討数</t>
  </si>
  <si>
    <t>単位当たりコスト ＝ Ｘ ／ Ｙ
Ｘ：「国立保健医療科学院振替額」
Ｙ：「給水装置構造・材質等調査実施項目数」　　　</t>
    <phoneticPr fontId="5"/>
  </si>
  <si>
    <t>円／枚</t>
  </si>
  <si>
    <t>X/Y</t>
    <phoneticPr fontId="5"/>
  </si>
  <si>
    <t>単位当たりコスト ＝ Ｘ ／ Ｙ
Ｘ：「執行額-国立保健医療科学院振替額」
Ｙ：「給水装置に係る課題検討数」　</t>
    <phoneticPr fontId="5"/>
  </si>
  <si>
    <t>千円／枚</t>
  </si>
  <si>
    <t>3000千円/0</t>
  </si>
  <si>
    <t>Ⅱ－２　安全で質が高く災害に強い持続的な水道を確保すること</t>
  </si>
  <si>
    <t>Ⅱ－２－１　安全で質が高く災害に強い持続的な水道を確保すること</t>
  </si>
  <si>
    <t>社会資本整備等</t>
  </si>
  <si>
    <t>336</t>
  </si>
  <si>
    <t>305</t>
  </si>
  <si>
    <t>264</t>
  </si>
  <si>
    <t>313</t>
  </si>
  <si>
    <t>323</t>
  </si>
  <si>
    <t>335</t>
  </si>
  <si>
    <t>332</t>
  </si>
  <si>
    <t>342</t>
  </si>
  <si>
    <t>351</t>
  </si>
  <si>
    <t>○</t>
  </si>
  <si>
    <t>水質基準適合率
(適合地点数/調査地点数)
※２年度の成果実績は
集計中</t>
    <phoneticPr fontId="5"/>
  </si>
  <si>
    <t>人件費等</t>
    <rPh sb="0" eb="3">
      <t>ジンケンヒ</t>
    </rPh>
    <rPh sb="3" eb="4">
      <t>トウ</t>
    </rPh>
    <phoneticPr fontId="5"/>
  </si>
  <si>
    <t>給水装置工事技術等に関する基礎調査</t>
    <rPh sb="0" eb="2">
      <t>キュウスイ</t>
    </rPh>
    <rPh sb="2" eb="4">
      <t>ソウチ</t>
    </rPh>
    <rPh sb="4" eb="6">
      <t>コウジ</t>
    </rPh>
    <rPh sb="6" eb="8">
      <t>ギジュツ</t>
    </rPh>
    <rPh sb="8" eb="9">
      <t>トウ</t>
    </rPh>
    <rPh sb="10" eb="11">
      <t>カン</t>
    </rPh>
    <rPh sb="13" eb="15">
      <t>キソ</t>
    </rPh>
    <rPh sb="15" eb="17">
      <t>チョウサ</t>
    </rPh>
    <phoneticPr fontId="5"/>
  </si>
  <si>
    <t>雑役務費</t>
    <rPh sb="0" eb="2">
      <t>ザツエキ</t>
    </rPh>
    <rPh sb="2" eb="3">
      <t>ム</t>
    </rPh>
    <rPh sb="3" eb="4">
      <t>ヒ</t>
    </rPh>
    <phoneticPr fontId="5"/>
  </si>
  <si>
    <t>給水装置の構造・材質にかかる性能調査</t>
    <rPh sb="0" eb="2">
      <t>キュウスイ</t>
    </rPh>
    <rPh sb="2" eb="4">
      <t>ソウチ</t>
    </rPh>
    <rPh sb="5" eb="7">
      <t>コウゾウ</t>
    </rPh>
    <rPh sb="8" eb="10">
      <t>ザイシツ</t>
    </rPh>
    <rPh sb="14" eb="16">
      <t>セイノウ</t>
    </rPh>
    <rPh sb="16" eb="18">
      <t>チョウサ</t>
    </rPh>
    <phoneticPr fontId="5"/>
  </si>
  <si>
    <t>公益財団法人給水工事技術振興財団</t>
    <rPh sb="0" eb="6">
      <t>コウエキザイダンホウジン</t>
    </rPh>
    <rPh sb="6" eb="8">
      <t>キュウスイ</t>
    </rPh>
    <rPh sb="8" eb="10">
      <t>コウジ</t>
    </rPh>
    <rPh sb="10" eb="12">
      <t>ギジュツ</t>
    </rPh>
    <rPh sb="12" eb="14">
      <t>シンコウ</t>
    </rPh>
    <rPh sb="14" eb="16">
      <t>ザイダン</t>
    </rPh>
    <phoneticPr fontId="5"/>
  </si>
  <si>
    <t>（財）千葉県薬剤師会検査センター</t>
    <phoneticPr fontId="5"/>
  </si>
  <si>
    <t>給水装置の構造・材質にかかる性能調査</t>
    <phoneticPr fontId="5"/>
  </si>
  <si>
    <t>(株)池田理化</t>
    <phoneticPr fontId="5"/>
  </si>
  <si>
    <t>-</t>
    <phoneticPr fontId="5"/>
  </si>
  <si>
    <t>島津サイエンス東日本（株）</t>
    <rPh sb="11" eb="12">
      <t>カブ</t>
    </rPh>
    <phoneticPr fontId="5"/>
  </si>
  <si>
    <t>（株）ダイキ産業</t>
    <rPh sb="1" eb="2">
      <t>カブ</t>
    </rPh>
    <rPh sb="6" eb="8">
      <t>サンギョウ</t>
    </rPh>
    <phoneticPr fontId="5"/>
  </si>
  <si>
    <t>調査用消耗品</t>
    <phoneticPr fontId="5"/>
  </si>
  <si>
    <t>安全で質の高い水道を確保するため、給水装置の構造材質基準の適宜見直しを行うことは広く国民のニーズが高く、国費を投入しなければ事業目的が達成できない。</t>
    <phoneticPr fontId="5"/>
  </si>
  <si>
    <t>給水装置の構造材質基準については全国一律に行うべきものであり、国が実施すべき事業である。</t>
    <phoneticPr fontId="5"/>
  </si>
  <si>
    <t>○</t>
    <phoneticPr fontId="5"/>
  </si>
  <si>
    <t>給水装置の構造材質基準を遵守し水道水の安全性を確保するとともに水道利用者等のニーズに対応するために、新たな技術や製品等の調査や評価を行い必要に応じて基準の検討を行っており、優先度の高い事業である。</t>
    <phoneticPr fontId="5"/>
  </si>
  <si>
    <t>有</t>
  </si>
  <si>
    <t>無</t>
  </si>
  <si>
    <t>本事業を実施することで安全で質の高い水道が受益者（国民）に提供されることから、負担関係は妥当である。</t>
    <phoneticPr fontId="5"/>
  </si>
  <si>
    <t>‐</t>
  </si>
  <si>
    <t>成果物の発注及び納品過程において費目・使途を十分に把握できており、事業目的に真に必要なものに限定されている。</t>
    <phoneticPr fontId="5"/>
  </si>
  <si>
    <t>研究機関へ振替による執行を実施することにより、専門的知見を効率的に収集することが可能である。</t>
    <phoneticPr fontId="5"/>
  </si>
  <si>
    <t>給水装置工事にかかる基礎調査により新たな技術やニーズを把握し、給水装置の構造・材質調査試験に係る浸出性能調査に係る成果実績は、成果目標と比較して十分に見合ったものとなっている。</t>
    <rPh sb="0" eb="2">
      <t>キュウスイ</t>
    </rPh>
    <rPh sb="2" eb="4">
      <t>ソウチ</t>
    </rPh>
    <rPh sb="4" eb="6">
      <t>コウジ</t>
    </rPh>
    <rPh sb="10" eb="12">
      <t>キソ</t>
    </rPh>
    <rPh sb="12" eb="14">
      <t>チョウサ</t>
    </rPh>
    <rPh sb="17" eb="18">
      <t>アラ</t>
    </rPh>
    <rPh sb="20" eb="22">
      <t>ギジュツ</t>
    </rPh>
    <rPh sb="27" eb="29">
      <t>ハアク</t>
    </rPh>
    <rPh sb="31" eb="33">
      <t>キュウスイ</t>
    </rPh>
    <phoneticPr fontId="5"/>
  </si>
  <si>
    <t>基礎調査を行うことで、給水装置工事等のデジタル化に関連する新しい知見を収集し、想定より広い分野の知見が得られた。</t>
    <rPh sb="0" eb="2">
      <t>キソ</t>
    </rPh>
    <rPh sb="2" eb="4">
      <t>チョウサ</t>
    </rPh>
    <rPh sb="5" eb="6">
      <t>オコナ</t>
    </rPh>
    <rPh sb="11" eb="13">
      <t>キュウスイ</t>
    </rPh>
    <rPh sb="13" eb="15">
      <t>ソウチ</t>
    </rPh>
    <rPh sb="15" eb="17">
      <t>コウジ</t>
    </rPh>
    <rPh sb="17" eb="18">
      <t>トウ</t>
    </rPh>
    <rPh sb="23" eb="24">
      <t>カ</t>
    </rPh>
    <rPh sb="25" eb="27">
      <t>カンレン</t>
    </rPh>
    <rPh sb="29" eb="30">
      <t>アタラ</t>
    </rPh>
    <rPh sb="32" eb="34">
      <t>チケン</t>
    </rPh>
    <rPh sb="35" eb="37">
      <t>シュウシュウ</t>
    </rPh>
    <rPh sb="39" eb="41">
      <t>ソウテイ</t>
    </rPh>
    <rPh sb="43" eb="44">
      <t>ヒロ</t>
    </rPh>
    <rPh sb="45" eb="47">
      <t>ブンヤ</t>
    </rPh>
    <rPh sb="48" eb="50">
      <t>チケン</t>
    </rPh>
    <rPh sb="51" eb="52">
      <t>エ</t>
    </rPh>
    <phoneticPr fontId="5"/>
  </si>
  <si>
    <t>基礎調査を行ったことで、施策への反映を検討する材料についての調査を計画することが可能となった。</t>
    <rPh sb="0" eb="2">
      <t>キソ</t>
    </rPh>
    <rPh sb="2" eb="4">
      <t>チョウサ</t>
    </rPh>
    <rPh sb="5" eb="6">
      <t>オコナ</t>
    </rPh>
    <rPh sb="12" eb="14">
      <t>セサク</t>
    </rPh>
    <rPh sb="16" eb="18">
      <t>ハンエイ</t>
    </rPh>
    <rPh sb="19" eb="21">
      <t>ケントウ</t>
    </rPh>
    <rPh sb="23" eb="25">
      <t>ザイリョウ</t>
    </rPh>
    <rPh sb="30" eb="32">
      <t>チョウサ</t>
    </rPh>
    <rPh sb="33" eb="35">
      <t>ケイカク</t>
    </rPh>
    <rPh sb="40" eb="42">
      <t>カノウ</t>
    </rPh>
    <phoneticPr fontId="5"/>
  </si>
  <si>
    <t>1百万円／176</t>
    <phoneticPr fontId="5"/>
  </si>
  <si>
    <t>3000千円/0</t>
    <phoneticPr fontId="5"/>
  </si>
  <si>
    <t>4200千円/3</t>
    <rPh sb="4" eb="6">
      <t>センエン</t>
    </rPh>
    <phoneticPr fontId="5"/>
  </si>
  <si>
    <t>1百万円／154</t>
    <phoneticPr fontId="5"/>
  </si>
  <si>
    <t>6000千円/5</t>
    <rPh sb="4" eb="6">
      <t>センエン</t>
    </rPh>
    <phoneticPr fontId="5"/>
  </si>
  <si>
    <t>業務を実施するにあたり、一般競争入札を行い、競争性の確保を図っており、支出先の選定も妥当である。
なお、一者応札となった点については、次回の調達の際に、応札条件の見直し等の検討を行う。</t>
    <phoneticPr fontId="5"/>
  </si>
  <si>
    <t>安全で質の高い水道を確保し、給水装置の構造材質基準の適宜の見直しを行うために、単位あたりコスト削減を含めて適正に執行することに努める。
また、一者応札となった点については、次回の調達の際に、応札条件の見直し等の検討を行う。</t>
    <rPh sb="0" eb="1">
      <t>アン</t>
    </rPh>
    <phoneticPr fontId="5"/>
  </si>
  <si>
    <t>-</t>
    <phoneticPr fontId="5"/>
  </si>
  <si>
    <t>水質基準適合率
(令和元年度、2年度は集計中)</t>
    <rPh sb="0" eb="2">
      <t>スイシツ</t>
    </rPh>
    <rPh sb="2" eb="4">
      <t>キジュン</t>
    </rPh>
    <rPh sb="4" eb="6">
      <t>テキゴウ</t>
    </rPh>
    <rPh sb="6" eb="7">
      <t>リツ</t>
    </rPh>
    <rPh sb="9" eb="11">
      <t>レイワ</t>
    </rPh>
    <rPh sb="11" eb="13">
      <t>ガンネン</t>
    </rPh>
    <rPh sb="13" eb="14">
      <t>ド</t>
    </rPh>
    <rPh sb="16" eb="18">
      <t>ネンド</t>
    </rPh>
    <rPh sb="19" eb="21">
      <t>シュウケイ</t>
    </rPh>
    <rPh sb="21" eb="22">
      <t>チュウ</t>
    </rPh>
    <phoneticPr fontId="5"/>
  </si>
  <si>
    <t>厚労</t>
  </si>
  <si>
    <t>我が国の給水装置の構造材質及び指定給水装置工事事業者制度に係る調査検討及び我が国の市場にある給水用具に対する構造材質基準への適合性に関する調査の実施</t>
    <phoneticPr fontId="5"/>
  </si>
  <si>
    <t>A.公益財団法人　給水工事技術振興財団</t>
    <phoneticPr fontId="5"/>
  </si>
  <si>
    <t>B.（財）千葉県薬剤師会検査センター</t>
    <phoneticPr fontId="5"/>
  </si>
  <si>
    <t>-</t>
    <phoneticPr fontId="5"/>
  </si>
  <si>
    <t>-</t>
    <phoneticPr fontId="5"/>
  </si>
  <si>
    <t>諸外国における水道システム・給水装置の構造材質及び給水装置の施工に係る規制・基準等の調査・我が国の給水装置の施工、構造材質基準に係る調査検討及び我が国の市場にある給水装置に対する構造材質基準への適合性に関する調査を実施する。新技術や新材料等に対応するための施工技術調査や国内製品の基準項目に関する調査を実施し、また我が国の基準と諸外国における各種基準や規制方法等について整理・把握を行うことを通じて、給水装置の構造材質基準の適宜見直しを行うことにより、水道水質基準適合里の向上に寄与すると見込んでいる。</t>
    <rPh sb="228" eb="230">
      <t>スイシツ</t>
    </rPh>
    <rPh sb="230" eb="232">
      <t>キジュン</t>
    </rPh>
    <rPh sb="232" eb="234">
      <t>テキゴウ</t>
    </rPh>
    <rPh sb="234" eb="235">
      <t>リ</t>
    </rPh>
    <rPh sb="236" eb="238">
      <t>コウジョウ</t>
    </rPh>
    <rPh sb="239" eb="241">
      <t>キヨ</t>
    </rPh>
    <rPh sb="244" eb="246">
      <t>ミコ</t>
    </rPh>
    <phoneticPr fontId="5"/>
  </si>
  <si>
    <t>諸外国における水道システム・給水装置の構造材質及び給水装置の施工に係る規制・基準等の調査・我が国の給水装置の施工、構造材質基準に係る調査検討及び我が国の市場にある給水装置に対する構造材質基準への適合性に関する調査を実施する。新技術や新材料等に対応するための施工技術調査や国内製品の基準項目に関する調査を実施し、また我が国の基準と諸外国における各種基準や規制方法等について整理・把握を行うことを通じて、給水装置の構造材質基準の適宜見直しを行うことにより、水道水質基準適合里の向上に寄与すると見込んでいる。</t>
    <phoneticPr fontId="5"/>
  </si>
  <si>
    <t>公共投資における効率化・重点化と担い手確保</t>
    <rPh sb="0" eb="2">
      <t>コウキョウ</t>
    </rPh>
    <rPh sb="2" eb="4">
      <t>トウシ</t>
    </rPh>
    <rPh sb="8" eb="11">
      <t>コウリツカ</t>
    </rPh>
    <rPh sb="12" eb="15">
      <t>ジュウテンカ</t>
    </rPh>
    <rPh sb="16" eb="17">
      <t>ニナ</t>
    </rPh>
    <rPh sb="18" eb="19">
      <t>テ</t>
    </rPh>
    <rPh sb="19" eb="21">
      <t>カクホ</t>
    </rPh>
    <phoneticPr fontId="5"/>
  </si>
  <si>
    <t>調査実施項目数によるところがあるが、妥当であると考える。引き続き適正な執行を行い、単位当たりコスト削減に今後も努めることとする。</t>
    <rPh sb="18" eb="20">
      <t>ダトウ</t>
    </rPh>
    <rPh sb="24" eb="25">
      <t>カンガ</t>
    </rPh>
    <rPh sb="28" eb="29">
      <t>ヒ</t>
    </rPh>
    <rPh sb="30" eb="31">
      <t>ツヅ</t>
    </rPh>
    <phoneticPr fontId="5"/>
  </si>
  <si>
    <t>給水装置工事等にかかる基礎調査により新たな技術、ニーズを把握し、新たな技術・システムによる給水装置工事等に適切に対応したルール作りを実施するために重要な調査となっている。また、給水装置の構造及び材質基準への適合性を確認することは、安全な給水確保のために必要な事業である。</t>
    <rPh sb="0" eb="2">
      <t>キュウスイ</t>
    </rPh>
    <rPh sb="2" eb="4">
      <t>ソウチ</t>
    </rPh>
    <rPh sb="4" eb="6">
      <t>コウジ</t>
    </rPh>
    <rPh sb="6" eb="7">
      <t>トウ</t>
    </rPh>
    <rPh sb="11" eb="13">
      <t>キソ</t>
    </rPh>
    <rPh sb="13" eb="15">
      <t>チョウサ</t>
    </rPh>
    <rPh sb="18" eb="19">
      <t>アラ</t>
    </rPh>
    <rPh sb="21" eb="23">
      <t>ギジュツ</t>
    </rPh>
    <rPh sb="28" eb="30">
      <t>ハアク</t>
    </rPh>
    <rPh sb="49" eb="51">
      <t>コウジ</t>
    </rPh>
    <rPh sb="51" eb="52">
      <t>トウ</t>
    </rPh>
    <rPh sb="63" eb="64">
      <t>ヅク</t>
    </rPh>
    <rPh sb="66" eb="68">
      <t>ジッシ</t>
    </rPh>
    <rPh sb="115" eb="117">
      <t>アンゼン</t>
    </rPh>
    <rPh sb="118" eb="120">
      <t>キュウスイ</t>
    </rPh>
    <rPh sb="120" eb="122">
      <t>カクホ</t>
    </rPh>
    <rPh sb="126" eb="128">
      <t>ヒツヨウ</t>
    </rPh>
    <rPh sb="129" eb="131">
      <t>ジギョウ</t>
    </rPh>
    <phoneticPr fontId="5"/>
  </si>
  <si>
    <t>入札差額によるもので、妥当である。</t>
    <rPh sb="0" eb="2">
      <t>ニュウサツ</t>
    </rPh>
    <rPh sb="2" eb="4">
      <t>サガク</t>
    </rPh>
    <rPh sb="11" eb="1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</si>
</sst>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190500</xdr:rowOff>
    </xdr:from>
    <xdr:to>
      <xdr:col>34</xdr:col>
      <xdr:colOff>71346</xdr:colOff>
      <xdr:row>749</xdr:row>
      <xdr:rowOff>352370</xdr:rowOff>
    </xdr:to>
    <xdr:sp macro="" textlink="">
      <xdr:nvSpPr>
        <xdr:cNvPr id="2" name="正方形/長方形 1"/>
        <xdr:cNvSpPr/>
      </xdr:nvSpPr>
      <xdr:spPr>
        <a:xfrm>
          <a:off x="4000500" y="46805850"/>
          <a:ext cx="2871696" cy="5142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5.2</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19</xdr:col>
      <xdr:colOff>9525</xdr:colOff>
      <xdr:row>750</xdr:row>
      <xdr:rowOff>76200</xdr:rowOff>
    </xdr:from>
    <xdr:to>
      <xdr:col>36</xdr:col>
      <xdr:colOff>187672</xdr:colOff>
      <xdr:row>752</xdr:row>
      <xdr:rowOff>59304</xdr:rowOff>
    </xdr:to>
    <xdr:sp macro="" textlink="">
      <xdr:nvSpPr>
        <xdr:cNvPr id="3" name="大かっこ 2"/>
        <xdr:cNvSpPr/>
      </xdr:nvSpPr>
      <xdr:spPr>
        <a:xfrm>
          <a:off x="3810000" y="47396400"/>
          <a:ext cx="3578572" cy="687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給水装置の構造材質基準・試験方法の見直しに係る検討の実施</a:t>
          </a:r>
          <a:endParaRPr kumimoji="1" lang="en-US" altLang="ja-JP" sz="1100">
            <a:solidFill>
              <a:sysClr val="windowText" lastClr="000000"/>
            </a:solidFill>
          </a:endParaRPr>
        </a:p>
      </xdr:txBody>
    </xdr:sp>
    <xdr:clientData/>
  </xdr:twoCellAnchor>
  <xdr:twoCellAnchor>
    <xdr:from>
      <xdr:col>34</xdr:col>
      <xdr:colOff>97973</xdr:colOff>
      <xdr:row>757</xdr:row>
      <xdr:rowOff>141782</xdr:rowOff>
    </xdr:from>
    <xdr:to>
      <xdr:col>43</xdr:col>
      <xdr:colOff>47877</xdr:colOff>
      <xdr:row>758</xdr:row>
      <xdr:rowOff>102359</xdr:rowOff>
    </xdr:to>
    <xdr:sp macro="" textlink="">
      <xdr:nvSpPr>
        <xdr:cNvPr id="4" name="テキスト ボックス 3"/>
        <xdr:cNvSpPr txBox="1"/>
      </xdr:nvSpPr>
      <xdr:spPr>
        <a:xfrm>
          <a:off x="6898823" y="49928957"/>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31</xdr:col>
      <xdr:colOff>171449</xdr:colOff>
      <xdr:row>758</xdr:row>
      <xdr:rowOff>71317</xdr:rowOff>
    </xdr:from>
    <xdr:to>
      <xdr:col>43</xdr:col>
      <xdr:colOff>174832</xdr:colOff>
      <xdr:row>759</xdr:row>
      <xdr:rowOff>192200</xdr:rowOff>
    </xdr:to>
    <xdr:sp macro="" textlink="">
      <xdr:nvSpPr>
        <xdr:cNvPr id="6" name="正方形/長方形 5"/>
        <xdr:cNvSpPr/>
      </xdr:nvSpPr>
      <xdr:spPr>
        <a:xfrm>
          <a:off x="6372224" y="50210917"/>
          <a:ext cx="2403683"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国立保健医療科学院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22</xdr:col>
      <xdr:colOff>190500</xdr:colOff>
      <xdr:row>756</xdr:row>
      <xdr:rowOff>104775</xdr:rowOff>
    </xdr:from>
    <xdr:to>
      <xdr:col>36</xdr:col>
      <xdr:colOff>63397</xdr:colOff>
      <xdr:row>756</xdr:row>
      <xdr:rowOff>117518</xdr:rowOff>
    </xdr:to>
    <xdr:cxnSp macro="">
      <xdr:nvCxnSpPr>
        <xdr:cNvPr id="7" name="直線コネクタ 6"/>
        <xdr:cNvCxnSpPr/>
      </xdr:nvCxnSpPr>
      <xdr:spPr>
        <a:xfrm>
          <a:off x="4591050" y="49539525"/>
          <a:ext cx="2673247" cy="127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55866</xdr:colOff>
      <xdr:row>752</xdr:row>
      <xdr:rowOff>171450</xdr:rowOff>
    </xdr:from>
    <xdr:to>
      <xdr:col>22</xdr:col>
      <xdr:colOff>57150</xdr:colOff>
      <xdr:row>757</xdr:row>
      <xdr:rowOff>47625</xdr:rowOff>
    </xdr:to>
    <xdr:cxnSp macro="">
      <xdr:nvCxnSpPr>
        <xdr:cNvPr id="8" name="直線矢印コネクタ 7"/>
        <xdr:cNvCxnSpPr/>
      </xdr:nvCxnSpPr>
      <xdr:spPr>
        <a:xfrm>
          <a:off x="4456416" y="48196500"/>
          <a:ext cx="1284" cy="1638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70519</xdr:colOff>
      <xdr:row>756</xdr:row>
      <xdr:rowOff>117867</xdr:rowOff>
    </xdr:from>
    <xdr:to>
      <xdr:col>36</xdr:col>
      <xdr:colOff>72215</xdr:colOff>
      <xdr:row>757</xdr:row>
      <xdr:rowOff>114578</xdr:rowOff>
    </xdr:to>
    <xdr:cxnSp macro="">
      <xdr:nvCxnSpPr>
        <xdr:cNvPr id="9" name="直線矢印コネクタ 8"/>
        <xdr:cNvCxnSpPr/>
      </xdr:nvCxnSpPr>
      <xdr:spPr>
        <a:xfrm rot="5400000">
          <a:off x="7097699" y="49726337"/>
          <a:ext cx="349136"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6341</xdr:colOff>
      <xdr:row>757</xdr:row>
      <xdr:rowOff>95251</xdr:rowOff>
    </xdr:from>
    <xdr:to>
      <xdr:col>28</xdr:col>
      <xdr:colOff>145939</xdr:colOff>
      <xdr:row>758</xdr:row>
      <xdr:rowOff>21167</xdr:rowOff>
    </xdr:to>
    <xdr:sp macro="" textlink="">
      <xdr:nvSpPr>
        <xdr:cNvPr id="11" name="テキスト ボックス 10"/>
        <xdr:cNvSpPr txBox="1"/>
      </xdr:nvSpPr>
      <xdr:spPr>
        <a:xfrm>
          <a:off x="3424758" y="49053751"/>
          <a:ext cx="2351514" cy="275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190501</xdr:colOff>
      <xdr:row>758</xdr:row>
      <xdr:rowOff>101672</xdr:rowOff>
    </xdr:from>
    <xdr:to>
      <xdr:col>29</xdr:col>
      <xdr:colOff>77647</xdr:colOff>
      <xdr:row>759</xdr:row>
      <xdr:rowOff>190269</xdr:rowOff>
    </xdr:to>
    <xdr:sp macro="" textlink="">
      <xdr:nvSpPr>
        <xdr:cNvPr id="12" name="正方形/長方形 11"/>
        <xdr:cNvSpPr/>
      </xdr:nvSpPr>
      <xdr:spPr>
        <a:xfrm>
          <a:off x="2390776" y="50241272"/>
          <a:ext cx="3487596" cy="4410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公益財団法人　給水工事技術振興財団　</a:t>
          </a:r>
          <a:r>
            <a:rPr kumimoji="1" lang="en-US" altLang="ja-JP" sz="1100">
              <a:solidFill>
                <a:schemeClr val="tx1"/>
              </a:solidFill>
            </a:rPr>
            <a:t>2.7</a:t>
          </a:r>
          <a:r>
            <a:rPr kumimoji="1" lang="ja-JP" altLang="en-US" sz="1100">
              <a:solidFill>
                <a:schemeClr val="tx1"/>
              </a:solidFill>
            </a:rPr>
            <a:t>百万円</a:t>
          </a:r>
        </a:p>
      </xdr:txBody>
    </xdr:sp>
    <xdr:clientData/>
  </xdr:twoCellAnchor>
  <xdr:twoCellAnchor>
    <xdr:from>
      <xdr:col>31</xdr:col>
      <xdr:colOff>180975</xdr:colOff>
      <xdr:row>759</xdr:row>
      <xdr:rowOff>276225</xdr:rowOff>
    </xdr:from>
    <xdr:to>
      <xdr:col>46</xdr:col>
      <xdr:colOff>102372</xdr:colOff>
      <xdr:row>763</xdr:row>
      <xdr:rowOff>255538</xdr:rowOff>
    </xdr:to>
    <xdr:sp macro="" textlink="">
      <xdr:nvSpPr>
        <xdr:cNvPr id="14" name="大かっこ 13"/>
        <xdr:cNvSpPr/>
      </xdr:nvSpPr>
      <xdr:spPr>
        <a:xfrm>
          <a:off x="6381750" y="50768250"/>
          <a:ext cx="2921772" cy="138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・市場に流通する給水装置の構造及び材質の基準への適合性等を確認するとともに、新たな給水装置に対応した構造及び材質の基準の確立に向けた情報収集</a:t>
          </a:r>
          <a:endParaRPr kumimoji="1" lang="en-US" altLang="ja-JP" sz="1100" baseline="0">
            <a:solidFill>
              <a:schemeClr val="tx1"/>
            </a:solidFill>
            <a:latin typeface="+mn-lt"/>
            <a:ea typeface="+mn-ea"/>
            <a:cs typeface="+mn-cs"/>
          </a:endParaRPr>
        </a:p>
      </xdr:txBody>
    </xdr:sp>
    <xdr:clientData/>
  </xdr:twoCellAnchor>
  <xdr:twoCellAnchor>
    <xdr:from>
      <xdr:col>32</xdr:col>
      <xdr:colOff>14514</xdr:colOff>
      <xdr:row>765</xdr:row>
      <xdr:rowOff>111628</xdr:rowOff>
    </xdr:from>
    <xdr:to>
      <xdr:col>47</xdr:col>
      <xdr:colOff>132197</xdr:colOff>
      <xdr:row>765</xdr:row>
      <xdr:rowOff>584936</xdr:rowOff>
    </xdr:to>
    <xdr:sp macro="" textlink="">
      <xdr:nvSpPr>
        <xdr:cNvPr id="15" name="正方形/長方形 14"/>
        <xdr:cNvSpPr/>
      </xdr:nvSpPr>
      <xdr:spPr>
        <a:xfrm>
          <a:off x="6415314" y="53032528"/>
          <a:ext cx="3118058" cy="473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Ｂ　民間業者等（</a:t>
          </a:r>
          <a:r>
            <a:rPr kumimoji="1" lang="en-US" altLang="ja-JP" sz="1100">
              <a:solidFill>
                <a:schemeClr val="tx1"/>
              </a:solidFill>
            </a:rPr>
            <a:t>4</a:t>
          </a:r>
          <a:r>
            <a:rPr kumimoji="1" lang="ja-JP" altLang="en-US" sz="1100">
              <a:solidFill>
                <a:schemeClr val="tx1"/>
              </a:solidFill>
            </a:rPr>
            <a:t>者）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39</xdr:col>
      <xdr:colOff>94599</xdr:colOff>
      <xdr:row>763</xdr:row>
      <xdr:rowOff>208586</xdr:rowOff>
    </xdr:from>
    <xdr:to>
      <xdr:col>39</xdr:col>
      <xdr:colOff>94599</xdr:colOff>
      <xdr:row>764</xdr:row>
      <xdr:rowOff>514399</xdr:rowOff>
    </xdr:to>
    <xdr:cxnSp macro="">
      <xdr:nvCxnSpPr>
        <xdr:cNvPr id="16" name="直線コネクタ 15"/>
        <xdr:cNvCxnSpPr/>
      </xdr:nvCxnSpPr>
      <xdr:spPr>
        <a:xfrm>
          <a:off x="7895574" y="52110311"/>
          <a:ext cx="0" cy="658238"/>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133350</xdr:colOff>
      <xdr:row>766</xdr:row>
      <xdr:rowOff>38100</xdr:rowOff>
    </xdr:from>
    <xdr:to>
      <xdr:col>47</xdr:col>
      <xdr:colOff>54747</xdr:colOff>
      <xdr:row>768</xdr:row>
      <xdr:rowOff>200074</xdr:rowOff>
    </xdr:to>
    <xdr:sp macro="" textlink="">
      <xdr:nvSpPr>
        <xdr:cNvPr id="17" name="大かっこ 16"/>
        <xdr:cNvSpPr/>
      </xdr:nvSpPr>
      <xdr:spPr>
        <a:xfrm>
          <a:off x="6534150" y="53625750"/>
          <a:ext cx="2921772" cy="1200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・給水装置の構造・材質調査試験にかかる浸出性能調査</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・備品購入</a:t>
          </a:r>
          <a:endParaRPr kumimoji="1" lang="en-US" altLang="ja-JP" sz="1100" baseline="0">
            <a:solidFill>
              <a:schemeClr val="tx1"/>
            </a:solidFill>
            <a:latin typeface="+mn-lt"/>
            <a:ea typeface="+mn-ea"/>
            <a:cs typeface="+mn-cs"/>
          </a:endParaRPr>
        </a:p>
      </xdr:txBody>
    </xdr:sp>
    <xdr:clientData/>
  </xdr:twoCellAnchor>
  <xdr:twoCellAnchor>
    <xdr:from>
      <xdr:col>36</xdr:col>
      <xdr:colOff>146051</xdr:colOff>
      <xdr:row>764</xdr:row>
      <xdr:rowOff>501699</xdr:rowOff>
    </xdr:from>
    <xdr:to>
      <xdr:col>45</xdr:col>
      <xdr:colOff>95955</xdr:colOff>
      <xdr:row>765</xdr:row>
      <xdr:rowOff>147951</xdr:rowOff>
    </xdr:to>
    <xdr:sp macro="" textlink="">
      <xdr:nvSpPr>
        <xdr:cNvPr id="18" name="テキスト ボックス 17"/>
        <xdr:cNvSpPr txBox="1"/>
      </xdr:nvSpPr>
      <xdr:spPr>
        <a:xfrm>
          <a:off x="7346951" y="52755849"/>
          <a:ext cx="1750129" cy="31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0</xdr:colOff>
      <xdr:row>753</xdr:row>
      <xdr:rowOff>0</xdr:rowOff>
    </xdr:from>
    <xdr:to>
      <xdr:col>40</xdr:col>
      <xdr:colOff>180602</xdr:colOff>
      <xdr:row>753</xdr:row>
      <xdr:rowOff>281049</xdr:rowOff>
    </xdr:to>
    <xdr:sp macro="" textlink="">
      <xdr:nvSpPr>
        <xdr:cNvPr id="19" name="正方形/長方形 18"/>
        <xdr:cNvSpPr/>
      </xdr:nvSpPr>
      <xdr:spPr>
        <a:xfrm>
          <a:off x="6800850" y="49749075"/>
          <a:ext cx="1380752" cy="2810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　</a:t>
          </a:r>
          <a:r>
            <a:rPr kumimoji="1" lang="en-US" altLang="ja-JP" sz="1100">
              <a:solidFill>
                <a:schemeClr val="tx1"/>
              </a:solidFill>
            </a:rPr>
            <a:t>1.5</a:t>
          </a:r>
          <a:r>
            <a:rPr kumimoji="1" lang="ja-JP" altLang="en-US" sz="1100">
              <a:solidFill>
                <a:schemeClr val="tx1"/>
              </a:solidFill>
            </a:rPr>
            <a:t>百万円　</a:t>
          </a:r>
        </a:p>
      </xdr:txBody>
    </xdr:sp>
    <xdr:clientData/>
  </xdr:twoCellAnchor>
  <xdr:twoCellAnchor>
    <xdr:from>
      <xdr:col>13</xdr:col>
      <xdr:colOff>66675</xdr:colOff>
      <xdr:row>759</xdr:row>
      <xdr:rowOff>247650</xdr:rowOff>
    </xdr:from>
    <xdr:to>
      <xdr:col>27</xdr:col>
      <xdr:colOff>188097</xdr:colOff>
      <xdr:row>763</xdr:row>
      <xdr:rowOff>226963</xdr:rowOff>
    </xdr:to>
    <xdr:sp macro="" textlink="">
      <xdr:nvSpPr>
        <xdr:cNvPr id="20" name="大かっこ 19"/>
        <xdr:cNvSpPr/>
      </xdr:nvSpPr>
      <xdr:spPr>
        <a:xfrm>
          <a:off x="2667000" y="52111275"/>
          <a:ext cx="2921772" cy="138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・給水装置工事技術等の新たな技術、取組の現場での実態の調査方法や調査項目の策定のための基礎調査</a:t>
          </a:r>
          <a:endParaRPr kumimoji="1" lang="en-US" altLang="ja-JP" sz="1100" baseline="0">
            <a:solidFill>
              <a:schemeClr val="tx1"/>
            </a:solidFill>
            <a:latin typeface="+mn-lt"/>
            <a:ea typeface="+mn-ea"/>
            <a:cs typeface="+mn-cs"/>
          </a:endParaRPr>
        </a:p>
      </xdr:txBody>
    </xdr:sp>
    <xdr:clientData/>
  </xdr:twoCellAnchor>
  <xdr:oneCellAnchor>
    <xdr:from>
      <xdr:col>46</xdr:col>
      <xdr:colOff>63501</xdr:colOff>
      <xdr:row>431</xdr:row>
      <xdr:rowOff>10584</xdr:rowOff>
    </xdr:from>
    <xdr:ext cx="403411" cy="275717"/>
    <xdr:sp macro="" textlink="">
      <xdr:nvSpPr>
        <xdr:cNvPr id="21" name="テキスト ボックス 20"/>
        <xdr:cNvSpPr txBox="1"/>
      </xdr:nvSpPr>
      <xdr:spPr>
        <a:xfrm>
          <a:off x="9313334" y="24574501"/>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52916</xdr:colOff>
      <xdr:row>29</xdr:row>
      <xdr:rowOff>243415</xdr:rowOff>
    </xdr:from>
    <xdr:ext cx="403411" cy="275717"/>
    <xdr:sp macro="" textlink="">
      <xdr:nvSpPr>
        <xdr:cNvPr id="22" name="テキスト ボックス 21"/>
        <xdr:cNvSpPr txBox="1"/>
      </xdr:nvSpPr>
      <xdr:spPr>
        <a:xfrm>
          <a:off x="9302749" y="10837332"/>
          <a:ext cx="40341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3"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790</v>
      </c>
      <c r="AK2" s="206"/>
      <c r="AL2" s="206"/>
      <c r="AM2" s="206"/>
      <c r="AN2" s="98" t="s">
        <v>405</v>
      </c>
      <c r="AO2" s="206">
        <v>20</v>
      </c>
      <c r="AP2" s="206"/>
      <c r="AQ2" s="206"/>
      <c r="AR2" s="99" t="s">
        <v>708</v>
      </c>
      <c r="AS2" s="207">
        <v>427</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7.5" customHeight="1" x14ac:dyDescent="0.15">
      <c r="A10" s="738" t="s">
        <v>30</v>
      </c>
      <c r="B10" s="739"/>
      <c r="C10" s="739"/>
      <c r="D10" s="739"/>
      <c r="E10" s="739"/>
      <c r="F10" s="739"/>
      <c r="G10" s="671" t="s">
        <v>791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v>
      </c>
      <c r="Q13" s="164"/>
      <c r="R13" s="164"/>
      <c r="S13" s="164"/>
      <c r="T13" s="164"/>
      <c r="U13" s="164"/>
      <c r="V13" s="165"/>
      <c r="W13" s="163">
        <v>8</v>
      </c>
      <c r="X13" s="164"/>
      <c r="Y13" s="164"/>
      <c r="Z13" s="164"/>
      <c r="AA13" s="164"/>
      <c r="AB13" s="164"/>
      <c r="AC13" s="165"/>
      <c r="AD13" s="163">
        <v>7</v>
      </c>
      <c r="AE13" s="164"/>
      <c r="AF13" s="164"/>
      <c r="AG13" s="164"/>
      <c r="AH13" s="164"/>
      <c r="AI13" s="164"/>
      <c r="AJ13" s="165"/>
      <c r="AK13" s="163">
        <v>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764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764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764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764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v>
      </c>
      <c r="Q18" s="170"/>
      <c r="R18" s="170"/>
      <c r="S18" s="170"/>
      <c r="T18" s="170"/>
      <c r="U18" s="170"/>
      <c r="V18" s="171"/>
      <c r="W18" s="169">
        <f>SUM(W13:AC17)</f>
        <v>8</v>
      </c>
      <c r="X18" s="170"/>
      <c r="Y18" s="170"/>
      <c r="Z18" s="170"/>
      <c r="AA18" s="170"/>
      <c r="AB18" s="170"/>
      <c r="AC18" s="171"/>
      <c r="AD18" s="169">
        <f>SUM(AD13:AJ17)</f>
        <v>7</v>
      </c>
      <c r="AE18" s="170"/>
      <c r="AF18" s="170"/>
      <c r="AG18" s="170"/>
      <c r="AH18" s="170"/>
      <c r="AI18" s="170"/>
      <c r="AJ18" s="171"/>
      <c r="AK18" s="169">
        <f>SUM(AK13:AQ17)</f>
        <v>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4</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0.5</v>
      </c>
      <c r="Q20" s="535"/>
      <c r="R20" s="535"/>
      <c r="S20" s="535"/>
      <c r="T20" s="535"/>
      <c r="U20" s="535"/>
      <c r="V20" s="535"/>
      <c r="W20" s="535">
        <f t="shared" ref="W20" si="0">IF(W18=0, "-", SUM(W19)/W18)</f>
        <v>0.5</v>
      </c>
      <c r="X20" s="535"/>
      <c r="Y20" s="535"/>
      <c r="Z20" s="535"/>
      <c r="AA20" s="535"/>
      <c r="AB20" s="535"/>
      <c r="AC20" s="535"/>
      <c r="AD20" s="535">
        <f t="shared" ref="AD20" si="1">IF(AD18=0, "-", SUM(AD19)/AD18)</f>
        <v>0.7142857142857143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0.5</v>
      </c>
      <c r="Q21" s="535"/>
      <c r="R21" s="535"/>
      <c r="S21" s="535"/>
      <c r="T21" s="535"/>
      <c r="U21" s="535"/>
      <c r="V21" s="535"/>
      <c r="W21" s="535">
        <f t="shared" ref="W21" si="2">IF(W19=0, "-", SUM(W19)/SUM(W13,W14))</f>
        <v>0.5</v>
      </c>
      <c r="X21" s="535"/>
      <c r="Y21" s="535"/>
      <c r="Z21" s="535"/>
      <c r="AA21" s="535"/>
      <c r="AB21" s="535"/>
      <c r="AC21" s="535"/>
      <c r="AD21" s="535">
        <f t="shared" ref="AD21" si="3">IF(AD19=0, "-", SUM(AD19)/SUM(AD13,AD14))</f>
        <v>0.7142857142857143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0.1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c r="AV31" s="271"/>
      <c r="AW31" s="375" t="s">
        <v>179</v>
      </c>
      <c r="AX31" s="376"/>
    </row>
    <row r="32" spans="1:50" ht="42.7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727</v>
      </c>
      <c r="AC32" s="547"/>
      <c r="AD32" s="547"/>
      <c r="AE32" s="363">
        <v>0</v>
      </c>
      <c r="AF32" s="364"/>
      <c r="AG32" s="364"/>
      <c r="AH32" s="364"/>
      <c r="AI32" s="363">
        <v>0</v>
      </c>
      <c r="AJ32" s="364"/>
      <c r="AK32" s="364"/>
      <c r="AL32" s="364"/>
      <c r="AM32" s="363">
        <v>0</v>
      </c>
      <c r="AN32" s="364"/>
      <c r="AO32" s="364"/>
      <c r="AP32" s="364"/>
      <c r="AQ32" s="166" t="s">
        <v>719</v>
      </c>
      <c r="AR32" s="167"/>
      <c r="AS32" s="167"/>
      <c r="AT32" s="168"/>
      <c r="AU32" s="364" t="s">
        <v>719</v>
      </c>
      <c r="AV32" s="364"/>
      <c r="AW32" s="364"/>
      <c r="AX32" s="365"/>
    </row>
    <row r="33" spans="1:51" ht="42.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v>0</v>
      </c>
      <c r="AF33" s="364"/>
      <c r="AG33" s="364"/>
      <c r="AH33" s="364"/>
      <c r="AI33" s="363">
        <v>0</v>
      </c>
      <c r="AJ33" s="364"/>
      <c r="AK33" s="364"/>
      <c r="AL33" s="364"/>
      <c r="AM33" s="363">
        <v>0</v>
      </c>
      <c r="AN33" s="364"/>
      <c r="AO33" s="364"/>
      <c r="AP33" s="364"/>
      <c r="AQ33" s="166" t="s">
        <v>719</v>
      </c>
      <c r="AR33" s="167"/>
      <c r="AS33" s="167"/>
      <c r="AT33" s="168"/>
      <c r="AU33" s="364">
        <v>0</v>
      </c>
      <c r="AV33" s="364"/>
      <c r="AW33" s="364"/>
      <c r="AX33" s="365"/>
    </row>
    <row r="34" spans="1:51" ht="42.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1" t="s">
        <v>379</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719</v>
      </c>
      <c r="AR38" s="178"/>
      <c r="AS38" s="179" t="s">
        <v>233</v>
      </c>
      <c r="AT38" s="202"/>
      <c r="AU38" s="271">
        <v>4</v>
      </c>
      <c r="AV38" s="271"/>
      <c r="AW38" s="375" t="s">
        <v>179</v>
      </c>
      <c r="AX38" s="376"/>
      <c r="AY38">
        <f>$AY$37</f>
        <v>1</v>
      </c>
    </row>
    <row r="39" spans="1:51" ht="23.25" customHeight="1" x14ac:dyDescent="0.15">
      <c r="A39" s="511"/>
      <c r="B39" s="509"/>
      <c r="C39" s="509"/>
      <c r="D39" s="509"/>
      <c r="E39" s="509"/>
      <c r="F39" s="510"/>
      <c r="G39" s="536" t="s">
        <v>729</v>
      </c>
      <c r="H39" s="537"/>
      <c r="I39" s="537"/>
      <c r="J39" s="537"/>
      <c r="K39" s="537"/>
      <c r="L39" s="537"/>
      <c r="M39" s="537"/>
      <c r="N39" s="537"/>
      <c r="O39" s="538"/>
      <c r="P39" s="191" t="s">
        <v>730</v>
      </c>
      <c r="Q39" s="191"/>
      <c r="R39" s="191"/>
      <c r="S39" s="191"/>
      <c r="T39" s="191"/>
      <c r="U39" s="191"/>
      <c r="V39" s="191"/>
      <c r="W39" s="191"/>
      <c r="X39" s="233"/>
      <c r="Y39" s="339" t="s">
        <v>12</v>
      </c>
      <c r="Z39" s="545"/>
      <c r="AA39" s="546"/>
      <c r="AB39" s="547" t="s">
        <v>14</v>
      </c>
      <c r="AC39" s="547"/>
      <c r="AD39" s="547"/>
      <c r="AE39" s="363">
        <v>31</v>
      </c>
      <c r="AF39" s="364"/>
      <c r="AG39" s="364"/>
      <c r="AH39" s="364"/>
      <c r="AI39" s="363">
        <v>36</v>
      </c>
      <c r="AJ39" s="364"/>
      <c r="AK39" s="364"/>
      <c r="AL39" s="364"/>
      <c r="AM39" s="363">
        <v>41</v>
      </c>
      <c r="AN39" s="364"/>
      <c r="AO39" s="364"/>
      <c r="AP39" s="364"/>
      <c r="AQ39" s="166" t="s">
        <v>719</v>
      </c>
      <c r="AR39" s="167"/>
      <c r="AS39" s="167"/>
      <c r="AT39" s="168"/>
      <c r="AU39" s="364"/>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14</v>
      </c>
      <c r="AC40" s="518"/>
      <c r="AD40" s="518"/>
      <c r="AE40" s="363">
        <v>50</v>
      </c>
      <c r="AF40" s="364"/>
      <c r="AG40" s="364"/>
      <c r="AH40" s="364"/>
      <c r="AI40" s="363">
        <v>50</v>
      </c>
      <c r="AJ40" s="364"/>
      <c r="AK40" s="364"/>
      <c r="AL40" s="364"/>
      <c r="AM40" s="363">
        <v>50</v>
      </c>
      <c r="AN40" s="364"/>
      <c r="AO40" s="364"/>
      <c r="AP40" s="364"/>
      <c r="AQ40" s="166" t="s">
        <v>719</v>
      </c>
      <c r="AR40" s="167"/>
      <c r="AS40" s="167"/>
      <c r="AT40" s="168"/>
      <c r="AU40" s="364">
        <v>50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62</v>
      </c>
      <c r="AF41" s="364"/>
      <c r="AG41" s="364"/>
      <c r="AH41" s="364"/>
      <c r="AI41" s="363">
        <v>72</v>
      </c>
      <c r="AJ41" s="364"/>
      <c r="AK41" s="364"/>
      <c r="AL41" s="364"/>
      <c r="AM41" s="363">
        <v>82</v>
      </c>
      <c r="AN41" s="364"/>
      <c r="AO41" s="364"/>
      <c r="AP41" s="364"/>
      <c r="AQ41" s="166" t="s">
        <v>719</v>
      </c>
      <c r="AR41" s="167"/>
      <c r="AS41" s="167"/>
      <c r="AT41" s="168"/>
      <c r="AU41" s="364"/>
      <c r="AV41" s="364"/>
      <c r="AW41" s="364"/>
      <c r="AX41" s="365"/>
      <c r="AY41">
        <f t="shared" si="4"/>
        <v>1</v>
      </c>
    </row>
    <row r="42" spans="1:51" ht="23.25" customHeight="1" x14ac:dyDescent="0.15">
      <c r="A42" s="891" t="s">
        <v>379</v>
      </c>
      <c r="B42" s="892"/>
      <c r="C42" s="892"/>
      <c r="D42" s="892"/>
      <c r="E42" s="892"/>
      <c r="F42" s="893"/>
      <c r="G42" s="897" t="s">
        <v>731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733</v>
      </c>
      <c r="AC101" s="547"/>
      <c r="AD101" s="547"/>
      <c r="AE101" s="358">
        <v>154</v>
      </c>
      <c r="AF101" s="358"/>
      <c r="AG101" s="358"/>
      <c r="AH101" s="358"/>
      <c r="AI101" s="358">
        <v>176</v>
      </c>
      <c r="AJ101" s="358"/>
      <c r="AK101" s="358"/>
      <c r="AL101" s="358"/>
      <c r="AM101" s="358">
        <v>176</v>
      </c>
      <c r="AN101" s="358"/>
      <c r="AO101" s="358"/>
      <c r="AP101" s="358"/>
      <c r="AQ101" s="358" t="s">
        <v>764</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733</v>
      </c>
      <c r="AC102" s="547"/>
      <c r="AD102" s="547"/>
      <c r="AE102" s="358">
        <v>154</v>
      </c>
      <c r="AF102" s="358"/>
      <c r="AG102" s="358"/>
      <c r="AH102" s="358"/>
      <c r="AI102" s="358">
        <v>154</v>
      </c>
      <c r="AJ102" s="358"/>
      <c r="AK102" s="358"/>
      <c r="AL102" s="358"/>
      <c r="AM102" s="358">
        <v>154</v>
      </c>
      <c r="AN102" s="358"/>
      <c r="AO102" s="358"/>
      <c r="AP102" s="358"/>
      <c r="AQ102" s="358">
        <v>154</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734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735</v>
      </c>
      <c r="AC104" s="468"/>
      <c r="AD104" s="469"/>
      <c r="AE104" s="358">
        <v>0</v>
      </c>
      <c r="AF104" s="358"/>
      <c r="AG104" s="358"/>
      <c r="AH104" s="358"/>
      <c r="AI104" s="358">
        <v>0</v>
      </c>
      <c r="AJ104" s="358"/>
      <c r="AK104" s="358"/>
      <c r="AL104" s="358"/>
      <c r="AM104" s="358">
        <v>3</v>
      </c>
      <c r="AN104" s="358"/>
      <c r="AO104" s="358"/>
      <c r="AP104" s="358"/>
      <c r="AQ104" s="358" t="s">
        <v>764</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735</v>
      </c>
      <c r="AC105" s="404"/>
      <c r="AD105" s="405"/>
      <c r="AE105" s="358">
        <v>7</v>
      </c>
      <c r="AF105" s="358"/>
      <c r="AG105" s="358"/>
      <c r="AH105" s="358"/>
      <c r="AI105" s="358">
        <v>7</v>
      </c>
      <c r="AJ105" s="358"/>
      <c r="AK105" s="358"/>
      <c r="AL105" s="358"/>
      <c r="AM105" s="358">
        <v>7</v>
      </c>
      <c r="AN105" s="358"/>
      <c r="AO105" s="358"/>
      <c r="AP105" s="358"/>
      <c r="AQ105" s="358">
        <v>5</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737</v>
      </c>
      <c r="AC116" s="301"/>
      <c r="AD116" s="302"/>
      <c r="AE116" s="358">
        <v>6493</v>
      </c>
      <c r="AF116" s="358"/>
      <c r="AG116" s="358"/>
      <c r="AH116" s="358"/>
      <c r="AI116" s="358">
        <v>5681</v>
      </c>
      <c r="AJ116" s="358"/>
      <c r="AK116" s="358"/>
      <c r="AL116" s="358"/>
      <c r="AM116" s="358">
        <v>5681</v>
      </c>
      <c r="AN116" s="358"/>
      <c r="AO116" s="358"/>
      <c r="AP116" s="358"/>
      <c r="AQ116" s="363">
        <v>6493</v>
      </c>
      <c r="AR116" s="364"/>
      <c r="AS116" s="364"/>
      <c r="AT116" s="364"/>
      <c r="AU116" s="364"/>
      <c r="AV116" s="364"/>
      <c r="AW116" s="364"/>
      <c r="AX116" s="365"/>
    </row>
    <row r="117" spans="1:51" ht="39"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738</v>
      </c>
      <c r="AC117" s="343"/>
      <c r="AD117" s="344"/>
      <c r="AE117" s="306" t="s">
        <v>784</v>
      </c>
      <c r="AF117" s="306"/>
      <c r="AG117" s="306"/>
      <c r="AH117" s="306"/>
      <c r="AI117" s="306" t="s">
        <v>781</v>
      </c>
      <c r="AJ117" s="306"/>
      <c r="AK117" s="306"/>
      <c r="AL117" s="306"/>
      <c r="AM117" s="306" t="s">
        <v>781</v>
      </c>
      <c r="AN117" s="306"/>
      <c r="AO117" s="306"/>
      <c r="AP117" s="306"/>
      <c r="AQ117" s="306" t="s">
        <v>784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740</v>
      </c>
      <c r="AC119" s="301"/>
      <c r="AD119" s="302"/>
      <c r="AE119" s="358">
        <v>0</v>
      </c>
      <c r="AF119" s="358"/>
      <c r="AG119" s="358"/>
      <c r="AH119" s="358"/>
      <c r="AI119" s="358">
        <v>0</v>
      </c>
      <c r="AJ119" s="358"/>
      <c r="AK119" s="358"/>
      <c r="AL119" s="358"/>
      <c r="AM119" s="358">
        <v>1400</v>
      </c>
      <c r="AN119" s="358"/>
      <c r="AO119" s="358"/>
      <c r="AP119" s="358"/>
      <c r="AQ119" s="358">
        <v>1200</v>
      </c>
      <c r="AR119" s="358"/>
      <c r="AS119" s="358"/>
      <c r="AT119" s="358"/>
      <c r="AU119" s="358"/>
      <c r="AV119" s="358"/>
      <c r="AW119" s="358"/>
      <c r="AX119" s="359"/>
      <c r="AY119">
        <f>$AY$118</f>
        <v>1</v>
      </c>
    </row>
    <row r="120" spans="1:51" ht="36.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738</v>
      </c>
      <c r="AC120" s="343"/>
      <c r="AD120" s="344"/>
      <c r="AE120" s="306" t="s">
        <v>741</v>
      </c>
      <c r="AF120" s="306"/>
      <c r="AG120" s="306"/>
      <c r="AH120" s="306"/>
      <c r="AI120" s="306" t="s">
        <v>782</v>
      </c>
      <c r="AJ120" s="306"/>
      <c r="AK120" s="306"/>
      <c r="AL120" s="306"/>
      <c r="AM120" s="306" t="s">
        <v>783</v>
      </c>
      <c r="AN120" s="306"/>
      <c r="AO120" s="306"/>
      <c r="AP120" s="306"/>
      <c r="AQ120" s="306" t="s">
        <v>785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75" customHeight="1" x14ac:dyDescent="0.15">
      <c r="A130" s="987" t="s">
        <v>404</v>
      </c>
      <c r="B130" s="985"/>
      <c r="C130" s="984" t="s">
        <v>236</v>
      </c>
      <c r="D130" s="985"/>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8.5" customHeight="1" x14ac:dyDescent="0.15">
      <c r="A131" s="988"/>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26.25" customHeight="1" x14ac:dyDescent="0.15">
      <c r="A134" s="988"/>
      <c r="B134" s="253"/>
      <c r="C134" s="252"/>
      <c r="D134" s="253"/>
      <c r="E134" s="252"/>
      <c r="F134" s="314"/>
      <c r="G134" s="232" t="s">
        <v>789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100</v>
      </c>
      <c r="AF134" s="167"/>
      <c r="AG134" s="167"/>
      <c r="AH134" s="167"/>
      <c r="AI134" s="266" t="s">
        <v>788</v>
      </c>
      <c r="AJ134" s="167"/>
      <c r="AK134" s="167"/>
      <c r="AL134" s="167"/>
      <c r="AM134" s="266" t="s">
        <v>788</v>
      </c>
      <c r="AN134" s="167"/>
      <c r="AO134" s="167"/>
      <c r="AP134" s="167"/>
      <c r="AQ134" s="266" t="s">
        <v>719</v>
      </c>
      <c r="AR134" s="167"/>
      <c r="AS134" s="167"/>
      <c r="AT134" s="167"/>
      <c r="AU134" s="266" t="s">
        <v>719</v>
      </c>
      <c r="AV134" s="167"/>
      <c r="AW134" s="167"/>
      <c r="AX134" s="208"/>
      <c r="AY134">
        <f t="shared" ref="AY134:AY135" si="13">$AY$132</f>
        <v>1</v>
      </c>
    </row>
    <row r="135" spans="1:51" ht="27"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t="s">
        <v>719</v>
      </c>
      <c r="AR135" s="167"/>
      <c r="AS135" s="167"/>
      <c r="AT135" s="167"/>
      <c r="AU135" s="266">
        <v>100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4.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4.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795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1.7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796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1.5" customHeight="1" x14ac:dyDescent="0.15">
      <c r="A430" s="988"/>
      <c r="B430" s="253"/>
      <c r="C430" s="250" t="s">
        <v>670</v>
      </c>
      <c r="D430" s="251"/>
      <c r="E430" s="239" t="s">
        <v>398</v>
      </c>
      <c r="F430" s="444"/>
      <c r="G430" s="241" t="s">
        <v>252</v>
      </c>
      <c r="H430" s="188"/>
      <c r="I430" s="188"/>
      <c r="J430" s="242" t="s">
        <v>744</v>
      </c>
      <c r="K430" s="243"/>
      <c r="L430" s="243"/>
      <c r="M430" s="243"/>
      <c r="N430" s="243"/>
      <c r="O430" s="243"/>
      <c r="P430" s="243"/>
      <c r="Q430" s="243"/>
      <c r="R430" s="243"/>
      <c r="S430" s="243"/>
      <c r="T430" s="244"/>
      <c r="U430" s="245" t="s">
        <v>798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16</v>
      </c>
      <c r="AF432" s="178"/>
      <c r="AG432" s="179" t="s">
        <v>233</v>
      </c>
      <c r="AH432" s="202"/>
      <c r="AI432" s="216"/>
      <c r="AJ432" s="216"/>
      <c r="AK432" s="216"/>
      <c r="AL432" s="217"/>
      <c r="AM432" s="216"/>
      <c r="AN432" s="216"/>
      <c r="AO432" s="216"/>
      <c r="AP432" s="217"/>
      <c r="AQ432" s="231" t="s">
        <v>719</v>
      </c>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755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370</v>
      </c>
      <c r="AC433" s="175"/>
      <c r="AD433" s="175"/>
      <c r="AE433" s="166">
        <v>99.9</v>
      </c>
      <c r="AF433" s="167"/>
      <c r="AG433" s="167"/>
      <c r="AH433" s="167"/>
      <c r="AI433" s="166"/>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370</v>
      </c>
      <c r="AC434" s="224"/>
      <c r="AD434" s="224"/>
      <c r="AE434" s="166">
        <v>100</v>
      </c>
      <c r="AF434" s="167"/>
      <c r="AG434" s="167"/>
      <c r="AH434" s="168"/>
      <c r="AI434" s="166">
        <v>100</v>
      </c>
      <c r="AJ434" s="167"/>
      <c r="AK434" s="167"/>
      <c r="AL434" s="167"/>
      <c r="AM434" s="166">
        <v>100</v>
      </c>
      <c r="AN434" s="167"/>
      <c r="AO434" s="167"/>
      <c r="AP434" s="168"/>
      <c r="AQ434" s="166" t="s">
        <v>719</v>
      </c>
      <c r="AR434" s="167"/>
      <c r="AS434" s="167"/>
      <c r="AT434" s="168"/>
      <c r="AU434" s="167">
        <v>100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99.9</v>
      </c>
      <c r="AF435" s="167"/>
      <c r="AG435" s="167"/>
      <c r="AH435" s="168"/>
      <c r="AI435" s="166"/>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797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3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1.75"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754</v>
      </c>
      <c r="AE702" s="890"/>
      <c r="AF702" s="890"/>
      <c r="AG702" s="879" t="s">
        <v>768</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770</v>
      </c>
      <c r="AE703" s="185"/>
      <c r="AF703" s="185"/>
      <c r="AG703" s="663" t="s">
        <v>769</v>
      </c>
      <c r="AH703" s="664"/>
      <c r="AI703" s="664"/>
      <c r="AJ703" s="664"/>
      <c r="AK703" s="664"/>
      <c r="AL703" s="664"/>
      <c r="AM703" s="664"/>
      <c r="AN703" s="664"/>
      <c r="AO703" s="664"/>
      <c r="AP703" s="664"/>
      <c r="AQ703" s="664"/>
      <c r="AR703" s="664"/>
      <c r="AS703" s="664"/>
      <c r="AT703" s="664"/>
      <c r="AU703" s="664"/>
      <c r="AV703" s="664"/>
      <c r="AW703" s="664"/>
      <c r="AX703" s="665"/>
    </row>
    <row r="704" spans="1:51" ht="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754</v>
      </c>
      <c r="AE704" s="582"/>
      <c r="AF704" s="582"/>
      <c r="AG704" s="424" t="s">
        <v>771</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786</v>
      </c>
      <c r="AH705" s="191"/>
      <c r="AI705" s="191"/>
      <c r="AJ705" s="191"/>
      <c r="AK705" s="191"/>
      <c r="AL705" s="191"/>
      <c r="AM705" s="191"/>
      <c r="AN705" s="191"/>
      <c r="AO705" s="191"/>
      <c r="AP705" s="191"/>
      <c r="AQ705" s="191"/>
      <c r="AR705" s="191"/>
      <c r="AS705" s="191"/>
      <c r="AT705" s="191"/>
      <c r="AU705" s="191"/>
      <c r="AV705" s="191"/>
      <c r="AW705" s="191"/>
      <c r="AX705" s="192"/>
    </row>
    <row r="706" spans="1:50" ht="34.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t="s">
        <v>774</v>
      </c>
      <c r="AH708" s="523"/>
      <c r="AI708" s="523"/>
      <c r="AJ708" s="523"/>
      <c r="AK708" s="523"/>
      <c r="AL708" s="523"/>
      <c r="AM708" s="523"/>
      <c r="AN708" s="523"/>
      <c r="AO708" s="523"/>
      <c r="AP708" s="523"/>
      <c r="AQ708" s="523"/>
      <c r="AR708" s="523"/>
      <c r="AS708" s="523"/>
      <c r="AT708" s="523"/>
      <c r="AU708" s="523"/>
      <c r="AV708" s="523"/>
      <c r="AW708" s="523"/>
      <c r="AX708" s="524"/>
    </row>
    <row r="709" spans="1:50" ht="4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754</v>
      </c>
      <c r="AE709" s="185"/>
      <c r="AF709" s="185"/>
      <c r="AG709" s="663" t="s">
        <v>799</v>
      </c>
      <c r="AH709" s="664"/>
      <c r="AI709" s="664"/>
      <c r="AJ709" s="664"/>
      <c r="AK709" s="664"/>
      <c r="AL709" s="664"/>
      <c r="AM709" s="664"/>
      <c r="AN709" s="664"/>
      <c r="AO709" s="664"/>
      <c r="AP709" s="664"/>
      <c r="AQ709" s="664"/>
      <c r="AR709" s="664"/>
      <c r="AS709" s="664"/>
      <c r="AT709" s="664"/>
      <c r="AU709" s="664"/>
      <c r="AV709" s="664"/>
      <c r="AW709" s="664"/>
      <c r="AX709" s="665"/>
    </row>
    <row r="710" spans="1:50" ht="21"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775</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40.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754</v>
      </c>
      <c r="AE711" s="185"/>
      <c r="AF711" s="185"/>
      <c r="AG711" s="663" t="s">
        <v>776</v>
      </c>
      <c r="AH711" s="664"/>
      <c r="AI711" s="664"/>
      <c r="AJ711" s="664"/>
      <c r="AK711" s="664"/>
      <c r="AL711" s="664"/>
      <c r="AM711" s="664"/>
      <c r="AN711" s="664"/>
      <c r="AO711" s="664"/>
      <c r="AP711" s="664"/>
      <c r="AQ711" s="664"/>
      <c r="AR711" s="664"/>
      <c r="AS711" s="664"/>
      <c r="AT711" s="664"/>
      <c r="AU711" s="664"/>
      <c r="AV711" s="664"/>
      <c r="AW711" s="664"/>
      <c r="AX711" s="665"/>
    </row>
    <row r="712" spans="1:50" ht="21"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t="s">
        <v>801</v>
      </c>
      <c r="AH712" s="591"/>
      <c r="AI712" s="591"/>
      <c r="AJ712" s="591"/>
      <c r="AK712" s="591"/>
      <c r="AL712" s="591"/>
      <c r="AM712" s="591"/>
      <c r="AN712" s="591"/>
      <c r="AO712" s="591"/>
      <c r="AP712" s="591"/>
      <c r="AQ712" s="591"/>
      <c r="AR712" s="591"/>
      <c r="AS712" s="591"/>
      <c r="AT712" s="591"/>
      <c r="AU712" s="591"/>
      <c r="AV712" s="591"/>
      <c r="AW712" s="591"/>
      <c r="AX712" s="592"/>
    </row>
    <row r="713" spans="1:50" ht="20.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754</v>
      </c>
      <c r="AE714" s="588"/>
      <c r="AF714" s="589"/>
      <c r="AG714" s="688" t="s">
        <v>777</v>
      </c>
      <c r="AH714" s="689"/>
      <c r="AI714" s="689"/>
      <c r="AJ714" s="689"/>
      <c r="AK714" s="689"/>
      <c r="AL714" s="689"/>
      <c r="AM714" s="689"/>
      <c r="AN714" s="689"/>
      <c r="AO714" s="689"/>
      <c r="AP714" s="689"/>
      <c r="AQ714" s="689"/>
      <c r="AR714" s="689"/>
      <c r="AS714" s="689"/>
      <c r="AT714" s="689"/>
      <c r="AU714" s="689"/>
      <c r="AV714" s="689"/>
      <c r="AW714" s="689"/>
      <c r="AX714" s="690"/>
    </row>
    <row r="715" spans="1:50" ht="61.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754</v>
      </c>
      <c r="AE715" s="667"/>
      <c r="AF715" s="773"/>
      <c r="AG715" s="522" t="s">
        <v>778</v>
      </c>
      <c r="AH715" s="523"/>
      <c r="AI715" s="523"/>
      <c r="AJ715" s="523"/>
      <c r="AK715" s="523"/>
      <c r="AL715" s="523"/>
      <c r="AM715" s="523"/>
      <c r="AN715" s="523"/>
      <c r="AO715" s="523"/>
      <c r="AP715" s="523"/>
      <c r="AQ715" s="523"/>
      <c r="AR715" s="523"/>
      <c r="AS715" s="523"/>
      <c r="AT715" s="523"/>
      <c r="AU715" s="523"/>
      <c r="AV715" s="523"/>
      <c r="AW715" s="523"/>
      <c r="AX715" s="524"/>
    </row>
    <row r="716" spans="1:50" ht="32.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775</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754</v>
      </c>
      <c r="AE717" s="185"/>
      <c r="AF717" s="185"/>
      <c r="AG717" s="663" t="s">
        <v>779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754</v>
      </c>
      <c r="AE718" s="185"/>
      <c r="AF718" s="185"/>
      <c r="AG718" s="193" t="s">
        <v>780</v>
      </c>
      <c r="AH718" s="194"/>
      <c r="AI718" s="194"/>
      <c r="AJ718" s="194"/>
      <c r="AK718" s="194"/>
      <c r="AL718" s="194"/>
      <c r="AM718" s="194"/>
      <c r="AN718" s="194"/>
      <c r="AO718" s="194"/>
      <c r="AP718" s="194"/>
      <c r="AQ718" s="194"/>
      <c r="AR718" s="194"/>
      <c r="AS718" s="194"/>
      <c r="AT718" s="194"/>
      <c r="AU718" s="194"/>
      <c r="AV718" s="194"/>
      <c r="AW718" s="194"/>
      <c r="AX718" s="195"/>
    </row>
    <row r="719" spans="1:50" ht="30"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13.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13.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13.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13.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13.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1" customHeight="1" x14ac:dyDescent="0.15">
      <c r="A726" s="617" t="s">
        <v>48</v>
      </c>
      <c r="B726" s="618"/>
      <c r="C726" s="439" t="s">
        <v>53</v>
      </c>
      <c r="D726" s="577"/>
      <c r="E726" s="577"/>
      <c r="F726" s="578"/>
      <c r="G726" s="793" t="s">
        <v>800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1" customHeight="1" thickBot="1" x14ac:dyDescent="0.2">
      <c r="A727" s="619"/>
      <c r="B727" s="620"/>
      <c r="C727" s="694" t="s">
        <v>57</v>
      </c>
      <c r="D727" s="695"/>
      <c r="E727" s="695"/>
      <c r="F727" s="696"/>
      <c r="G727" s="791" t="s">
        <v>787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0.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6.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4.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x14ac:dyDescent="0.15">
      <c r="A737" s="157" t="s">
        <v>671</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x14ac:dyDescent="0.15">
      <c r="A738" s="109" t="s">
        <v>396</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x14ac:dyDescent="0.15">
      <c r="A739" s="109" t="s">
        <v>395</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x14ac:dyDescent="0.15">
      <c r="A740" s="109" t="s">
        <v>394</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x14ac:dyDescent="0.15">
      <c r="A741" s="109" t="s">
        <v>393</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x14ac:dyDescent="0.15">
      <c r="A742" s="109" t="s">
        <v>392</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x14ac:dyDescent="0.15">
      <c r="A743" s="109" t="s">
        <v>391</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x14ac:dyDescent="0.15">
      <c r="A744" s="109" t="s">
        <v>390</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x14ac:dyDescent="0.15">
      <c r="A745" s="109" t="s">
        <v>389</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x14ac:dyDescent="0.15">
      <c r="A746" s="109" t="s">
        <v>544</v>
      </c>
      <c r="B746" s="109"/>
      <c r="C746" s="109"/>
      <c r="D746" s="109"/>
      <c r="E746" s="112" t="s">
        <v>709</v>
      </c>
      <c r="F746" s="113"/>
      <c r="G746" s="113"/>
      <c r="H746" s="100" t="str">
        <f>IF(E746="","","-")</f>
        <v>-</v>
      </c>
      <c r="I746" s="113"/>
      <c r="J746" s="113"/>
      <c r="K746" s="100" t="str">
        <f>IF(I746="","","-")</f>
        <v/>
      </c>
      <c r="L746" s="104">
        <v>364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x14ac:dyDescent="0.15">
      <c r="A747" s="109" t="s">
        <v>508</v>
      </c>
      <c r="B747" s="109"/>
      <c r="C747" s="109"/>
      <c r="D747" s="109"/>
      <c r="E747" s="112" t="s">
        <v>709</v>
      </c>
      <c r="F747" s="113"/>
      <c r="G747" s="113"/>
      <c r="H747" s="100" t="str">
        <f>IF(E747="","","-")</f>
        <v>-</v>
      </c>
      <c r="I747" s="113"/>
      <c r="J747" s="113"/>
      <c r="K747" s="100" t="str">
        <f>IF(I747="","","-")</f>
        <v/>
      </c>
      <c r="L747" s="104">
        <v>370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792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41.2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1.25" customHeight="1" x14ac:dyDescent="0.15">
      <c r="A789" s="552"/>
      <c r="B789" s="759"/>
      <c r="C789" s="759"/>
      <c r="D789" s="759"/>
      <c r="E789" s="759"/>
      <c r="F789" s="760"/>
      <c r="G789" s="445" t="s">
        <v>756</v>
      </c>
      <c r="H789" s="446"/>
      <c r="I789" s="446"/>
      <c r="J789" s="446"/>
      <c r="K789" s="447"/>
      <c r="L789" s="448" t="s">
        <v>757</v>
      </c>
      <c r="M789" s="449"/>
      <c r="N789" s="449"/>
      <c r="O789" s="449"/>
      <c r="P789" s="449"/>
      <c r="Q789" s="449"/>
      <c r="R789" s="449"/>
      <c r="S789" s="449"/>
      <c r="T789" s="449"/>
      <c r="U789" s="449"/>
      <c r="V789" s="449"/>
      <c r="W789" s="449"/>
      <c r="X789" s="450"/>
      <c r="Y789" s="451">
        <v>2.7</v>
      </c>
      <c r="Z789" s="452"/>
      <c r="AA789" s="452"/>
      <c r="AB789" s="553"/>
      <c r="AC789" s="445" t="s">
        <v>758</v>
      </c>
      <c r="AD789" s="446"/>
      <c r="AE789" s="446"/>
      <c r="AF789" s="446"/>
      <c r="AG789" s="447"/>
      <c r="AH789" s="448" t="s">
        <v>759</v>
      </c>
      <c r="AI789" s="449"/>
      <c r="AJ789" s="449"/>
      <c r="AK789" s="449"/>
      <c r="AL789" s="449"/>
      <c r="AM789" s="449"/>
      <c r="AN789" s="449"/>
      <c r="AO789" s="449"/>
      <c r="AP789" s="449"/>
      <c r="AQ789" s="449"/>
      <c r="AR789" s="449"/>
      <c r="AS789" s="449"/>
      <c r="AT789" s="450"/>
      <c r="AU789" s="451">
        <v>0.8</v>
      </c>
      <c r="AV789" s="452"/>
      <c r="AW789" s="452"/>
      <c r="AX789" s="453"/>
    </row>
    <row r="790" spans="1:51" ht="63.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63.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63.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63.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63.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63.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63.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63.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63.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0.8</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760</v>
      </c>
      <c r="D845" s="415"/>
      <c r="E845" s="415"/>
      <c r="F845" s="415"/>
      <c r="G845" s="415"/>
      <c r="H845" s="415"/>
      <c r="I845" s="415"/>
      <c r="J845" s="416">
        <v>1010005018746</v>
      </c>
      <c r="K845" s="417"/>
      <c r="L845" s="417"/>
      <c r="M845" s="417"/>
      <c r="N845" s="417"/>
      <c r="O845" s="417"/>
      <c r="P845" s="421" t="s">
        <v>757</v>
      </c>
      <c r="Q845" s="317"/>
      <c r="R845" s="317"/>
      <c r="S845" s="317"/>
      <c r="T845" s="317"/>
      <c r="U845" s="317"/>
      <c r="V845" s="317"/>
      <c r="W845" s="317"/>
      <c r="X845" s="317"/>
      <c r="Y845" s="318">
        <v>2.7</v>
      </c>
      <c r="Z845" s="319"/>
      <c r="AA845" s="319"/>
      <c r="AB845" s="320"/>
      <c r="AC845" s="322" t="s">
        <v>371</v>
      </c>
      <c r="AD845" s="323"/>
      <c r="AE845" s="323"/>
      <c r="AF845" s="323"/>
      <c r="AG845" s="323"/>
      <c r="AH845" s="418">
        <v>1</v>
      </c>
      <c r="AI845" s="419"/>
      <c r="AJ845" s="419"/>
      <c r="AK845" s="419"/>
      <c r="AL845" s="326">
        <v>66</v>
      </c>
      <c r="AM845" s="327"/>
      <c r="AN845" s="327"/>
      <c r="AO845" s="328"/>
      <c r="AP845" s="321" t="s">
        <v>794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761</v>
      </c>
      <c r="D878" s="415"/>
      <c r="E878" s="415"/>
      <c r="F878" s="415"/>
      <c r="G878" s="415"/>
      <c r="H878" s="415"/>
      <c r="I878" s="415"/>
      <c r="J878" s="416">
        <v>8040005001404</v>
      </c>
      <c r="K878" s="417"/>
      <c r="L878" s="417"/>
      <c r="M878" s="417"/>
      <c r="N878" s="417"/>
      <c r="O878" s="417"/>
      <c r="P878" s="421" t="s">
        <v>762</v>
      </c>
      <c r="Q878" s="317"/>
      <c r="R878" s="317"/>
      <c r="S878" s="317"/>
      <c r="T878" s="317"/>
      <c r="U878" s="317"/>
      <c r="V878" s="317"/>
      <c r="W878" s="317"/>
      <c r="X878" s="317"/>
      <c r="Y878" s="318">
        <v>0.8</v>
      </c>
      <c r="Z878" s="319"/>
      <c r="AA878" s="319"/>
      <c r="AB878" s="320"/>
      <c r="AC878" s="322" t="s">
        <v>377</v>
      </c>
      <c r="AD878" s="323"/>
      <c r="AE878" s="323"/>
      <c r="AF878" s="323"/>
      <c r="AG878" s="323"/>
      <c r="AH878" s="418" t="s">
        <v>764</v>
      </c>
      <c r="AI878" s="419"/>
      <c r="AJ878" s="419"/>
      <c r="AK878" s="419"/>
      <c r="AL878" s="326">
        <v>100</v>
      </c>
      <c r="AM878" s="327"/>
      <c r="AN878" s="327"/>
      <c r="AO878" s="328"/>
      <c r="AP878" s="321" t="s">
        <v>794</v>
      </c>
      <c r="AQ878" s="321"/>
      <c r="AR878" s="321"/>
      <c r="AS878" s="321"/>
      <c r="AT878" s="321"/>
      <c r="AU878" s="321"/>
      <c r="AV878" s="321"/>
      <c r="AW878" s="321"/>
      <c r="AX878" s="321"/>
      <c r="AY878">
        <f t="shared" si="118"/>
        <v>1</v>
      </c>
    </row>
    <row r="879" spans="1:51" ht="30" customHeight="1" x14ac:dyDescent="0.15">
      <c r="A879" s="401">
        <v>2</v>
      </c>
      <c r="B879" s="401">
        <v>1</v>
      </c>
      <c r="C879" s="420" t="s">
        <v>763</v>
      </c>
      <c r="D879" s="415"/>
      <c r="E879" s="415"/>
      <c r="F879" s="415"/>
      <c r="G879" s="415"/>
      <c r="H879" s="415"/>
      <c r="I879" s="415"/>
      <c r="J879" s="416">
        <v>3010001010696</v>
      </c>
      <c r="K879" s="417"/>
      <c r="L879" s="417"/>
      <c r="M879" s="417"/>
      <c r="N879" s="417"/>
      <c r="O879" s="417"/>
      <c r="P879" s="421" t="s">
        <v>767</v>
      </c>
      <c r="Q879" s="317"/>
      <c r="R879" s="317"/>
      <c r="S879" s="317"/>
      <c r="T879" s="317"/>
      <c r="U879" s="317"/>
      <c r="V879" s="317"/>
      <c r="W879" s="317"/>
      <c r="X879" s="317"/>
      <c r="Y879" s="318">
        <v>0.1</v>
      </c>
      <c r="Z879" s="319"/>
      <c r="AA879" s="319"/>
      <c r="AB879" s="320"/>
      <c r="AC879" s="322" t="s">
        <v>377</v>
      </c>
      <c r="AD879" s="323"/>
      <c r="AE879" s="323"/>
      <c r="AF879" s="323"/>
      <c r="AG879" s="323"/>
      <c r="AH879" s="418" t="s">
        <v>764</v>
      </c>
      <c r="AI879" s="419"/>
      <c r="AJ879" s="419"/>
      <c r="AK879" s="419"/>
      <c r="AL879" s="326">
        <v>100</v>
      </c>
      <c r="AM879" s="327"/>
      <c r="AN879" s="327"/>
      <c r="AO879" s="328"/>
      <c r="AP879" s="321" t="s">
        <v>794</v>
      </c>
      <c r="AQ879" s="321"/>
      <c r="AR879" s="321"/>
      <c r="AS879" s="321"/>
      <c r="AT879" s="321"/>
      <c r="AU879" s="321"/>
      <c r="AV879" s="321"/>
      <c r="AW879" s="321"/>
      <c r="AX879" s="321"/>
      <c r="AY879">
        <f>COUNTA($C$879)</f>
        <v>1</v>
      </c>
    </row>
    <row r="880" spans="1:51" ht="30" customHeight="1" x14ac:dyDescent="0.15">
      <c r="A880" s="401">
        <v>3</v>
      </c>
      <c r="B880" s="401">
        <v>1</v>
      </c>
      <c r="C880" s="420" t="s">
        <v>766</v>
      </c>
      <c r="D880" s="415"/>
      <c r="E880" s="415"/>
      <c r="F880" s="415"/>
      <c r="G880" s="415"/>
      <c r="H880" s="415"/>
      <c r="I880" s="415"/>
      <c r="J880" s="416">
        <v>1060001002550</v>
      </c>
      <c r="K880" s="417"/>
      <c r="L880" s="417"/>
      <c r="M880" s="417"/>
      <c r="N880" s="417"/>
      <c r="O880" s="417"/>
      <c r="P880" s="421" t="s">
        <v>767</v>
      </c>
      <c r="Q880" s="317"/>
      <c r="R880" s="317"/>
      <c r="S880" s="317"/>
      <c r="T880" s="317"/>
      <c r="U880" s="317"/>
      <c r="V880" s="317"/>
      <c r="W880" s="317"/>
      <c r="X880" s="317"/>
      <c r="Y880" s="318">
        <v>0</v>
      </c>
      <c r="Z880" s="319"/>
      <c r="AA880" s="319"/>
      <c r="AB880" s="320"/>
      <c r="AC880" s="322" t="s">
        <v>377</v>
      </c>
      <c r="AD880" s="323"/>
      <c r="AE880" s="323"/>
      <c r="AF880" s="323"/>
      <c r="AG880" s="323"/>
      <c r="AH880" s="324" t="s">
        <v>764</v>
      </c>
      <c r="AI880" s="325"/>
      <c r="AJ880" s="325"/>
      <c r="AK880" s="325"/>
      <c r="AL880" s="326">
        <v>100</v>
      </c>
      <c r="AM880" s="327"/>
      <c r="AN880" s="327"/>
      <c r="AO880" s="328"/>
      <c r="AP880" s="321" t="s">
        <v>794</v>
      </c>
      <c r="AQ880" s="321"/>
      <c r="AR880" s="321"/>
      <c r="AS880" s="321"/>
      <c r="AT880" s="321"/>
      <c r="AU880" s="321"/>
      <c r="AV880" s="321"/>
      <c r="AW880" s="321"/>
      <c r="AX880" s="321"/>
      <c r="AY880">
        <f>COUNTA($C$880)</f>
        <v>1</v>
      </c>
    </row>
    <row r="881" spans="1:51" ht="30" customHeight="1" x14ac:dyDescent="0.15">
      <c r="A881" s="401">
        <v>4</v>
      </c>
      <c r="B881" s="401">
        <v>1</v>
      </c>
      <c r="C881" s="420" t="s">
        <v>765</v>
      </c>
      <c r="D881" s="415"/>
      <c r="E881" s="415"/>
      <c r="F881" s="415"/>
      <c r="G881" s="415"/>
      <c r="H881" s="415"/>
      <c r="I881" s="415"/>
      <c r="J881" s="416">
        <v>7010501032617</v>
      </c>
      <c r="K881" s="417"/>
      <c r="L881" s="417"/>
      <c r="M881" s="417"/>
      <c r="N881" s="417"/>
      <c r="O881" s="417"/>
      <c r="P881" s="421" t="s">
        <v>767</v>
      </c>
      <c r="Q881" s="317"/>
      <c r="R881" s="317"/>
      <c r="S881" s="317"/>
      <c r="T881" s="317"/>
      <c r="U881" s="317"/>
      <c r="V881" s="317"/>
      <c r="W881" s="317"/>
      <c r="X881" s="317"/>
      <c r="Y881" s="318">
        <v>0</v>
      </c>
      <c r="Z881" s="319"/>
      <c r="AA881" s="319"/>
      <c r="AB881" s="320"/>
      <c r="AC881" s="322" t="s">
        <v>377</v>
      </c>
      <c r="AD881" s="323"/>
      <c r="AE881" s="323"/>
      <c r="AF881" s="323"/>
      <c r="AG881" s="323"/>
      <c r="AH881" s="324" t="s">
        <v>764</v>
      </c>
      <c r="AI881" s="325"/>
      <c r="AJ881" s="325"/>
      <c r="AK881" s="325"/>
      <c r="AL881" s="326">
        <v>100</v>
      </c>
      <c r="AM881" s="327"/>
      <c r="AN881" s="327"/>
      <c r="AO881" s="328"/>
      <c r="AP881" s="321" t="s">
        <v>794</v>
      </c>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13.5"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13.5"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13.5"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13.5"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13.5"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13.5"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13.5"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13.5"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13.5"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13.5"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13.5"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13.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3.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794</v>
      </c>
      <c r="F1110" s="886"/>
      <c r="G1110" s="886"/>
      <c r="H1110" s="886"/>
      <c r="I1110" s="886"/>
      <c r="J1110" s="416" t="s">
        <v>794</v>
      </c>
      <c r="K1110" s="417"/>
      <c r="L1110" s="417"/>
      <c r="M1110" s="417"/>
      <c r="N1110" s="417"/>
      <c r="O1110" s="417"/>
      <c r="P1110" s="421" t="s">
        <v>794</v>
      </c>
      <c r="Q1110" s="317"/>
      <c r="R1110" s="317"/>
      <c r="S1110" s="317"/>
      <c r="T1110" s="317"/>
      <c r="U1110" s="317"/>
      <c r="V1110" s="317"/>
      <c r="W1110" s="317"/>
      <c r="X1110" s="317"/>
      <c r="Y1110" s="318" t="s">
        <v>794</v>
      </c>
      <c r="Z1110" s="319"/>
      <c r="AA1110" s="319"/>
      <c r="AB1110" s="320"/>
      <c r="AC1110" s="322"/>
      <c r="AD1110" s="323"/>
      <c r="AE1110" s="323"/>
      <c r="AF1110" s="323"/>
      <c r="AG1110" s="323"/>
      <c r="AH1110" s="324" t="s">
        <v>794</v>
      </c>
      <c r="AI1110" s="325"/>
      <c r="AJ1110" s="325"/>
      <c r="AK1110" s="325"/>
      <c r="AL1110" s="326" t="s">
        <v>794</v>
      </c>
      <c r="AM1110" s="327"/>
      <c r="AN1110" s="327"/>
      <c r="AO1110" s="328"/>
      <c r="AP1110" s="321" t="s">
        <v>794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上島 功裕(ueshima-katsuhiro.ux3)</dc:creator>
  <cp:lastModifiedBy>新藤　美紗子</cp:lastModifiedBy>
  <cp:lastPrinted>2021-05-13T10:24:50Z</cp:lastPrinted>
  <dcterms:created xsi:type="dcterms:W3CDTF">2012-03-13T00:50:25Z</dcterms:created>
  <dcterms:modified xsi:type="dcterms:W3CDTF">2021-05-17T03:19:08Z</dcterms:modified>
</cp:coreProperties>
</file>