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09 生食\"/>
    </mc:Choice>
  </mc:AlternateContent>
  <bookViews>
    <workbookView xWindow="171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417" i="3"/>
  <c r="AY213" i="3"/>
  <c r="AY235" i="3"/>
  <c r="AY255" i="3"/>
  <c r="AY615" i="3"/>
  <c r="AY606"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<sst xmlns="http://schemas.openxmlformats.org/spreadsheetml/2006/main" count="3166" uniqueCount="821">
  <si>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</si>
  <si>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</si>
  <si>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</si>
  <si>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</si>
  <si>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</si>
  <si>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</si>
  <si>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</si>
  <si>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</si>
  <si>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</si>
  <si>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</si>
  <si>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</si>
  <si>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</si>
  <si>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</si>
  <si>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</si>
  <si>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</si>
  <si>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</si>
  <si>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</si>
  <si>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</si>
  <si>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</si>
  <si>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</si>
  <si>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</si>
  <si>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</si>
  <si>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</si>
  <si>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</si>
  <si>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</si>
  <si>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</si>
  <si>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</si>
  <si>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</si>
  <si>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</si>
  <si>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</si>
  <si>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</si>
  <si>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</si>
  <si>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</si>
  <si>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</si>
  <si>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</si>
  <si>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</si>
  <si>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</si>
  <si>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</si>
  <si>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</si>
  <si>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</si>
  <si>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</si>
  <si>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</si>
  <si>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</si>
  <si>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</si>
  <si>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</si>
  <si>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</si>
  <si>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</si>
  <si>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</si>
  <si>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</si>
  <si>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</si>
  <si>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</si>
  <si>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</si>
  <si>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</si>
  <si>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</si>
  <si>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</si>
  <si>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</si>
  <si>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</si>
  <si>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</si>
  <si>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</si>
  <si>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</si>
  <si>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</si>
  <si>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</si>
  <si>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</si>
  <si>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</si>
  <si>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</si>
  <si>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</si>
  <si>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</si>
  <si>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</si>
  <si>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</si>
  <si>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</si>
  <si>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</si>
  <si>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</si>
  <si>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</si>
  <si>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</si>
  <si>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</si>
  <si>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</si>
  <si>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</si>
  <si>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</si>
  <si>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</si>
  <si>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</si>
  <si>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</si>
  <si>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</si>
  <si>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</si>
  <si>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</si>
  <si>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</si>
  <si>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</si>
  <si>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</si>
  <si>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</si>
  <si>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</si>
  <si>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</si>
  <si>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</si>
  <si>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</si>
  <si>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</si>
  <si>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</si>
  <si>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</si>
  <si>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</si>
  <si>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</si>
  <si>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</si>
  <si>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</si>
  <si>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</si>
  <si>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</si>
  <si>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</si>
  <si>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</si>
  <si>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</si>
  <si>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</si>
  <si>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</si>
  <si>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</si>
  <si>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</si>
  <si>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</si>
  <si>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</si>
  <si>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</si>
  <si>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</si>
  <si>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</si>
  <si>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</si>
  <si>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</si>
  <si>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</si>
  <si>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</si>
  <si>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</si>
  <si>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</si>
  <si>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</si>
  <si>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</si>
  <si>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</si>
  <si>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</si>
  <si>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</si>
  <si>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</si>
  <si>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</si>
  <si>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</si>
  <si>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</si>
  <si>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</si>
  <si>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</si>
  <si>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</si>
  <si>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</si>
  <si>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</si>
  <si>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</si>
  <si>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</si>
  <si>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</si>
  <si>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</si>
  <si>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</si>
  <si>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</si>
  <si>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</si>
  <si>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</si>
  <si>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</si>
  <si>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</si>
  <si>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</si>
  <si>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</si>
  <si>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</si>
  <si>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</si>
  <si>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</si>
  <si>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</si>
  <si>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</si>
  <si>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</si>
  <si>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</si>
  <si>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</si>
  <si>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</si>
  <si>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</si>
  <si>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</si>
  <si>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</si>
  <si>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</si>
  <si>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</si>
  <si>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</si>
  <si>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</si>
  <si>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</si>
  <si>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</si>
  <si>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</si>
  <si>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</si>
  <si>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</si>
  <si>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</si>
  <si>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</si>
  <si>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</si>
  <si>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</si>
  <si>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</si>
  <si>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</si>
  <si>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</si>
  <si>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</si>
  <si>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</si>
  <si>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</si>
  <si>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</si>
  <si>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</si>
  <si>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</si>
  <si>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</si>
  <si>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</si>
  <si>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</si>
  <si>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</si>
  <si>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</si>
  <si>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</si>
  <si>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</si>
  <si>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</si>
  <si>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</si>
  <si>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</si>
  <si>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</si>
  <si>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</si>
  <si>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</si>
  <si>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</si>
  <si>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</si>
  <si>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</si>
  <si>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</si>
  <si>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</si>
  <si>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</si>
  <si>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</si>
  <si>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</si>
  <si>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</si>
  <si>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</si>
  <si>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</si>
  <si>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</si>
  <si>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</si>
  <si>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</si>
  <si>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</si>
  <si>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</si>
  <si>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</si>
  <si>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</si>
  <si>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</si>
  <si>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</si>
  <si>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</si>
  <si>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</si>
  <si>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</si>
  <si>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</si>
  <si>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</si>
  <si>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</si>
  <si>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</si>
  <si>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</si>
  <si>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</si>
  <si>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</si>
  <si>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</si>
  <si>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</si>
  <si>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</si>
  <si>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</si>
  <si>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</si>
  <si>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</si>
  <si>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</si>
  <si>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</si>
  <si>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</si>
  <si>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</si>
  <si>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</si>
  <si>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</si>
  <si>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</si>
  <si>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</si>
  <si>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</si>
  <si>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</si>
  <si>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</si>
  <si>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</si>
  <si>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</si>
  <si>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</si>
  <si>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</si>
  <si>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</si>
  <si>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</si>
  <si>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</si>
  <si>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</si>
  <si>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</si>
  <si>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</si>
  <si>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</si>
  <si>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</si>
  <si>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</si>
  <si>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</si>
  <si>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</si>
  <si>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</si>
  <si>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</si>
  <si>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</si>
  <si>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</si>
  <si>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</si>
  <si>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</si>
  <si>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</si>
  <si>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</si>
  <si>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</si>
  <si>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</si>
  <si>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</si>
  <si>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</si>
  <si>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</si>
  <si>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</si>
  <si>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</si>
  <si>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</si>
  <si>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</si>
  <si>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</si>
  <si>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</si>
  <si>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</si>
  <si>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</si>
  <si>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</si>
  <si>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</si>
  <si>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</si>
  <si>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</si>
  <si>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</si>
  <si>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</si>
  <si>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</si>
  <si>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</si>
  <si>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</si>
  <si>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</si>
  <si>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</si>
  <si>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</si>
  <si>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</si>
  <si>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</si>
  <si>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</si>
  <si>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</si>
  <si>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</si>
  <si>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</si>
  <si>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</si>
  <si>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</si>
  <si>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</si>
  <si>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</si>
  <si>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</si>
  <si>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</si>
  <si>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</si>
  <si>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</si>
  <si>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</si>
  <si>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</si>
  <si>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</si>
  <si>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</si>
  <si>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</si>
  <si>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</si>
  <si>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</si>
  <si>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</si>
  <si>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</si>
  <si>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</si>
  <si>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</si>
  <si>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</si>
  <si>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</si>
  <si>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</si>
  <si>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</si>
  <si>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</si>
  <si>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</si>
  <si>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</si>
  <si>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</si>
  <si>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</si>
  <si>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</si>
  <si>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</si>
  <si>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</si>
  <si>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</si>
  <si>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</si>
  <si>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</si>
  <si>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</si>
  <si>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</si>
  <si>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</si>
  <si>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</si>
  <si>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</si>
  <si>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</si>
  <si>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</si>
  <si>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</si>
  <si>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</si>
  <si>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</si>
  <si>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</si>
  <si>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</si>
  <si>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</si>
  <si>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</si>
  <si>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</si>
  <si>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</si>
  <si>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</si>
  <si>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</si>
  <si>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</si>
  <si>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</si>
  <si>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</si>
  <si>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</si>
  <si>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</si>
  <si>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</si>
  <si>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</si>
  <si>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</si>
  <si>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</si>
  <si>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</si>
  <si>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</si>
  <si>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</si>
  <si>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</si>
  <si>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</si>
  <si>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</si>
  <si>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</si>
  <si>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</si>
  <si>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</si>
  <si>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</si>
  <si>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</si>
  <si>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</si>
  <si>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</si>
  <si>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</si>
  <si>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</si>
  <si>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</si>
  <si>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</si>
  <si>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</si>
  <si>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</si>
  <si>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</si>
  <si>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</si>
  <si>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</si>
  <si>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</si>
  <si>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</si>
  <si>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</si>
  <si>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</si>
  <si>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</si>
  <si>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</si>
  <si>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</si>
  <si>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</si>
  <si>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</si>
  <si>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</si>
  <si>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</si>
  <si>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</si>
  <si>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</si>
  <si>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</si>
  <si>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</si>
  <si>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</si>
  <si>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</si>
  <si>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</si>
  <si>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</si>
  <si>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</si>
  <si>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</si>
  <si>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</si>
  <si>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</si>
  <si>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</si>
  <si>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</si>
  <si>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</si>
  <si>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</si>
  <si>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</si>
  <si>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</si>
  <si>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</si>
  <si>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</si>
  <si>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</si>
  <si>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</si>
  <si>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</si>
  <si>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</si>
  <si>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</si>
  <si>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</si>
  <si>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</si>
  <si>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</si>
  <si>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</si>
  <si>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</si>
  <si>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</si>
  <si>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</si>
  <si>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</si>
  <si>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</si>
  <si>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</si>
  <si>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</si>
  <si>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</si>
  <si>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</si>
  <si>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</si>
  <si>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</si>
  <si>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</si>
  <si>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</si>
  <si>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</si>
  <si>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</si>
  <si>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</si>
  <si>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</si>
  <si>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</si>
  <si>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</si>
  <si>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</si>
  <si>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</si>
  <si>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</si>
  <si>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</si>
  <si>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</si>
  <si>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</si>
  <si>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</si>
  <si>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</si>
  <si>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</si>
  <si>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</si>
  <si>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</si>
  <si>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</si>
  <si>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</si>
  <si>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</si>
  <si>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</si>
  <si>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</si>
  <si>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</si>
  <si>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</si>
  <si>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</si>
  <si>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</si>
  <si>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</si>
  <si>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</si>
  <si>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</si>
  <si>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</si>
  <si>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</si>
  <si>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</si>
  <si>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</si>
  <si>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</si>
  <si>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</si>
  <si>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</si>
  <si>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</si>
  <si>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</si>
  <si>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</si>
  <si>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</si>
  <si>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</si>
  <si>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</si>
  <si>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</si>
  <si>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</si>
  <si>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</si>
  <si>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</si>
  <si>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</si>
  <si>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</si>
  <si>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</si>
  <si>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</si>
  <si>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</si>
  <si>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</si>
  <si>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</si>
  <si>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</si>
  <si>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</si>
  <si>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</si>
  <si>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</si>
  <si>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</si>
  <si>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</si>
  <si>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</si>
  <si>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</si>
  <si>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</si>
  <si>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</si>
  <si>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</si>
  <si>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</si>
  <si>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</si>
  <si>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</si>
  <si>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</si>
  <si>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</si>
  <si>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</si>
  <si>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</si>
  <si>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</si>
  <si>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</si>
  <si>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</si>
  <si>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</si>
  <si>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</si>
  <si>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</si>
  <si>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</si>
  <si>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</si>
  <si>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</si>
  <si>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</si>
  <si>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</si>
  <si>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</si>
  <si>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</si>
  <si>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</si>
  <si>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</si>
  <si>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</si>
  <si>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</si>
  <si>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</si>
  <si>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</si>
  <si>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</si>
  <si>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</si>
  <si>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</si>
  <si>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</si>
  <si>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</si>
  <si>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</si>
  <si>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</si>
  <si>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</si>
  <si>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</si>
  <si>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</si>
  <si>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</si>
  <si>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</si>
  <si>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</si>
  <si>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</si>
  <si>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</si>
  <si>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</si>
  <si>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</si>
  <si>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</si>
  <si>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</si>
  <si>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</si>
  <si>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</si>
  <si>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</si>
  <si>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</si>
  <si>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</si>
  <si>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</si>
  <si>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</si>
  <si>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</si>
  <si>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</si>
  <si>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</si>
  <si>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</si>
  <si>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</si>
  <si>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</si>
  <si>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</si>
  <si>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</si>
  <si>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</si>
  <si>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</si>
  <si>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</si>
  <si>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</si>
  <si>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</si>
  <si>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</si>
  <si>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</si>
  <si>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</si>
  <si>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</si>
  <si>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</si>
  <si>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</si>
  <si>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</si>
  <si>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</si>
  <si>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</si>
  <si>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</si>
  <si>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</si>
  <si>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</si>
  <si>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</si>
  <si>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</si>
  <si>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</si>
  <si>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</si>
  <si>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</si>
  <si>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</si>
  <si>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</si>
  <si>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</si>
  <si>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</si>
  <si>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</si>
  <si>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</si>
  <si>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</si>
  <si>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</si>
  <si>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</si>
  <si>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</si>
  <si>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</si>
  <si>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</si>
  <si>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</si>
  <si>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</si>
  <si>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</si>
  <si>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</si>
  <si>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</si>
  <si>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</si>
  <si>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</si>
  <si>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</si>
  <si>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</si>
  <si>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</si>
  <si>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</si>
  <si>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</si>
  <si>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</si>
  <si>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</si>
  <si>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</si>
  <si>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</si>
  <si>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</si>
  <si>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</si>
  <si>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</si>
  <si>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</si>
  <si>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</si>
  <si>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</si>
  <si>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</si>
  <si>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</si>
  <si>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</si>
  <si>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</si>
  <si>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</si>
  <si>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</si>
  <si>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</si>
  <si>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</si>
  <si>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</si>
  <si>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</si>
  <si>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</si>
  <si>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</si>
  <si>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</si>
  <si>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</si>
  <si>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</si>
  <si>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</si>
  <si>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</si>
  <si>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</si>
  <si>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</si>
  <si>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</si>
  <si>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</si>
  <si>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</si>
  <si>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</si>
  <si>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</si>
  <si>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</si>
  <si>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</si>
  <si>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</si>
  <si>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</si>
  <si>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</si>
  <si>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</si>
  <si>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</si>
  <si>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</si>
  <si>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</si>
  <si>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</si>
  <si>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</si>
  <si>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</si>
  <si>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</si>
  <si>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</si>
  <si>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</si>
  <si>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</si>
  <si>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</si>
  <si>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</si>
  <si>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</si>
  <si>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</si>
  <si>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</si>
  <si>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</si>
  <si>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</si>
  <si>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</si>
  <si>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</si>
  <si>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</si>
  <si>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</si>
  <si>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</si>
  <si>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</si>
  <si>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</si>
  <si>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</si>
  <si>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</si>
  <si>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</si>
  <si>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</si>
  <si>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</si>
  <si>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</si>
  <si>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</si>
  <si>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</si>
  <si>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</si>
  <si>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</si>
  <si>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</si>
  <si>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</si>
  <si>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</si>
  <si>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</si>
  <si>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</si>
  <si>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</si>
  <si>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</si>
  <si>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</si>
  <si>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</si>
  <si>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</si>
  <si>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</si>
  <si>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</si>
  <si>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</si>
  <si>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</si>
  <si>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</si>
  <si>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</si>
  <si>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</si>
  <si>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</si>
  <si>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</si>
  <si>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</si>
  <si>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</si>
  <si>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</si>
  <si>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</si>
  <si>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</si>
  <si>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</si>
  <si>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</si>
  <si>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</si>
  <si>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</si>
  <si>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</si>
  <si>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</si>
  <si>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</si>
  <si>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</si>
  <si>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</si>
  <si>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</si>
  <si>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</si>
  <si>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</si>
  <si>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水道水源水質対策費</t>
  </si>
  <si>
    <t>医薬・生活衛生局</t>
  </si>
  <si>
    <t>水道課長　熊谷　和哉</t>
  </si>
  <si>
    <t>平成6年度</t>
  </si>
  <si>
    <t>終了予定なし</t>
  </si>
  <si>
    <t>水道課</t>
  </si>
  <si>
    <t>「水質基準に関する省令の制定及び水道法施行規則の一部改正等について」、「水質基準に関する省令の規定に基づき厚生労働大臣が定める方法」</t>
  </si>
  <si>
    <t>水道水の水質基準やそれを補完する水質管理目標設定項目等について、毒性情報や水道水中の存在量等に関する最新の科学的知見を踏まえた項目の追加や基準値等の見直しを行い、安全で質の高い水道水を確保する。</t>
  </si>
  <si>
    <t xml:space="preserve">・水質項目に関する毒性情報などの最新の科学的知見を収集し整理する。
・全国の水道事業者による水質基準項目や水質管理目標設定項目等の測定結果を収集、整理、解析する。
・これらの情報を踏まえ、水質基準項目等の追加や基準値等の見直しの必要性や対策について検討を行う。
</t>
  </si>
  <si>
    <t>-</t>
  </si>
  <si>
    <t>食品等試験検査費</t>
  </si>
  <si>
    <t>委員等旅費</t>
  </si>
  <si>
    <t>諸謝金</t>
  </si>
  <si>
    <t>庁費</t>
  </si>
  <si>
    <t>水道水質基準適合率100%を目指し、維持継続する。</t>
  </si>
  <si>
    <t>水質基準適合率
(適合地点数/調査地点数)</t>
  </si>
  <si>
    <t>厚生労働省医薬・生活衛生局水道課調べ</t>
  </si>
  <si>
    <t>水質基準項目等の評価項目数</t>
  </si>
  <si>
    <t>項目</t>
  </si>
  <si>
    <t>単位当たりコスト＝Ｘ／Ｙ　　　　　　　　　　　　　　
Ｘ：「水道水源水質対策費執行費」
Ｙ：「水質基準項目等の評価項目数」　　　　　　　　　　　　</t>
    <phoneticPr fontId="5"/>
  </si>
  <si>
    <t>円/件</t>
  </si>
  <si>
    <t>X/Y</t>
    <phoneticPr fontId="5"/>
  </si>
  <si>
    <t>7.9百万円／３５８</t>
  </si>
  <si>
    <t>8.4百万円／３５７</t>
  </si>
  <si>
    <t>Ⅱ－２　安全で質が高く災害に強い持続的な水道を確保すること</t>
  </si>
  <si>
    <t>Ⅱ－２－１　安全で質が高く災害に強い持続的な水道を確保すること</t>
  </si>
  <si>
    <t>水質基準適合率</t>
  </si>
  <si>
    <t>社会資本整備等</t>
  </si>
  <si>
    <t>水質管理等強化対策費</t>
  </si>
  <si>
    <t>335</t>
  </si>
  <si>
    <t>304</t>
  </si>
  <si>
    <t>263</t>
  </si>
  <si>
    <t>312</t>
  </si>
  <si>
    <t>322</t>
  </si>
  <si>
    <t>334</t>
  </si>
  <si>
    <t>331</t>
  </si>
  <si>
    <t>341</t>
  </si>
  <si>
    <t>350</t>
  </si>
  <si>
    <t>○</t>
  </si>
  <si>
    <t>-</t>
    <phoneticPr fontId="5"/>
  </si>
  <si>
    <t>安全で質の高い水道を確保するため、水質管理目標設定項目の水質基準への移行及び最近の科学的知見に照らした水質基準改正について検討を行うことは広く国民のニーズが高く、国費を投入しなければ事業目的が達成できない。</t>
  </si>
  <si>
    <t>水質管理目標設定項目の水質基準への移行及び最近の科学的知見に照らした水質基準改正について検討を行うことについては、全国一律に行うべきものであり、国が実施すべき事業といえる。</t>
  </si>
  <si>
    <t>安全で質の高い水道を確保するため、水質管理目標設定項目の水質基準への移行及び最近の科学的知見に照らした水質基準改正について検討を行うことは優先度が高い。</t>
  </si>
  <si>
    <t>業務を実施するにあたり、一般競争入札を行い、競争性の確保を図っており、支出先の選定も妥当である。
なお、一者応札となった点については、次回の調達の際に、応札条件の見直し等の検討を行う。</t>
    <rPh sb="0" eb="2">
      <t>ギョウム</t>
    </rPh>
    <rPh sb="3" eb="5">
      <t>ジッシ</t>
    </rPh>
    <rPh sb="12" eb="14">
      <t>イッパン</t>
    </rPh>
    <rPh sb="14" eb="16">
      <t>キョウソウ</t>
    </rPh>
    <rPh sb="16" eb="18">
      <t>ニュウサツ</t>
    </rPh>
    <rPh sb="19" eb="20">
      <t>オコナ</t>
    </rPh>
    <rPh sb="22" eb="25">
      <t>キョウソウセイ</t>
    </rPh>
    <rPh sb="26" eb="28">
      <t>カクホ</t>
    </rPh>
    <rPh sb="29" eb="30">
      <t>ハカ</t>
    </rPh>
    <rPh sb="35" eb="37">
      <t>シシュツ</t>
    </rPh>
    <rPh sb="37" eb="38">
      <t>サキ</t>
    </rPh>
    <rPh sb="39" eb="41">
      <t>センテイ</t>
    </rPh>
    <rPh sb="42" eb="44">
      <t>ダトウ</t>
    </rPh>
    <rPh sb="52" eb="53">
      <t>イッ</t>
    </rPh>
    <rPh sb="53" eb="54">
      <t>シャ</t>
    </rPh>
    <rPh sb="54" eb="56">
      <t>オウサツ</t>
    </rPh>
    <rPh sb="60" eb="61">
      <t>テン</t>
    </rPh>
    <rPh sb="67" eb="69">
      <t>ジカイ</t>
    </rPh>
    <rPh sb="70" eb="72">
      <t>チョウタツ</t>
    </rPh>
    <rPh sb="73" eb="74">
      <t>サイ</t>
    </rPh>
    <rPh sb="76" eb="78">
      <t>オウサツ</t>
    </rPh>
    <rPh sb="78" eb="80">
      <t>ジョウケン</t>
    </rPh>
    <rPh sb="81" eb="83">
      <t>ミナオ</t>
    </rPh>
    <rPh sb="84" eb="85">
      <t>トウ</t>
    </rPh>
    <rPh sb="86" eb="88">
      <t>ケントウ</t>
    </rPh>
    <rPh sb="89" eb="90">
      <t>オコナ</t>
    </rPh>
    <phoneticPr fontId="6"/>
  </si>
  <si>
    <t>有</t>
  </si>
  <si>
    <t>無</t>
  </si>
  <si>
    <t>本事業を実施することで安全で質の高い水道が受益者（国民）に提供されることから、負担関係は妥当である。</t>
  </si>
  <si>
    <t>評価項目数については、新たな知見等により増減するが、適正な執行を行い、単位当たりコスト削減に今後も努めることとする。</t>
  </si>
  <si>
    <t>‐</t>
  </si>
  <si>
    <t>振替の依頼過程、成果物の発注及び納品過程において費目・使途を十分に把握できており、事業目的に真に必要なものに限定されている。</t>
  </si>
  <si>
    <t>研究機関へ振替による執行を実施することにより、専門的知見を効率的に収集することが可能である。</t>
  </si>
  <si>
    <t>成果実績は、成果目標と比較して十分に見合ったものとなっている。</t>
  </si>
  <si>
    <t>新たな知見等により評価項目数は増減するが、確実に行わなければならない項目は満たしており、見込みに合ったものになっている。</t>
  </si>
  <si>
    <t>成果物は水質基準改正の検討を行う際の基礎情報として十分に活用されている。</t>
  </si>
  <si>
    <t>水道水源水質対策費は、常に最新の科学的知見を水道水質基準等に反映させるために各物質の毒性情報、水道水中の存在量等の基礎情報を収集整理し、基準値・評価値等の設定及び変更や分類の見直しを行うものであり、水道水質対策のための費用である。
水質管理等強化対策費は、水質基準等の検査法の検討、精度管理調査、水道用薬品の基準等の検討を行うものであり、水質管理の強化に資する費用である。</t>
  </si>
  <si>
    <t>活動指標である水質基準項目等の評価項目数については、新たな知見等により増減するが、確実に評価を行わなければならない項目は満たしており、水質基準改正の検討を行う際の基礎情報として十分に活用されている。
本事業は、水質管理目標設定項目の水質基準への移行及び最近の科学的知見に照らした水質基準改正について検討するために必要不可欠な調査として実施しており、今後、より多くの課題点について検討できるよう充実を図ることが必要である。</t>
    <rPh sb="0" eb="2">
      <t>カツドウ</t>
    </rPh>
    <rPh sb="2" eb="4">
      <t>シヒョウ</t>
    </rPh>
    <rPh sb="7" eb="9">
      <t>スイシツ</t>
    </rPh>
    <rPh sb="9" eb="11">
      <t>キジュン</t>
    </rPh>
    <rPh sb="11" eb="13">
      <t>コウモク</t>
    </rPh>
    <rPh sb="13" eb="14">
      <t>トウ</t>
    </rPh>
    <rPh sb="15" eb="17">
      <t>ヒョウカ</t>
    </rPh>
    <rPh sb="17" eb="20">
      <t>コウモクスウ</t>
    </rPh>
    <rPh sb="26" eb="27">
      <t>アラ</t>
    </rPh>
    <rPh sb="29" eb="31">
      <t>チケン</t>
    </rPh>
    <rPh sb="31" eb="32">
      <t>トウ</t>
    </rPh>
    <rPh sb="35" eb="37">
      <t>ゾウゲン</t>
    </rPh>
    <rPh sb="41" eb="43">
      <t>カクジツ</t>
    </rPh>
    <rPh sb="44" eb="46">
      <t>ヒョウカ</t>
    </rPh>
    <rPh sb="47" eb="48">
      <t>オコナ</t>
    </rPh>
    <rPh sb="57" eb="59">
      <t>コウモク</t>
    </rPh>
    <rPh sb="60" eb="61">
      <t>ミ</t>
    </rPh>
    <rPh sb="67" eb="69">
      <t>スイシツ</t>
    </rPh>
    <rPh sb="69" eb="71">
      <t>キジュン</t>
    </rPh>
    <rPh sb="71" eb="73">
      <t>カイセイ</t>
    </rPh>
    <rPh sb="74" eb="76">
      <t>ケントウ</t>
    </rPh>
    <rPh sb="77" eb="78">
      <t>オコナ</t>
    </rPh>
    <rPh sb="79" eb="80">
      <t>サイ</t>
    </rPh>
    <rPh sb="81" eb="83">
      <t>キソ</t>
    </rPh>
    <rPh sb="83" eb="85">
      <t>ジョウホウ</t>
    </rPh>
    <rPh sb="88" eb="90">
      <t>ジュウブン</t>
    </rPh>
    <rPh sb="91" eb="93">
      <t>カツヨウ</t>
    </rPh>
    <rPh sb="100" eb="101">
      <t>ホン</t>
    </rPh>
    <rPh sb="101" eb="103">
      <t>ジギョウ</t>
    </rPh>
    <rPh sb="105" eb="107">
      <t>スイシツ</t>
    </rPh>
    <rPh sb="107" eb="109">
      <t>カンリ</t>
    </rPh>
    <rPh sb="109" eb="111">
      <t>モクヒョウ</t>
    </rPh>
    <rPh sb="111" eb="113">
      <t>セッテイ</t>
    </rPh>
    <rPh sb="113" eb="115">
      <t>コウモク</t>
    </rPh>
    <rPh sb="116" eb="118">
      <t>スイシツ</t>
    </rPh>
    <rPh sb="118" eb="120">
      <t>キジュン</t>
    </rPh>
    <rPh sb="122" eb="124">
      <t>イコウ</t>
    </rPh>
    <rPh sb="124" eb="125">
      <t>オヨ</t>
    </rPh>
    <rPh sb="126" eb="128">
      <t>サイキン</t>
    </rPh>
    <rPh sb="129" eb="132">
      <t>カガクテキ</t>
    </rPh>
    <rPh sb="132" eb="134">
      <t>チケン</t>
    </rPh>
    <rPh sb="135" eb="136">
      <t>テ</t>
    </rPh>
    <rPh sb="139" eb="141">
      <t>スイシツ</t>
    </rPh>
    <rPh sb="141" eb="143">
      <t>キジュン</t>
    </rPh>
    <rPh sb="143" eb="145">
      <t>カイセイ</t>
    </rPh>
    <rPh sb="149" eb="151">
      <t>ケントウ</t>
    </rPh>
    <rPh sb="156" eb="158">
      <t>ヒツヨウ</t>
    </rPh>
    <rPh sb="158" eb="161">
      <t>フカケツ</t>
    </rPh>
    <rPh sb="162" eb="164">
      <t>チョウサ</t>
    </rPh>
    <rPh sb="167" eb="169">
      <t>ジッシ</t>
    </rPh>
    <rPh sb="174" eb="176">
      <t>コンゴ</t>
    </rPh>
    <rPh sb="179" eb="180">
      <t>オオ</t>
    </rPh>
    <rPh sb="182" eb="184">
      <t>カダイ</t>
    </rPh>
    <rPh sb="184" eb="185">
      <t>テン</t>
    </rPh>
    <rPh sb="189" eb="191">
      <t>ケントウ</t>
    </rPh>
    <rPh sb="196" eb="198">
      <t>ジュウジツ</t>
    </rPh>
    <rPh sb="199" eb="200">
      <t>ハカ</t>
    </rPh>
    <rPh sb="204" eb="206">
      <t>ヒツヨウ</t>
    </rPh>
    <phoneticPr fontId="6"/>
  </si>
  <si>
    <t>事業の目標を達成できる見込みであり、このまま継続して事業を実施する。
なお、一者応札となった点については、次回の調達の際に、応札条件の見直し等の検討を行う。</t>
    <rPh sb="0" eb="2">
      <t>ジギョウ</t>
    </rPh>
    <rPh sb="3" eb="5">
      <t>モクヒョウ</t>
    </rPh>
    <rPh sb="6" eb="8">
      <t>タッセイ</t>
    </rPh>
    <rPh sb="11" eb="13">
      <t>ミコ</t>
    </rPh>
    <rPh sb="22" eb="24">
      <t>ケイゾク</t>
    </rPh>
    <rPh sb="26" eb="28">
      <t>ジギョウ</t>
    </rPh>
    <rPh sb="29" eb="31">
      <t>ジッシ</t>
    </rPh>
    <phoneticPr fontId="6"/>
  </si>
  <si>
    <t>A.（株）三菱ケミカルリサーチ</t>
    <rPh sb="2" eb="5">
      <t>カブシキガイシャ</t>
    </rPh>
    <rPh sb="5" eb="7">
      <t>ミツビシ</t>
    </rPh>
    <phoneticPr fontId="6"/>
  </si>
  <si>
    <t>人件費等</t>
  </si>
  <si>
    <t>水道水における有害物質の健康影響等に関する文献調査</t>
  </si>
  <si>
    <t>B.資金前渡官吏</t>
    <rPh sb="2" eb="4">
      <t>シキン</t>
    </rPh>
    <rPh sb="4" eb="6">
      <t>ゼント</t>
    </rPh>
    <rPh sb="6" eb="8">
      <t>カンリ</t>
    </rPh>
    <phoneticPr fontId="6"/>
  </si>
  <si>
    <t>人件費等</t>
    <rPh sb="0" eb="3">
      <t>ジンケンヒ</t>
    </rPh>
    <rPh sb="3" eb="4">
      <t>トウ</t>
    </rPh>
    <phoneticPr fontId="6"/>
  </si>
  <si>
    <t>前途資金</t>
    <rPh sb="0" eb="2">
      <t>ゼント</t>
    </rPh>
    <rPh sb="2" eb="4">
      <t>シキン</t>
    </rPh>
    <phoneticPr fontId="6"/>
  </si>
  <si>
    <t>消耗品費</t>
    <rPh sb="0" eb="3">
      <t>ショウモウヒン</t>
    </rPh>
    <rPh sb="3" eb="4">
      <t>ヒ</t>
    </rPh>
    <phoneticPr fontId="6"/>
  </si>
  <si>
    <t>(株)三菱ケミカルリサーチ</t>
    <rPh sb="0" eb="3">
      <t>カブ</t>
    </rPh>
    <rPh sb="3" eb="5">
      <t>ミツビシ</t>
    </rPh>
    <phoneticPr fontId="6"/>
  </si>
  <si>
    <t>資金前渡官吏</t>
  </si>
  <si>
    <t>非常勤職員賃金</t>
  </si>
  <si>
    <t>D.株式会社チヨダサイエンス</t>
    <rPh sb="2" eb="6">
      <t>カブシキガイシャ</t>
    </rPh>
    <phoneticPr fontId="5"/>
  </si>
  <si>
    <t>試験用器具等</t>
    <rPh sb="0" eb="2">
      <t>シケン</t>
    </rPh>
    <rPh sb="2" eb="3">
      <t>ヨウ</t>
    </rPh>
    <rPh sb="3" eb="5">
      <t>キグ</t>
    </rPh>
    <rPh sb="5" eb="6">
      <t>ナド</t>
    </rPh>
    <phoneticPr fontId="6"/>
  </si>
  <si>
    <t>株式会社チヨダサイエンス</t>
    <phoneticPr fontId="5"/>
  </si>
  <si>
    <t>理科研株式会社</t>
    <phoneticPr fontId="5"/>
  </si>
  <si>
    <t>日本クレア（株）</t>
    <phoneticPr fontId="5"/>
  </si>
  <si>
    <t>日本エスエルシー株式会社</t>
  </si>
  <si>
    <t>株式会社ヤマダデンキ</t>
  </si>
  <si>
    <t>株式会社薬研社</t>
  </si>
  <si>
    <t>社会福祉法人　友愛十字会　友愛書房</t>
  </si>
  <si>
    <t>ヤマト運輸株式会社</t>
  </si>
  <si>
    <t>株式会社雄誠堂</t>
  </si>
  <si>
    <t>一般社団法人日本医療福祉設備協会</t>
  </si>
  <si>
    <t>日本酸水素株式会社</t>
  </si>
  <si>
    <t>公益社団法人　日本水道協会</t>
  </si>
  <si>
    <t>書籍</t>
    <rPh sb="0" eb="2">
      <t>ショセキ</t>
    </rPh>
    <phoneticPr fontId="5"/>
  </si>
  <si>
    <t>試薬等</t>
    <rPh sb="0" eb="2">
      <t>シヤク</t>
    </rPh>
    <rPh sb="2" eb="3">
      <t>トウ</t>
    </rPh>
    <phoneticPr fontId="5"/>
  </si>
  <si>
    <t>試験用器具等</t>
    <rPh sb="0" eb="2">
      <t>シケン</t>
    </rPh>
    <rPh sb="2" eb="3">
      <t>ヨウ</t>
    </rPh>
    <rPh sb="3" eb="5">
      <t>キグ</t>
    </rPh>
    <rPh sb="5" eb="6">
      <t>ナド</t>
    </rPh>
    <phoneticPr fontId="5"/>
  </si>
  <si>
    <t>運搬</t>
    <rPh sb="0" eb="2">
      <t>ウンパン</t>
    </rPh>
    <phoneticPr fontId="5"/>
  </si>
  <si>
    <t>実験機器修繕</t>
    <rPh sb="0" eb="2">
      <t>ジッケン</t>
    </rPh>
    <rPh sb="2" eb="4">
      <t>キキ</t>
    </rPh>
    <rPh sb="4" eb="6">
      <t>シュウゼン</t>
    </rPh>
    <phoneticPr fontId="5"/>
  </si>
  <si>
    <t>ＯＡ機器等</t>
    <rPh sb="2" eb="4">
      <t>キキ</t>
    </rPh>
    <rPh sb="4" eb="5">
      <t>トウ</t>
    </rPh>
    <phoneticPr fontId="5"/>
  </si>
  <si>
    <t>（株）竹宝商店</t>
    <rPh sb="1" eb="2">
      <t>カブ</t>
    </rPh>
    <rPh sb="3" eb="4">
      <t>タケ</t>
    </rPh>
    <rPh sb="4" eb="5">
      <t>タカラ</t>
    </rPh>
    <rPh sb="5" eb="7">
      <t>ショウテン</t>
    </rPh>
    <phoneticPr fontId="5"/>
  </si>
  <si>
    <t>-</t>
    <phoneticPr fontId="5"/>
  </si>
  <si>
    <t>試薬等</t>
    <rPh sb="0" eb="2">
      <t>シヤク</t>
    </rPh>
    <rPh sb="2" eb="3">
      <t>トウ</t>
    </rPh>
    <phoneticPr fontId="6"/>
  </si>
  <si>
    <t>（株）池田理化</t>
    <rPh sb="1" eb="2">
      <t>カブ</t>
    </rPh>
    <rPh sb="3" eb="5">
      <t>イケダ</t>
    </rPh>
    <rPh sb="5" eb="7">
      <t>リカ</t>
    </rPh>
    <phoneticPr fontId="5"/>
  </si>
  <si>
    <t>兼松エレクトロニクス株式会社</t>
    <phoneticPr fontId="5"/>
  </si>
  <si>
    <t>アズサイエンス株式会社</t>
    <phoneticPr fontId="5"/>
  </si>
  <si>
    <t>株式会社根本商事</t>
    <phoneticPr fontId="5"/>
  </si>
  <si>
    <t>ダイオテック東京（株）</t>
    <phoneticPr fontId="5"/>
  </si>
  <si>
    <t>株式会社巴商会</t>
    <phoneticPr fontId="5"/>
  </si>
  <si>
    <t>（株）ダイキ産業</t>
    <phoneticPr fontId="5"/>
  </si>
  <si>
    <t>株式会社ヤマダ電機</t>
    <phoneticPr fontId="5"/>
  </si>
  <si>
    <t>（株）高長</t>
    <phoneticPr fontId="5"/>
  </si>
  <si>
    <t>（株）タイチ</t>
    <phoneticPr fontId="5"/>
  </si>
  <si>
    <t>（株）竹宝商会</t>
    <phoneticPr fontId="5"/>
  </si>
  <si>
    <t>調査用器具等</t>
    <rPh sb="0" eb="3">
      <t>チョウサヨウ</t>
    </rPh>
    <rPh sb="3" eb="5">
      <t>キグ</t>
    </rPh>
    <rPh sb="5" eb="6">
      <t>トウ</t>
    </rPh>
    <phoneticPr fontId="5"/>
  </si>
  <si>
    <t>8.9百万円／356</t>
    <rPh sb="3" eb="4">
      <t>ヒャク</t>
    </rPh>
    <rPh sb="4" eb="6">
      <t>マンエン</t>
    </rPh>
    <phoneticPr fontId="5"/>
  </si>
  <si>
    <t>厚労</t>
  </si>
  <si>
    <t>水道法第4条第2項</t>
    <phoneticPr fontId="5"/>
  </si>
  <si>
    <t>C.（株）池田理化</t>
    <rPh sb="2" eb="5">
      <t>カブ</t>
    </rPh>
    <phoneticPr fontId="5"/>
  </si>
  <si>
    <t>-</t>
    <phoneticPr fontId="5"/>
  </si>
  <si>
    <t>公共投資における効率化・重点化と担い手確保</t>
    <rPh sb="0" eb="2">
      <t>コウキョウ</t>
    </rPh>
    <rPh sb="2" eb="4">
      <t>トウシ</t>
    </rPh>
    <rPh sb="8" eb="11">
      <t>コウリツカ</t>
    </rPh>
    <rPh sb="12" eb="15">
      <t>ジュウテンカ</t>
    </rPh>
    <rPh sb="16" eb="17">
      <t>ニナ</t>
    </rPh>
    <rPh sb="18" eb="19">
      <t>テ</t>
    </rPh>
    <rPh sb="19" eb="21">
      <t>カクホ</t>
    </rPh>
    <phoneticPr fontId="5"/>
  </si>
  <si>
    <t>8百万円／357</t>
    <phoneticPr fontId="5"/>
  </si>
  <si>
    <t>水道事業者による水質管理目標設定項目等の測定結果の収集・整理を行い、水質基準への移行の検討に資する解析の実施・水質項目の毒性に関する情報収集・整理、原水・浄水の存在状況の調査及び基準設定の必要性を検討する。水質基準項目等の中で優先的に存在状況の把握と毒性に関する情報収集を実施すべき項目について存在状況を把握し、対策の検討を行うこと等により、水質基準適合率の向上に寄与すると見込んでいる。</t>
    <phoneticPr fontId="5"/>
  </si>
  <si>
    <t>水道事業者による水質管理目標設定項目等の測定結果の収集・整理を行い、水質基準への移行の検討に資する解析の実施・水質項目の毒性に関する情報収集・整理、原水・浄水の存在状況の調査及び基準設定の必要性を検討する。水質基準項目等の中で優先的に存在状況の把握と毒性に関する情報収集を実施すべき項目について存在状況を把握し、対策の検討を行うこと等により、水質基準適合率の向上に寄与すると見込んでいる。</t>
    <rPh sb="182" eb="184">
      <t>キヨ</t>
    </rPh>
    <rPh sb="187" eb="189">
      <t>ミコ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</si>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</sst>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34</xdr:col>
      <xdr:colOff>95250</xdr:colOff>
      <xdr:row>31</xdr:row>
      <xdr:rowOff>11907</xdr:rowOff>
    </xdr:from>
    <xdr:ext cx="607859" cy="275717"/>
    <xdr:sp macro="" textlink="">
      <xdr:nvSpPr>
        <xdr:cNvPr id="2" name="テキスト ボックス 1"/>
        <xdr:cNvSpPr txBox="1"/>
      </xdr:nvSpPr>
      <xdr:spPr>
        <a:xfrm>
          <a:off x="6977063" y="1147762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116680</xdr:colOff>
      <xdr:row>33</xdr:row>
      <xdr:rowOff>9526</xdr:rowOff>
    </xdr:from>
    <xdr:ext cx="607859" cy="275717"/>
    <xdr:sp macro="" textlink="">
      <xdr:nvSpPr>
        <xdr:cNvPr id="3" name="テキスト ボックス 2"/>
        <xdr:cNvSpPr txBox="1"/>
      </xdr:nvSpPr>
      <xdr:spPr>
        <a:xfrm>
          <a:off x="6998493" y="120705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114299</xdr:colOff>
      <xdr:row>31</xdr:row>
      <xdr:rowOff>19050</xdr:rowOff>
    </xdr:from>
    <xdr:ext cx="607859" cy="275717"/>
    <xdr:sp macro="" textlink="">
      <xdr:nvSpPr>
        <xdr:cNvPr id="4" name="テキスト ボックス 3"/>
        <xdr:cNvSpPr txBox="1"/>
      </xdr:nvSpPr>
      <xdr:spPr>
        <a:xfrm>
          <a:off x="7805737" y="1148476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128587</xdr:colOff>
      <xdr:row>33</xdr:row>
      <xdr:rowOff>21432</xdr:rowOff>
    </xdr:from>
    <xdr:ext cx="607859" cy="275717"/>
    <xdr:sp macro="" textlink="">
      <xdr:nvSpPr>
        <xdr:cNvPr id="5" name="テキスト ボックス 4"/>
        <xdr:cNvSpPr txBox="1"/>
      </xdr:nvSpPr>
      <xdr:spPr>
        <a:xfrm>
          <a:off x="7820025" y="120824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107157</xdr:colOff>
      <xdr:row>133</xdr:row>
      <xdr:rowOff>142875</xdr:rowOff>
    </xdr:from>
    <xdr:ext cx="607859" cy="275717"/>
    <xdr:sp macro="" textlink="">
      <xdr:nvSpPr>
        <xdr:cNvPr id="6" name="テキスト ボックス 5"/>
        <xdr:cNvSpPr txBox="1"/>
      </xdr:nvSpPr>
      <xdr:spPr>
        <a:xfrm>
          <a:off x="6988970" y="16906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116682</xdr:colOff>
      <xdr:row>133</xdr:row>
      <xdr:rowOff>128587</xdr:rowOff>
    </xdr:from>
    <xdr:ext cx="607859" cy="275717"/>
    <xdr:sp macro="" textlink="">
      <xdr:nvSpPr>
        <xdr:cNvPr id="7" name="テキスト ボックス 6"/>
        <xdr:cNvSpPr txBox="1"/>
      </xdr:nvSpPr>
      <xdr:spPr>
        <a:xfrm>
          <a:off x="7808120" y="1689258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47625</xdr:colOff>
      <xdr:row>131</xdr:row>
      <xdr:rowOff>226219</xdr:rowOff>
    </xdr:from>
    <xdr:ext cx="325730" cy="275717"/>
    <xdr:sp macro="" textlink="">
      <xdr:nvSpPr>
        <xdr:cNvPr id="8" name="テキスト ボックス 7"/>
        <xdr:cNvSpPr txBox="1"/>
      </xdr:nvSpPr>
      <xdr:spPr>
        <a:xfrm>
          <a:off x="9358313" y="1651396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oneCellAnchor>
    <xdr:from>
      <xdr:col>46</xdr:col>
      <xdr:colOff>59532</xdr:colOff>
      <xdr:row>29</xdr:row>
      <xdr:rowOff>214312</xdr:rowOff>
    </xdr:from>
    <xdr:ext cx="325730" cy="275717"/>
    <xdr:sp macro="" textlink="">
      <xdr:nvSpPr>
        <xdr:cNvPr id="9" name="テキスト ボックス 8"/>
        <xdr:cNvSpPr txBox="1"/>
      </xdr:nvSpPr>
      <xdr:spPr>
        <a:xfrm>
          <a:off x="9370220" y="1120378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oneCellAnchor>
    <xdr:from>
      <xdr:col>34</xdr:col>
      <xdr:colOff>119062</xdr:colOff>
      <xdr:row>432</xdr:row>
      <xdr:rowOff>0</xdr:rowOff>
    </xdr:from>
    <xdr:ext cx="607859" cy="275717"/>
    <xdr:sp macro="" textlink="">
      <xdr:nvSpPr>
        <xdr:cNvPr id="10" name="テキスト ボックス 9"/>
        <xdr:cNvSpPr txBox="1"/>
      </xdr:nvSpPr>
      <xdr:spPr>
        <a:xfrm>
          <a:off x="7000875" y="20716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119063</xdr:colOff>
      <xdr:row>434</xdr:row>
      <xdr:rowOff>11906</xdr:rowOff>
    </xdr:from>
    <xdr:ext cx="607859" cy="275717"/>
    <xdr:sp macro="" textlink="">
      <xdr:nvSpPr>
        <xdr:cNvPr id="11" name="テキスト ボックス 10"/>
        <xdr:cNvSpPr txBox="1"/>
      </xdr:nvSpPr>
      <xdr:spPr>
        <a:xfrm>
          <a:off x="7000876" y="2132409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107157</xdr:colOff>
      <xdr:row>432</xdr:row>
      <xdr:rowOff>23813</xdr:rowOff>
    </xdr:from>
    <xdr:ext cx="607859" cy="275717"/>
    <xdr:sp macro="" textlink="">
      <xdr:nvSpPr>
        <xdr:cNvPr id="12" name="テキスト ボックス 11"/>
        <xdr:cNvSpPr txBox="1"/>
      </xdr:nvSpPr>
      <xdr:spPr>
        <a:xfrm>
          <a:off x="7798595" y="2074068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142875</xdr:colOff>
      <xdr:row>434</xdr:row>
      <xdr:rowOff>23812</xdr:rowOff>
    </xdr:from>
    <xdr:ext cx="607859" cy="275717"/>
    <xdr:sp macro="" textlink="">
      <xdr:nvSpPr>
        <xdr:cNvPr id="13" name="テキスト ボックス 12"/>
        <xdr:cNvSpPr txBox="1"/>
      </xdr:nvSpPr>
      <xdr:spPr>
        <a:xfrm>
          <a:off x="7834313" y="21336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23813</xdr:colOff>
      <xdr:row>430</xdr:row>
      <xdr:rowOff>214313</xdr:rowOff>
    </xdr:from>
    <xdr:ext cx="325730" cy="275717"/>
    <xdr:sp macro="" textlink="">
      <xdr:nvSpPr>
        <xdr:cNvPr id="15" name="テキスト ボックス 14"/>
        <xdr:cNvSpPr txBox="1"/>
      </xdr:nvSpPr>
      <xdr:spPr>
        <a:xfrm>
          <a:off x="9334501" y="2045493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twoCellAnchor>
    <xdr:from>
      <xdr:col>21</xdr:col>
      <xdr:colOff>19690</xdr:colOff>
      <xdr:row>748</xdr:row>
      <xdr:rowOff>242208</xdr:rowOff>
    </xdr:from>
    <xdr:to>
      <xdr:col>35</xdr:col>
      <xdr:colOff>46586</xdr:colOff>
      <xdr:row>750</xdr:row>
      <xdr:rowOff>45303</xdr:rowOff>
    </xdr:to>
    <xdr:sp macro="" textlink="">
      <xdr:nvSpPr>
        <xdr:cNvPr id="16" name="正方形/長方形 15"/>
        <xdr:cNvSpPr/>
      </xdr:nvSpPr>
      <xdr:spPr>
        <a:xfrm>
          <a:off x="4220215" y="40075758"/>
          <a:ext cx="2827246" cy="5079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a:t>
          </a:r>
          <a:r>
            <a:rPr kumimoji="1" lang="en-US" altLang="ja-JP" sz="1100">
              <a:solidFill>
                <a:sysClr val="windowText" lastClr="000000"/>
              </a:solidFill>
            </a:rPr>
            <a:t>8.9</a:t>
          </a:r>
          <a:r>
            <a:rPr kumimoji="1" lang="ja-JP" altLang="en-US" sz="1100">
              <a:solidFill>
                <a:sysClr val="windowText" lastClr="000000"/>
              </a:solidFill>
              <a:latin typeface="+mn-lt"/>
              <a:ea typeface="+mn-ea"/>
              <a:cs typeface="+mn-cs"/>
            </a:rPr>
            <a:t>百万円</a:t>
          </a:r>
          <a:r>
            <a:rPr kumimoji="1" lang="ja-JP" altLang="en-US" sz="1100">
              <a:solidFill>
                <a:schemeClr val="tx1"/>
              </a:solidFill>
            </a:rPr>
            <a:t>　</a:t>
          </a:r>
        </a:p>
      </xdr:txBody>
    </xdr:sp>
    <xdr:clientData/>
  </xdr:twoCellAnchor>
  <xdr:twoCellAnchor>
    <xdr:from>
      <xdr:col>18</xdr:col>
      <xdr:colOff>133991</xdr:colOff>
      <xdr:row>750</xdr:row>
      <xdr:rowOff>204108</xdr:rowOff>
    </xdr:from>
    <xdr:to>
      <xdr:col>36</xdr:col>
      <xdr:colOff>54963</xdr:colOff>
      <xdr:row>752</xdr:row>
      <xdr:rowOff>180862</xdr:rowOff>
    </xdr:to>
    <xdr:sp macro="" textlink="">
      <xdr:nvSpPr>
        <xdr:cNvPr id="17" name="大かっこ 16"/>
        <xdr:cNvSpPr/>
      </xdr:nvSpPr>
      <xdr:spPr>
        <a:xfrm>
          <a:off x="3734441" y="40742508"/>
          <a:ext cx="3521422" cy="6816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水質管理目標設定項目等を水質基準に移行させること等について検討</a:t>
          </a:r>
          <a:endParaRPr kumimoji="1" lang="en-US" altLang="ja-JP" sz="1100">
            <a:solidFill>
              <a:sysClr val="windowText" lastClr="000000"/>
            </a:solidFill>
          </a:endParaRPr>
        </a:p>
      </xdr:txBody>
    </xdr:sp>
    <xdr:clientData/>
  </xdr:twoCellAnchor>
  <xdr:twoCellAnchor>
    <xdr:from>
      <xdr:col>23</xdr:col>
      <xdr:colOff>97063</xdr:colOff>
      <xdr:row>757</xdr:row>
      <xdr:rowOff>251279</xdr:rowOff>
    </xdr:from>
    <xdr:to>
      <xdr:col>35</xdr:col>
      <xdr:colOff>38100</xdr:colOff>
      <xdr:row>759</xdr:row>
      <xdr:rowOff>13387</xdr:rowOff>
    </xdr:to>
    <xdr:sp macro="" textlink="">
      <xdr:nvSpPr>
        <xdr:cNvPr id="18" name="正方形/長方形 17"/>
        <xdr:cNvSpPr/>
      </xdr:nvSpPr>
      <xdr:spPr>
        <a:xfrm>
          <a:off x="4697638" y="43256654"/>
          <a:ext cx="2341337" cy="4669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国立保健医療科学院</a:t>
          </a:r>
          <a:r>
            <a:rPr kumimoji="1" lang="en-US" altLang="ja-JP" sz="1100">
              <a:solidFill>
                <a:schemeClr val="tx1"/>
              </a:solidFill>
            </a:rPr>
            <a:t>6.0</a:t>
          </a:r>
          <a:r>
            <a:rPr kumimoji="1" lang="ja-JP" altLang="en-US" sz="1100">
              <a:solidFill>
                <a:schemeClr val="tx1"/>
              </a:solidFill>
            </a:rPr>
            <a:t>百万円</a:t>
          </a:r>
        </a:p>
      </xdr:txBody>
    </xdr:sp>
    <xdr:clientData/>
  </xdr:twoCellAnchor>
  <xdr:twoCellAnchor>
    <xdr:from>
      <xdr:col>14</xdr:col>
      <xdr:colOff>159496</xdr:colOff>
      <xdr:row>755</xdr:row>
      <xdr:rowOff>277990</xdr:rowOff>
    </xdr:from>
    <xdr:to>
      <xdr:col>41</xdr:col>
      <xdr:colOff>184470</xdr:colOff>
      <xdr:row>755</xdr:row>
      <xdr:rowOff>277990</xdr:rowOff>
    </xdr:to>
    <xdr:cxnSp macro="">
      <xdr:nvCxnSpPr>
        <xdr:cNvPr id="19" name="直線コネクタ 18"/>
        <xdr:cNvCxnSpPr/>
      </xdr:nvCxnSpPr>
      <xdr:spPr>
        <a:xfrm>
          <a:off x="2959846" y="42578515"/>
          <a:ext cx="54256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28227</xdr:colOff>
      <xdr:row>756</xdr:row>
      <xdr:rowOff>254057</xdr:rowOff>
    </xdr:from>
    <xdr:to>
      <xdr:col>21</xdr:col>
      <xdr:colOff>148290</xdr:colOff>
      <xdr:row>757</xdr:row>
      <xdr:rowOff>239433</xdr:rowOff>
    </xdr:to>
    <xdr:sp macro="" textlink="">
      <xdr:nvSpPr>
        <xdr:cNvPr id="20" name="テキスト ボックス 19"/>
        <xdr:cNvSpPr txBox="1"/>
      </xdr:nvSpPr>
      <xdr:spPr>
        <a:xfrm>
          <a:off x="2028477" y="42907007"/>
          <a:ext cx="2320338" cy="337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6</xdr:col>
      <xdr:colOff>114300</xdr:colOff>
      <xdr:row>759</xdr:row>
      <xdr:rowOff>101601</xdr:rowOff>
    </xdr:from>
    <xdr:to>
      <xdr:col>23</xdr:col>
      <xdr:colOff>12700</xdr:colOff>
      <xdr:row>764</xdr:row>
      <xdr:rowOff>254001</xdr:rowOff>
    </xdr:to>
    <xdr:sp macro="" textlink="">
      <xdr:nvSpPr>
        <xdr:cNvPr id="21" name="大かっこ 20"/>
        <xdr:cNvSpPr/>
      </xdr:nvSpPr>
      <xdr:spPr>
        <a:xfrm>
          <a:off x="1314450" y="43811826"/>
          <a:ext cx="3298825" cy="1914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令和</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年度水道水及び水道用薬品等に関する調査等一式業務（契約額</a:t>
          </a:r>
          <a:r>
            <a:rPr kumimoji="1" lang="ja-JP" altLang="ja-JP" sz="1100">
              <a:solidFill>
                <a:sysClr val="windowText" lastClr="000000"/>
              </a:solidFill>
              <a:effectLst/>
              <a:latin typeface="+mn-lt"/>
              <a:ea typeface="+mn-ea"/>
              <a:cs typeface="+mn-cs"/>
            </a:rPr>
            <a:t>３．</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r>
            <a:rPr kumimoji="1" lang="ja-JP"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（内訳）</a:t>
          </a:r>
          <a:endParaRPr lang="ja-JP" altLang="ja-JP">
            <a:effectLst/>
          </a:endParaRPr>
        </a:p>
        <a:p>
          <a:r>
            <a:rPr kumimoji="1" lang="ja-JP" altLang="ja-JP" sz="1100" u="none">
              <a:solidFill>
                <a:schemeClr val="tx1"/>
              </a:solidFill>
              <a:effectLst/>
              <a:latin typeface="+mn-lt"/>
              <a:ea typeface="+mn-ea"/>
              <a:cs typeface="+mn-cs"/>
            </a:rPr>
            <a:t> ・水道水及び水道用薬品等に関する調査（</a:t>
          </a:r>
          <a:r>
            <a:rPr kumimoji="1" lang="ja-JP" altLang="en-US" sz="1100" u="none">
              <a:solidFill>
                <a:schemeClr val="tx1"/>
              </a:solidFill>
              <a:effectLst/>
              <a:latin typeface="+mn-lt"/>
              <a:ea typeface="+mn-ea"/>
              <a:cs typeface="+mn-cs"/>
            </a:rPr>
            <a:t>水質管理等強化対策費として</a:t>
          </a:r>
          <a:r>
            <a:rPr kumimoji="1" lang="ja-JP" altLang="en-US" sz="1100" u="none">
              <a:solidFill>
                <a:sysClr val="windowText" lastClr="000000"/>
              </a:solidFill>
              <a:effectLst/>
              <a:latin typeface="+mn-lt"/>
              <a:ea typeface="+mn-ea"/>
              <a:cs typeface="+mn-cs"/>
            </a:rPr>
            <a:t>１</a:t>
          </a:r>
          <a:r>
            <a:rPr kumimoji="1" lang="ja-JP" altLang="ja-JP" sz="1100" u="none">
              <a:solidFill>
                <a:sysClr val="windowText" lastClr="000000"/>
              </a:solidFill>
              <a:effectLst/>
              <a:latin typeface="+mn-lt"/>
              <a:ea typeface="+mn-ea"/>
              <a:cs typeface="+mn-cs"/>
            </a:rPr>
            <a:t>．</a:t>
          </a:r>
          <a:r>
            <a:rPr kumimoji="1" lang="ja-JP" altLang="en-US" sz="1100" u="none">
              <a:solidFill>
                <a:sysClr val="windowText" lastClr="000000"/>
              </a:solidFill>
              <a:effectLst/>
              <a:latin typeface="+mn-lt"/>
              <a:ea typeface="+mn-ea"/>
              <a:cs typeface="+mn-cs"/>
            </a:rPr>
            <a:t>８</a:t>
          </a:r>
          <a:r>
            <a:rPr kumimoji="1" lang="ja-JP" altLang="ja-JP" sz="1100" u="none">
              <a:solidFill>
                <a:sysClr val="windowText" lastClr="000000"/>
              </a:solidFill>
              <a:effectLst/>
              <a:latin typeface="+mn-lt"/>
              <a:ea typeface="+mn-ea"/>
              <a:cs typeface="+mn-cs"/>
            </a:rPr>
            <a:t>百万円</a:t>
          </a:r>
          <a:r>
            <a:rPr kumimoji="1" lang="ja-JP" altLang="ja-JP" sz="1100" u="none">
              <a:solidFill>
                <a:schemeClr val="tx1"/>
              </a:solidFill>
              <a:effectLst/>
              <a:latin typeface="+mn-lt"/>
              <a:ea typeface="+mn-ea"/>
              <a:cs typeface="+mn-cs"/>
            </a:rPr>
            <a:t>）</a:t>
          </a:r>
          <a:endParaRPr lang="ja-JP" altLang="ja-JP" u="none">
            <a:effectLst/>
          </a:endParaRPr>
        </a:p>
        <a:p>
          <a:r>
            <a:rPr kumimoji="1" lang="ja-JP" altLang="ja-JP" sz="1100">
              <a:solidFill>
                <a:schemeClr val="tx1"/>
              </a:solidFill>
              <a:effectLst/>
              <a:latin typeface="+mn-lt"/>
              <a:ea typeface="+mn-ea"/>
              <a:cs typeface="+mn-cs"/>
            </a:rPr>
            <a:t> ・水道水における有害物質の健康影響等情報集約体制構築（水道水源水質対策費として、</a:t>
          </a:r>
          <a:r>
            <a:rPr kumimoji="1" lang="ja-JP" altLang="ja-JP" sz="1100">
              <a:solidFill>
                <a:sysClr val="windowText" lastClr="000000"/>
              </a:solidFill>
              <a:effectLst/>
              <a:latin typeface="+mn-lt"/>
              <a:ea typeface="+mn-ea"/>
              <a:cs typeface="+mn-cs"/>
            </a:rPr>
            <a:t>１．</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百万円</a:t>
          </a:r>
          <a:r>
            <a:rPr kumimoji="1"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28</xdr:col>
      <xdr:colOff>0</xdr:colOff>
      <xdr:row>751</xdr:row>
      <xdr:rowOff>342900</xdr:rowOff>
    </xdr:from>
    <xdr:to>
      <xdr:col>28</xdr:col>
      <xdr:colOff>13792</xdr:colOff>
      <xdr:row>756</xdr:row>
      <xdr:rowOff>297705</xdr:rowOff>
    </xdr:to>
    <xdr:cxnSp macro="">
      <xdr:nvCxnSpPr>
        <xdr:cNvPr id="22" name="直線矢印コネクタ 21"/>
        <xdr:cNvCxnSpPr/>
      </xdr:nvCxnSpPr>
      <xdr:spPr>
        <a:xfrm>
          <a:off x="5600700" y="41233725"/>
          <a:ext cx="13792" cy="17169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116701</xdr:colOff>
      <xdr:row>756</xdr:row>
      <xdr:rowOff>285912</xdr:rowOff>
    </xdr:from>
    <xdr:to>
      <xdr:col>44</xdr:col>
      <xdr:colOff>103094</xdr:colOff>
      <xdr:row>757</xdr:row>
      <xdr:rowOff>241300</xdr:rowOff>
    </xdr:to>
    <xdr:sp macro="" textlink="">
      <xdr:nvSpPr>
        <xdr:cNvPr id="23" name="テキスト ボックス 22"/>
        <xdr:cNvSpPr txBox="1"/>
      </xdr:nvSpPr>
      <xdr:spPr>
        <a:xfrm>
          <a:off x="8117701" y="42938862"/>
          <a:ext cx="786493" cy="30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7</xdr:col>
      <xdr:colOff>8163</xdr:colOff>
      <xdr:row>757</xdr:row>
      <xdr:rowOff>257735</xdr:rowOff>
    </xdr:from>
    <xdr:to>
      <xdr:col>22</xdr:col>
      <xdr:colOff>78221</xdr:colOff>
      <xdr:row>758</xdr:row>
      <xdr:rowOff>343587</xdr:rowOff>
    </xdr:to>
    <xdr:sp macro="" textlink="">
      <xdr:nvSpPr>
        <xdr:cNvPr id="24" name="正方形/長方形 23"/>
        <xdr:cNvSpPr/>
      </xdr:nvSpPr>
      <xdr:spPr>
        <a:xfrm>
          <a:off x="1408338" y="43263110"/>
          <a:ext cx="3070433" cy="4382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 </a:t>
          </a:r>
          <a:r>
            <a:rPr kumimoji="1" lang="ja-JP" altLang="en-US" sz="1100">
              <a:solidFill>
                <a:schemeClr val="tx1"/>
              </a:solidFill>
            </a:rPr>
            <a:t>　株式会社三菱ケミカルリサーチ　</a:t>
          </a: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14</xdr:col>
      <xdr:colOff>180706</xdr:colOff>
      <xdr:row>755</xdr:row>
      <xdr:rowOff>281061</xdr:rowOff>
    </xdr:from>
    <xdr:to>
      <xdr:col>14</xdr:col>
      <xdr:colOff>182402</xdr:colOff>
      <xdr:row>756</xdr:row>
      <xdr:rowOff>275027</xdr:rowOff>
    </xdr:to>
    <xdr:cxnSp macro="">
      <xdr:nvCxnSpPr>
        <xdr:cNvPr id="25" name="直線矢印コネクタ 24"/>
        <xdr:cNvCxnSpPr/>
      </xdr:nvCxnSpPr>
      <xdr:spPr>
        <a:xfrm rot="5400000">
          <a:off x="2808708" y="42753934"/>
          <a:ext cx="346391"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39414</xdr:colOff>
      <xdr:row>764</xdr:row>
      <xdr:rowOff>6569</xdr:rowOff>
    </xdr:from>
    <xdr:to>
      <xdr:col>28</xdr:col>
      <xdr:colOff>39414</xdr:colOff>
      <xdr:row>765</xdr:row>
      <xdr:rowOff>65690</xdr:rowOff>
    </xdr:to>
    <xdr:cxnSp macro="">
      <xdr:nvCxnSpPr>
        <xdr:cNvPr id="26" name="直線矢印コネクタ 25"/>
        <xdr:cNvCxnSpPr/>
      </xdr:nvCxnSpPr>
      <xdr:spPr>
        <a:xfrm>
          <a:off x="5640114" y="45478919"/>
          <a:ext cx="0" cy="7258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122678</xdr:colOff>
      <xdr:row>756</xdr:row>
      <xdr:rowOff>324012</xdr:rowOff>
    </xdr:from>
    <xdr:to>
      <xdr:col>30</xdr:col>
      <xdr:colOff>109071</xdr:colOff>
      <xdr:row>757</xdr:row>
      <xdr:rowOff>279400</xdr:rowOff>
    </xdr:to>
    <xdr:sp macro="" textlink="">
      <xdr:nvSpPr>
        <xdr:cNvPr id="27" name="テキスト ボックス 26"/>
        <xdr:cNvSpPr txBox="1"/>
      </xdr:nvSpPr>
      <xdr:spPr>
        <a:xfrm>
          <a:off x="5323328" y="42976962"/>
          <a:ext cx="786493" cy="30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36</xdr:col>
      <xdr:colOff>109763</xdr:colOff>
      <xdr:row>757</xdr:row>
      <xdr:rowOff>251279</xdr:rowOff>
    </xdr:from>
    <xdr:to>
      <xdr:col>48</xdr:col>
      <xdr:colOff>50800</xdr:colOff>
      <xdr:row>759</xdr:row>
      <xdr:rowOff>13387</xdr:rowOff>
    </xdr:to>
    <xdr:sp macro="" textlink="">
      <xdr:nvSpPr>
        <xdr:cNvPr id="28" name="正方形/長方形 27"/>
        <xdr:cNvSpPr/>
      </xdr:nvSpPr>
      <xdr:spPr>
        <a:xfrm>
          <a:off x="7310663" y="43256654"/>
          <a:ext cx="2341337" cy="4669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国立感染症研究所</a:t>
          </a:r>
          <a:r>
            <a:rPr kumimoji="1" lang="en-US" altLang="ja-JP" sz="1100">
              <a:solidFill>
                <a:schemeClr val="tx1"/>
              </a:solidFill>
            </a:rPr>
            <a:t>1.5</a:t>
          </a:r>
          <a:r>
            <a:rPr kumimoji="1" lang="ja-JP" altLang="en-US" sz="1100">
              <a:solidFill>
                <a:schemeClr val="tx1"/>
              </a:solidFill>
            </a:rPr>
            <a:t>百万円</a:t>
          </a:r>
        </a:p>
      </xdr:txBody>
    </xdr:sp>
    <xdr:clientData/>
  </xdr:twoCellAnchor>
  <xdr:twoCellAnchor>
    <xdr:from>
      <xdr:col>23</xdr:col>
      <xdr:colOff>173183</xdr:colOff>
      <xdr:row>759</xdr:row>
      <xdr:rowOff>261632</xdr:rowOff>
    </xdr:from>
    <xdr:to>
      <xdr:col>34</xdr:col>
      <xdr:colOff>101600</xdr:colOff>
      <xdr:row>763</xdr:row>
      <xdr:rowOff>241300</xdr:rowOff>
    </xdr:to>
    <xdr:sp macro="" textlink="">
      <xdr:nvSpPr>
        <xdr:cNvPr id="29" name="大かっこ 28"/>
        <xdr:cNvSpPr/>
      </xdr:nvSpPr>
      <xdr:spPr>
        <a:xfrm>
          <a:off x="4773758" y="43971857"/>
          <a:ext cx="2128692" cy="1389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a:t>
          </a:r>
          <a:r>
            <a:rPr kumimoji="1" lang="en-US" altLang="ja-JP" sz="1100" baseline="0">
              <a:solidFill>
                <a:schemeClr val="tx1"/>
              </a:solidFill>
              <a:latin typeface="+mn-lt"/>
              <a:ea typeface="+mn-ea"/>
              <a:cs typeface="+mn-cs"/>
            </a:rPr>
            <a:t>WHO</a:t>
          </a:r>
          <a:r>
            <a:rPr kumimoji="1" lang="ja-JP" altLang="ja-JP" sz="1100" baseline="0">
              <a:solidFill>
                <a:schemeClr val="tx1"/>
              </a:solidFill>
              <a:latin typeface="+mn-lt"/>
              <a:ea typeface="+mn-ea"/>
              <a:cs typeface="+mn-cs"/>
            </a:rPr>
            <a:t>飲料水水質ガイドライン逐次改正関連調査</a:t>
          </a:r>
          <a:endParaRPr kumimoji="1" lang="en-US" altLang="ja-JP" sz="1100" baseline="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・水質管理における微生物リスク評価関連調査</a:t>
          </a:r>
          <a:endParaRPr kumimoji="1" lang="en-US" altLang="ja-JP" sz="1100">
            <a:solidFill>
              <a:sysClr val="windowText" lastClr="000000"/>
            </a:solidFill>
          </a:endParaRPr>
        </a:p>
      </xdr:txBody>
    </xdr:sp>
    <xdr:clientData/>
  </xdr:twoCellAnchor>
  <xdr:twoCellAnchor>
    <xdr:from>
      <xdr:col>37</xdr:col>
      <xdr:colOff>46183</xdr:colOff>
      <xdr:row>759</xdr:row>
      <xdr:rowOff>287032</xdr:rowOff>
    </xdr:from>
    <xdr:to>
      <xdr:col>47</xdr:col>
      <xdr:colOff>177800</xdr:colOff>
      <xdr:row>763</xdr:row>
      <xdr:rowOff>266700</xdr:rowOff>
    </xdr:to>
    <xdr:sp macro="" textlink="">
      <xdr:nvSpPr>
        <xdr:cNvPr id="30" name="大かっこ 29"/>
        <xdr:cNvSpPr/>
      </xdr:nvSpPr>
      <xdr:spPr>
        <a:xfrm>
          <a:off x="7447108" y="43997257"/>
          <a:ext cx="2131867" cy="1389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・水道水に関連する病原性微生物基礎調査</a:t>
          </a:r>
          <a:endParaRPr kumimoji="1" lang="en-US" altLang="ja-JP" sz="1100" baseline="0">
            <a:solidFill>
              <a:schemeClr val="tx1"/>
            </a:solidFill>
            <a:latin typeface="+mn-lt"/>
            <a:ea typeface="+mn-ea"/>
            <a:cs typeface="+mn-cs"/>
          </a:endParaRPr>
        </a:p>
      </xdr:txBody>
    </xdr:sp>
    <xdr:clientData/>
  </xdr:twoCellAnchor>
  <xdr:twoCellAnchor>
    <xdr:from>
      <xdr:col>41</xdr:col>
      <xdr:colOff>191592</xdr:colOff>
      <xdr:row>755</xdr:row>
      <xdr:rowOff>278339</xdr:rowOff>
    </xdr:from>
    <xdr:to>
      <xdr:col>41</xdr:col>
      <xdr:colOff>193288</xdr:colOff>
      <xdr:row>756</xdr:row>
      <xdr:rowOff>272305</xdr:rowOff>
    </xdr:to>
    <xdr:cxnSp macro="">
      <xdr:nvCxnSpPr>
        <xdr:cNvPr id="31" name="直線矢印コネクタ 30"/>
        <xdr:cNvCxnSpPr/>
      </xdr:nvCxnSpPr>
      <xdr:spPr>
        <a:xfrm rot="5400000">
          <a:off x="8220269" y="42751212"/>
          <a:ext cx="346391"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71663</xdr:colOff>
      <xdr:row>765</xdr:row>
      <xdr:rowOff>225879</xdr:rowOff>
    </xdr:from>
    <xdr:to>
      <xdr:col>19</xdr:col>
      <xdr:colOff>12700</xdr:colOff>
      <xdr:row>766</xdr:row>
      <xdr:rowOff>26087</xdr:rowOff>
    </xdr:to>
    <xdr:sp macro="" textlink="">
      <xdr:nvSpPr>
        <xdr:cNvPr id="32" name="正方形/長方形 31"/>
        <xdr:cNvSpPr/>
      </xdr:nvSpPr>
      <xdr:spPr>
        <a:xfrm>
          <a:off x="1471838" y="46364979"/>
          <a:ext cx="2341337" cy="4669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B. </a:t>
          </a:r>
          <a:r>
            <a:rPr kumimoji="1" lang="ja-JP" altLang="en-US" sz="1100">
              <a:solidFill>
                <a:schemeClr val="tx1"/>
              </a:solidFill>
            </a:rPr>
            <a:t>　資金前渡官吏</a:t>
          </a:r>
          <a:r>
            <a:rPr kumimoji="1" lang="ja-JP" altLang="en-US" sz="1100">
              <a:solidFill>
                <a:sysClr val="windowText" lastClr="000000"/>
              </a:solidFill>
            </a:rPr>
            <a:t> </a:t>
          </a:r>
          <a:r>
            <a:rPr kumimoji="1" lang="en-US" altLang="ja-JP" sz="1100">
              <a:solidFill>
                <a:sysClr val="windowText" lastClr="000000"/>
              </a:solidFill>
            </a:rPr>
            <a:t>0.7</a:t>
          </a:r>
          <a:r>
            <a:rPr kumimoji="1" lang="ja-JP" altLang="en-US" sz="1100">
              <a:solidFill>
                <a:sysClr val="windowText" lastClr="000000"/>
              </a:solidFill>
            </a:rPr>
            <a:t>百万円</a:t>
          </a:r>
        </a:p>
      </xdr:txBody>
    </xdr:sp>
    <xdr:clientData/>
  </xdr:twoCellAnchor>
  <xdr:twoCellAnchor>
    <xdr:from>
      <xdr:col>20</xdr:col>
      <xdr:colOff>160563</xdr:colOff>
      <xdr:row>765</xdr:row>
      <xdr:rowOff>225879</xdr:rowOff>
    </xdr:from>
    <xdr:to>
      <xdr:col>32</xdr:col>
      <xdr:colOff>101600</xdr:colOff>
      <xdr:row>766</xdr:row>
      <xdr:rowOff>26087</xdr:rowOff>
    </xdr:to>
    <xdr:sp macro="" textlink="">
      <xdr:nvSpPr>
        <xdr:cNvPr id="33" name="正方形/長方形 32"/>
        <xdr:cNvSpPr/>
      </xdr:nvSpPr>
      <xdr:spPr>
        <a:xfrm>
          <a:off x="4161063" y="46364979"/>
          <a:ext cx="2341337" cy="4669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 </a:t>
          </a:r>
          <a:r>
            <a:rPr kumimoji="1" lang="ja-JP" altLang="en-US" sz="1100">
              <a:solidFill>
                <a:schemeClr val="tx1"/>
              </a:solidFill>
            </a:rPr>
            <a:t>　民間業者</a:t>
          </a: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者）　</a:t>
          </a:r>
          <a:r>
            <a:rPr kumimoji="1" lang="en-US" altLang="ja-JP" sz="1100">
              <a:solidFill>
                <a:sysClr val="windowText" lastClr="000000"/>
              </a:solidFill>
            </a:rPr>
            <a:t>5.3</a:t>
          </a:r>
          <a:r>
            <a:rPr kumimoji="1" lang="ja-JP" altLang="en-US" sz="1100">
              <a:solidFill>
                <a:sysClr val="windowText" lastClr="000000"/>
              </a:solidFill>
            </a:rPr>
            <a:t>百万円</a:t>
          </a:r>
        </a:p>
      </xdr:txBody>
    </xdr:sp>
    <xdr:clientData/>
  </xdr:twoCellAnchor>
  <xdr:twoCellAnchor>
    <xdr:from>
      <xdr:col>7</xdr:col>
      <xdr:colOff>139700</xdr:colOff>
      <xdr:row>766</xdr:row>
      <xdr:rowOff>165100</xdr:rowOff>
    </xdr:from>
    <xdr:to>
      <xdr:col>18</xdr:col>
      <xdr:colOff>68117</xdr:colOff>
      <xdr:row>767</xdr:row>
      <xdr:rowOff>63500</xdr:rowOff>
    </xdr:to>
    <xdr:sp macro="" textlink="">
      <xdr:nvSpPr>
        <xdr:cNvPr id="34" name="大かっこ 33"/>
        <xdr:cNvSpPr/>
      </xdr:nvSpPr>
      <xdr:spPr>
        <a:xfrm>
          <a:off x="1539875" y="46970950"/>
          <a:ext cx="2128692" cy="565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賃金</a:t>
          </a:r>
          <a:endParaRPr kumimoji="1" lang="en-US" altLang="ja-JP" sz="1100">
            <a:solidFill>
              <a:sysClr val="windowText" lastClr="000000"/>
            </a:solidFill>
          </a:endParaRPr>
        </a:p>
      </xdr:txBody>
    </xdr:sp>
    <xdr:clientData/>
  </xdr:twoCellAnchor>
  <xdr:twoCellAnchor>
    <xdr:from>
      <xdr:col>21</xdr:col>
      <xdr:colOff>63500</xdr:colOff>
      <xdr:row>766</xdr:row>
      <xdr:rowOff>177800</xdr:rowOff>
    </xdr:from>
    <xdr:to>
      <xdr:col>32</xdr:col>
      <xdr:colOff>68117</xdr:colOff>
      <xdr:row>767</xdr:row>
      <xdr:rowOff>76200</xdr:rowOff>
    </xdr:to>
    <xdr:sp macro="" textlink="">
      <xdr:nvSpPr>
        <xdr:cNvPr id="35" name="大かっこ 34"/>
        <xdr:cNvSpPr/>
      </xdr:nvSpPr>
      <xdr:spPr>
        <a:xfrm>
          <a:off x="4264025" y="46983650"/>
          <a:ext cx="2204892" cy="565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試験研究のための消耗品購入等</a:t>
          </a:r>
          <a:endParaRPr kumimoji="1" lang="en-US" altLang="ja-JP" sz="1100">
            <a:solidFill>
              <a:sysClr val="windowText" lastClr="000000"/>
            </a:solidFill>
          </a:endParaRPr>
        </a:p>
      </xdr:txBody>
    </xdr:sp>
    <xdr:clientData/>
  </xdr:twoCellAnchor>
  <xdr:twoCellAnchor>
    <xdr:from>
      <xdr:col>12</xdr:col>
      <xdr:colOff>183931</xdr:colOff>
      <xdr:row>764</xdr:row>
      <xdr:rowOff>413844</xdr:rowOff>
    </xdr:from>
    <xdr:to>
      <xdr:col>28</xdr:col>
      <xdr:colOff>32845</xdr:colOff>
      <xdr:row>764</xdr:row>
      <xdr:rowOff>413844</xdr:rowOff>
    </xdr:to>
    <xdr:cxnSp macro="">
      <xdr:nvCxnSpPr>
        <xdr:cNvPr id="36" name="直線コネクタ 35"/>
        <xdr:cNvCxnSpPr/>
      </xdr:nvCxnSpPr>
      <xdr:spPr>
        <a:xfrm>
          <a:off x="2584231" y="45886194"/>
          <a:ext cx="30493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183059</xdr:colOff>
      <xdr:row>764</xdr:row>
      <xdr:rowOff>414192</xdr:rowOff>
    </xdr:from>
    <xdr:to>
      <xdr:col>12</xdr:col>
      <xdr:colOff>183931</xdr:colOff>
      <xdr:row>765</xdr:row>
      <xdr:rowOff>91966</xdr:rowOff>
    </xdr:to>
    <xdr:cxnSp macro="">
      <xdr:nvCxnSpPr>
        <xdr:cNvPr id="37" name="直線矢印コネクタ 36"/>
        <xdr:cNvCxnSpPr/>
      </xdr:nvCxnSpPr>
      <xdr:spPr>
        <a:xfrm>
          <a:off x="2583359" y="45886542"/>
          <a:ext cx="872" cy="3445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1696</xdr:colOff>
      <xdr:row>764</xdr:row>
      <xdr:rowOff>12700</xdr:rowOff>
    </xdr:from>
    <xdr:to>
      <xdr:col>43</xdr:col>
      <xdr:colOff>12700</xdr:colOff>
      <xdr:row>765</xdr:row>
      <xdr:rowOff>114300</xdr:rowOff>
    </xdr:to>
    <xdr:cxnSp macro="">
      <xdr:nvCxnSpPr>
        <xdr:cNvPr id="38" name="直線矢印コネクタ 37"/>
        <xdr:cNvCxnSpPr/>
      </xdr:nvCxnSpPr>
      <xdr:spPr>
        <a:xfrm>
          <a:off x="8602771" y="45485050"/>
          <a:ext cx="11004" cy="7683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84363</xdr:colOff>
      <xdr:row>765</xdr:row>
      <xdr:rowOff>213179</xdr:rowOff>
    </xdr:from>
    <xdr:to>
      <xdr:col>48</xdr:col>
      <xdr:colOff>25400</xdr:colOff>
      <xdr:row>766</xdr:row>
      <xdr:rowOff>13387</xdr:rowOff>
    </xdr:to>
    <xdr:sp macro="" textlink="">
      <xdr:nvSpPr>
        <xdr:cNvPr id="39" name="正方形/長方形 38"/>
        <xdr:cNvSpPr/>
      </xdr:nvSpPr>
      <xdr:spPr>
        <a:xfrm>
          <a:off x="7285263" y="46352279"/>
          <a:ext cx="2341337" cy="4669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D. </a:t>
          </a:r>
          <a:r>
            <a:rPr kumimoji="1" lang="ja-JP" altLang="en-US" sz="1100">
              <a:solidFill>
                <a:schemeClr val="tx1"/>
              </a:solidFill>
            </a:rPr>
            <a:t>　民間業者</a:t>
          </a:r>
          <a:r>
            <a:rPr kumimoji="1" lang="ja-JP" altLang="en-US" sz="1100">
              <a:solidFill>
                <a:sysClr val="windowText" lastClr="000000"/>
              </a:solidFill>
            </a:rPr>
            <a:t>（</a:t>
          </a:r>
          <a:r>
            <a:rPr kumimoji="1" lang="en-US" altLang="ja-JP" sz="1100">
              <a:solidFill>
                <a:sysClr val="windowText" lastClr="000000"/>
              </a:solidFill>
            </a:rPr>
            <a:t>13</a:t>
          </a:r>
          <a:r>
            <a:rPr kumimoji="1" lang="ja-JP" altLang="en-US" sz="1100">
              <a:solidFill>
                <a:sysClr val="windowText" lastClr="000000"/>
              </a:solidFill>
            </a:rPr>
            <a:t>者）　</a:t>
          </a: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36</xdr:col>
      <xdr:colOff>114300</xdr:colOff>
      <xdr:row>766</xdr:row>
      <xdr:rowOff>139700</xdr:rowOff>
    </xdr:from>
    <xdr:to>
      <xdr:col>47</xdr:col>
      <xdr:colOff>118917</xdr:colOff>
      <xdr:row>767</xdr:row>
      <xdr:rowOff>38100</xdr:rowOff>
    </xdr:to>
    <xdr:sp macro="" textlink="">
      <xdr:nvSpPr>
        <xdr:cNvPr id="40" name="大かっこ 39"/>
        <xdr:cNvSpPr/>
      </xdr:nvSpPr>
      <xdr:spPr>
        <a:xfrm>
          <a:off x="7315200" y="46945550"/>
          <a:ext cx="2204892" cy="565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試験研究のための消耗品購入等</a:t>
          </a:r>
          <a:endParaRPr kumimoji="1" lang="en-US" altLang="ja-JP" sz="1100">
            <a:solidFill>
              <a:sysClr val="windowText" lastClr="000000"/>
            </a:solidFill>
          </a:endParaRPr>
        </a:p>
      </xdr:txBody>
    </xdr:sp>
    <xdr:clientData/>
  </xdr:twoCellAnchor>
  <xdr:twoCellAnchor>
    <xdr:from>
      <xdr:col>41</xdr:col>
      <xdr:colOff>134469</xdr:colOff>
      <xdr:row>748</xdr:row>
      <xdr:rowOff>287032</xdr:rowOff>
    </xdr:from>
    <xdr:to>
      <xdr:col>48</xdr:col>
      <xdr:colOff>102615</xdr:colOff>
      <xdr:row>749</xdr:row>
      <xdr:rowOff>212912</xdr:rowOff>
    </xdr:to>
    <xdr:sp macro="" textlink="">
      <xdr:nvSpPr>
        <xdr:cNvPr id="41" name="正方形/長方形 40"/>
        <xdr:cNvSpPr/>
      </xdr:nvSpPr>
      <xdr:spPr>
        <a:xfrm>
          <a:off x="8335494" y="40120582"/>
          <a:ext cx="1368321" cy="2783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　</a:t>
          </a:r>
          <a:r>
            <a:rPr kumimoji="1" lang="en-US" altLang="ja-JP" sz="1100">
              <a:solidFill>
                <a:sysClr val="windowText" lastClr="000000"/>
              </a:solidFill>
            </a:rPr>
            <a:t>0.1</a:t>
          </a:r>
          <a:r>
            <a:rPr kumimoji="1" lang="ja-JP" altLang="en-US" sz="1100">
              <a:solidFill>
                <a:sysClr val="windowText" lastClr="000000"/>
              </a:solidFill>
            </a:rPr>
            <a:t>百万円</a:t>
          </a:r>
          <a:r>
            <a:rPr kumimoji="1" lang="ja-JP" altLang="en-US" sz="1100">
              <a:solidFill>
                <a:srgbClr val="FF0000"/>
              </a:solidFill>
            </a:rPr>
            <a:t>　</a:t>
          </a:r>
        </a:p>
      </xdr:txBody>
    </xdr:sp>
    <xdr:clientData/>
  </xdr:twoCellAnchor>
  <xdr:twoCellAnchor>
    <xdr:from>
      <xdr:col>20</xdr:col>
      <xdr:colOff>116328</xdr:colOff>
      <xdr:row>764</xdr:row>
      <xdr:rowOff>628812</xdr:rowOff>
    </xdr:from>
    <xdr:to>
      <xdr:col>28</xdr:col>
      <xdr:colOff>165100</xdr:colOff>
      <xdr:row>765</xdr:row>
      <xdr:rowOff>266700</xdr:rowOff>
    </xdr:to>
    <xdr:sp macro="" textlink="">
      <xdr:nvSpPr>
        <xdr:cNvPr id="42" name="テキスト ボックス 41"/>
        <xdr:cNvSpPr txBox="1"/>
      </xdr:nvSpPr>
      <xdr:spPr>
        <a:xfrm>
          <a:off x="4116828" y="46101162"/>
          <a:ext cx="1648972" cy="304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154428</xdr:colOff>
      <xdr:row>764</xdr:row>
      <xdr:rowOff>578012</xdr:rowOff>
    </xdr:from>
    <xdr:to>
      <xdr:col>45</xdr:col>
      <xdr:colOff>0</xdr:colOff>
      <xdr:row>765</xdr:row>
      <xdr:rowOff>215900</xdr:rowOff>
    </xdr:to>
    <xdr:sp macro="" textlink="">
      <xdr:nvSpPr>
        <xdr:cNvPr id="43" name="テキスト ボックス 42"/>
        <xdr:cNvSpPr txBox="1"/>
      </xdr:nvSpPr>
      <xdr:spPr>
        <a:xfrm>
          <a:off x="7355328" y="46050362"/>
          <a:ext cx="1645797" cy="304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152400</xdr:colOff>
      <xdr:row>764</xdr:row>
      <xdr:rowOff>609600</xdr:rowOff>
    </xdr:from>
    <xdr:to>
      <xdr:col>15</xdr:col>
      <xdr:colOff>201172</xdr:colOff>
      <xdr:row>765</xdr:row>
      <xdr:rowOff>247488</xdr:rowOff>
    </xdr:to>
    <xdr:sp macro="" textlink="">
      <xdr:nvSpPr>
        <xdr:cNvPr id="44" name="テキスト ボックス 43"/>
        <xdr:cNvSpPr txBox="1"/>
      </xdr:nvSpPr>
      <xdr:spPr>
        <a:xfrm>
          <a:off x="1552575" y="46081950"/>
          <a:ext cx="1648972" cy="304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75" zoomScaleNormal="75" zoomScaleSheetLayoutView="75" zoomScalePageLayoutView="85" workbookViewId="0">
      <selection activeCell="J912" sqref="J912:O9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812</v>
      </c>
      <c r="AK2" s="206"/>
      <c r="AL2" s="206"/>
      <c r="AM2" s="206"/>
      <c r="AN2" s="98" t="s">
        <v>404</v>
      </c>
      <c r="AO2" s="206">
        <v>20</v>
      </c>
      <c r="AP2" s="206"/>
      <c r="AQ2" s="206"/>
      <c r="AR2" s="99" t="s">
        <v>707</v>
      </c>
      <c r="AS2" s="207">
        <v>426</v>
      </c>
      <c r="AT2" s="207"/>
      <c r="AU2" s="207"/>
      <c r="AV2" s="98" t="str">
        <f>IF(AW2="","","-")</f>
        <v/>
      </c>
      <c r="AW2" s="394"/>
      <c r="AX2" s="394"/>
    </row>
    <row r="3" spans="1:50" ht="21" customHeight="1" thickBot="1" x14ac:dyDescent="0.2">
      <c r="A3" s="522" t="s">
        <v>700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708</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709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712</v>
      </c>
      <c r="H5" s="558"/>
      <c r="I5" s="558"/>
      <c r="J5" s="558"/>
      <c r="K5" s="558"/>
      <c r="L5" s="558"/>
      <c r="M5" s="559" t="s">
        <v>66</v>
      </c>
      <c r="N5" s="560"/>
      <c r="O5" s="560"/>
      <c r="P5" s="560"/>
      <c r="Q5" s="560"/>
      <c r="R5" s="561"/>
      <c r="S5" s="562" t="s">
        <v>713</v>
      </c>
      <c r="T5" s="558"/>
      <c r="U5" s="558"/>
      <c r="V5" s="558"/>
      <c r="W5" s="558"/>
      <c r="X5" s="563"/>
      <c r="Y5" s="716" t="s">
        <v>3</v>
      </c>
      <c r="Z5" s="717"/>
      <c r="AA5" s="717"/>
      <c r="AB5" s="717"/>
      <c r="AC5" s="717"/>
      <c r="AD5" s="718"/>
      <c r="AE5" s="719" t="s">
        <v>714</v>
      </c>
      <c r="AF5" s="719"/>
      <c r="AG5" s="719"/>
      <c r="AH5" s="719"/>
      <c r="AI5" s="719"/>
      <c r="AJ5" s="719"/>
      <c r="AK5" s="719"/>
      <c r="AL5" s="719"/>
      <c r="AM5" s="719"/>
      <c r="AN5" s="719"/>
      <c r="AO5" s="719"/>
      <c r="AP5" s="720"/>
      <c r="AQ5" s="721" t="s">
        <v>711</v>
      </c>
      <c r="AR5" s="722"/>
      <c r="AS5" s="722"/>
      <c r="AT5" s="722"/>
      <c r="AU5" s="722"/>
      <c r="AV5" s="722"/>
      <c r="AW5" s="722"/>
      <c r="AX5" s="723"/>
    </row>
    <row r="6" spans="1:50" ht="39" customHeight="1" x14ac:dyDescent="0.15">
      <c r="A6" s="726" t="s">
        <v>4</v>
      </c>
      <c r="B6" s="727"/>
      <c r="C6" s="727"/>
      <c r="D6" s="727"/>
      <c r="E6" s="727"/>
      <c r="F6" s="727"/>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813</v>
      </c>
      <c r="H7" s="829"/>
      <c r="I7" s="829"/>
      <c r="J7" s="829"/>
      <c r="K7" s="829"/>
      <c r="L7" s="829"/>
      <c r="M7" s="829"/>
      <c r="N7" s="829"/>
      <c r="O7" s="829"/>
      <c r="P7" s="829"/>
      <c r="Q7" s="829"/>
      <c r="R7" s="829"/>
      <c r="S7" s="829"/>
      <c r="T7" s="829"/>
      <c r="U7" s="829"/>
      <c r="V7" s="829"/>
      <c r="W7" s="829"/>
      <c r="X7" s="830"/>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717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10</v>
      </c>
      <c r="Q13" s="164"/>
      <c r="R13" s="164"/>
      <c r="S13" s="164"/>
      <c r="T13" s="164"/>
      <c r="U13" s="164"/>
      <c r="V13" s="165"/>
      <c r="W13" s="163">
        <v>10</v>
      </c>
      <c r="X13" s="164"/>
      <c r="Y13" s="164"/>
      <c r="Z13" s="164"/>
      <c r="AA13" s="164"/>
      <c r="AB13" s="164"/>
      <c r="AC13" s="165"/>
      <c r="AD13" s="163">
        <v>9</v>
      </c>
      <c r="AE13" s="164"/>
      <c r="AF13" s="164"/>
      <c r="AG13" s="164"/>
      <c r="AH13" s="164"/>
      <c r="AI13" s="164"/>
      <c r="AJ13" s="165"/>
      <c r="AK13" s="163">
        <v>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820</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748</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820</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820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10</v>
      </c>
      <c r="Q18" s="170"/>
      <c r="R18" s="170"/>
      <c r="S18" s="170"/>
      <c r="T18" s="170"/>
      <c r="U18" s="170"/>
      <c r="V18" s="171"/>
      <c r="W18" s="169">
        <f>SUM(W13:AC17)</f>
        <v>10</v>
      </c>
      <c r="X18" s="170"/>
      <c r="Y18" s="170"/>
      <c r="Z18" s="170"/>
      <c r="AA18" s="170"/>
      <c r="AB18" s="170"/>
      <c r="AC18" s="171"/>
      <c r="AD18" s="169">
        <f>SUM(AD13:AJ17)</f>
        <v>9</v>
      </c>
      <c r="AE18" s="170"/>
      <c r="AF18" s="170"/>
      <c r="AG18" s="170"/>
      <c r="AH18" s="170"/>
      <c r="AI18" s="170"/>
      <c r="AJ18" s="171"/>
      <c r="AK18" s="169">
        <f>SUM(AK13:AQ17)</f>
        <v>8</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8</v>
      </c>
      <c r="Q19" s="164"/>
      <c r="R19" s="164"/>
      <c r="S19" s="164"/>
      <c r="T19" s="164"/>
      <c r="U19" s="164"/>
      <c r="V19" s="165"/>
      <c r="W19" s="163">
        <v>8</v>
      </c>
      <c r="X19" s="164"/>
      <c r="Y19" s="164"/>
      <c r="Z19" s="164"/>
      <c r="AA19" s="164"/>
      <c r="AB19" s="164"/>
      <c r="AC19" s="165"/>
      <c r="AD19" s="163">
        <v>9</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0.8</v>
      </c>
      <c r="Q20" s="538"/>
      <c r="R20" s="538"/>
      <c r="S20" s="538"/>
      <c r="T20" s="538"/>
      <c r="U20" s="538"/>
      <c r="V20" s="538"/>
      <c r="W20" s="538">
        <f t="shared" ref="W20" si="0">IF(W18=0, "-", SUM(W19)/W18)</f>
        <v>0.8</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6" t="s">
        <v>352</v>
      </c>
      <c r="H21" s="927"/>
      <c r="I21" s="927"/>
      <c r="J21" s="927"/>
      <c r="K21" s="927"/>
      <c r="L21" s="927"/>
      <c r="M21" s="927"/>
      <c r="N21" s="927"/>
      <c r="O21" s="927"/>
      <c r="P21" s="538">
        <f>IF(P19=0, "-", SUM(P19)/SUM(P13,P14))</f>
        <v>0.8</v>
      </c>
      <c r="Q21" s="538"/>
      <c r="R21" s="538"/>
      <c r="S21" s="538"/>
      <c r="T21" s="538"/>
      <c r="U21" s="538"/>
      <c r="V21" s="538"/>
      <c r="W21" s="538">
        <f t="shared" ref="W21" si="2">IF(W19=0, "-", SUM(W19)/SUM(W13,W14))</f>
        <v>0.8</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0.7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0.2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0.1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347</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388</v>
      </c>
      <c r="AF30" s="383"/>
      <c r="AG30" s="383"/>
      <c r="AH30" s="384"/>
      <c r="AI30" s="385" t="s">
        <v>410</v>
      </c>
      <c r="AJ30" s="385"/>
      <c r="AK30" s="385"/>
      <c r="AL30" s="382"/>
      <c r="AM30" s="385" t="s">
        <v>507</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c r="AV31" s="271"/>
      <c r="AW31" s="375" t="s">
        <v>179</v>
      </c>
      <c r="AX31" s="376"/>
    </row>
    <row r="32" spans="1:50" ht="23.25" customHeight="1" x14ac:dyDescent="0.15">
      <c r="A32" s="514"/>
      <c r="B32" s="512"/>
      <c r="C32" s="512"/>
      <c r="D32" s="512"/>
      <c r="E32" s="512"/>
      <c r="F32" s="513"/>
      <c r="G32" s="539" t="s">
        <v>723</v>
      </c>
      <c r="H32" s="540"/>
      <c r="I32" s="540"/>
      <c r="J32" s="540"/>
      <c r="K32" s="540"/>
      <c r="L32" s="540"/>
      <c r="M32" s="540"/>
      <c r="N32" s="540"/>
      <c r="O32" s="541"/>
      <c r="P32" s="191" t="s">
        <v>724</v>
      </c>
      <c r="Q32" s="191"/>
      <c r="R32" s="191"/>
      <c r="S32" s="191"/>
      <c r="T32" s="191"/>
      <c r="U32" s="191"/>
      <c r="V32" s="191"/>
      <c r="W32" s="191"/>
      <c r="X32" s="233"/>
      <c r="Y32" s="339" t="s">
        <v>12</v>
      </c>
      <c r="Z32" s="548"/>
      <c r="AA32" s="549"/>
      <c r="AB32" s="550" t="s">
        <v>369</v>
      </c>
      <c r="AC32" s="550"/>
      <c r="AD32" s="550"/>
      <c r="AE32" s="363">
        <v>100</v>
      </c>
      <c r="AF32" s="364"/>
      <c r="AG32" s="364"/>
      <c r="AH32" s="364"/>
      <c r="AI32" s="363"/>
      <c r="AJ32" s="364"/>
      <c r="AK32" s="364"/>
      <c r="AL32" s="364"/>
      <c r="AM32" s="363"/>
      <c r="AN32" s="364"/>
      <c r="AO32" s="364"/>
      <c r="AP32" s="364"/>
      <c r="AQ32" s="166" t="s">
        <v>718</v>
      </c>
      <c r="AR32" s="167"/>
      <c r="AS32" s="167"/>
      <c r="AT32" s="168"/>
      <c r="AU32" s="364" t="s">
        <v>718</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369</v>
      </c>
      <c r="AC33" s="521"/>
      <c r="AD33" s="521"/>
      <c r="AE33" s="363">
        <v>100</v>
      </c>
      <c r="AF33" s="364"/>
      <c r="AG33" s="364"/>
      <c r="AH33" s="364"/>
      <c r="AI33" s="363">
        <v>100</v>
      </c>
      <c r="AJ33" s="364"/>
      <c r="AK33" s="364"/>
      <c r="AL33" s="364"/>
      <c r="AM33" s="363">
        <v>100</v>
      </c>
      <c r="AN33" s="364"/>
      <c r="AO33" s="364"/>
      <c r="AP33" s="364"/>
      <c r="AQ33" s="166" t="s">
        <v>718</v>
      </c>
      <c r="AR33" s="167"/>
      <c r="AS33" s="167"/>
      <c r="AT33" s="168"/>
      <c r="AU33" s="364">
        <v>100</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100</v>
      </c>
      <c r="AF34" s="364"/>
      <c r="AG34" s="364"/>
      <c r="AH34" s="364"/>
      <c r="AI34" s="363"/>
      <c r="AJ34" s="364"/>
      <c r="AK34" s="364"/>
      <c r="AL34" s="364"/>
      <c r="AM34" s="363"/>
      <c r="AN34" s="364"/>
      <c r="AO34" s="364"/>
      <c r="AP34" s="364"/>
      <c r="AQ34" s="166" t="s">
        <v>718</v>
      </c>
      <c r="AR34" s="167"/>
      <c r="AS34" s="167"/>
      <c r="AT34" s="168"/>
      <c r="AU34" s="364" t="s">
        <v>718</v>
      </c>
      <c r="AV34" s="364"/>
      <c r="AW34" s="364"/>
      <c r="AX34" s="365"/>
    </row>
    <row r="35" spans="1:51" ht="23.25" customHeight="1" x14ac:dyDescent="0.15">
      <c r="A35" s="899" t="s">
        <v>378</v>
      </c>
      <c r="B35" s="900"/>
      <c r="C35" s="900"/>
      <c r="D35" s="900"/>
      <c r="E35" s="900"/>
      <c r="F35" s="901"/>
      <c r="G35" s="905" t="s">
        <v>725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3" t="s">
        <v>347</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9" t="s">
        <v>378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3" t="s">
        <v>347</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9" t="s">
        <v>378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1" t="s">
        <v>347</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9" t="s">
        <v>378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1" t="s">
        <v>347</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9" t="s">
        <v>378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57" t="s">
        <v>348</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343</v>
      </c>
      <c r="X65" s="869"/>
      <c r="Y65" s="872"/>
      <c r="Z65" s="872"/>
      <c r="AA65" s="873"/>
      <c r="AB65" s="866" t="s">
        <v>11</v>
      </c>
      <c r="AC65" s="862"/>
      <c r="AD65" s="863"/>
      <c r="AE65" s="335" t="s">
        <v>388</v>
      </c>
      <c r="AF65" s="335"/>
      <c r="AG65" s="335"/>
      <c r="AH65" s="335"/>
      <c r="AI65" s="335" t="s">
        <v>410</v>
      </c>
      <c r="AJ65" s="335"/>
      <c r="AK65" s="335"/>
      <c r="AL65" s="335"/>
      <c r="AM65" s="335" t="s">
        <v>507</v>
      </c>
      <c r="AN65" s="335"/>
      <c r="AO65" s="335"/>
      <c r="AP65" s="335"/>
      <c r="AQ65" s="215" t="s">
        <v>232</v>
      </c>
      <c r="AR65" s="199"/>
      <c r="AS65" s="199"/>
      <c r="AT65" s="200"/>
      <c r="AU65" s="978" t="s">
        <v>134</v>
      </c>
      <c r="AV65" s="978"/>
      <c r="AW65" s="978"/>
      <c r="AX65" s="979"/>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346</v>
      </c>
      <c r="AX66" s="980"/>
      <c r="AY66">
        <f>$AY$65</f>
        <v>0</v>
      </c>
    </row>
    <row r="67" spans="1:51" ht="23.25" hidden="1" customHeight="1" x14ac:dyDescent="0.15">
      <c r="A67" s="850"/>
      <c r="B67" s="851"/>
      <c r="C67" s="851"/>
      <c r="D67" s="851"/>
      <c r="E67" s="851"/>
      <c r="F67" s="852"/>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368</v>
      </c>
      <c r="AC67" s="953"/>
      <c r="AD67" s="953"/>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368</v>
      </c>
      <c r="AC68" s="976"/>
      <c r="AD68" s="976"/>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369</v>
      </c>
      <c r="AC69" s="977"/>
      <c r="AD69" s="977"/>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353</v>
      </c>
      <c r="B70" s="851"/>
      <c r="C70" s="851"/>
      <c r="D70" s="851"/>
      <c r="E70" s="851"/>
      <c r="F70" s="852"/>
      <c r="G70" s="941" t="s">
        <v>235</v>
      </c>
      <c r="H70" s="942"/>
      <c r="I70" s="942"/>
      <c r="J70" s="942"/>
      <c r="K70" s="942"/>
      <c r="L70" s="942"/>
      <c r="M70" s="942"/>
      <c r="N70" s="942"/>
      <c r="O70" s="942"/>
      <c r="P70" s="942"/>
      <c r="Q70" s="942"/>
      <c r="R70" s="942"/>
      <c r="S70" s="942"/>
      <c r="T70" s="942"/>
      <c r="U70" s="942"/>
      <c r="V70" s="942"/>
      <c r="W70" s="945" t="s">
        <v>367</v>
      </c>
      <c r="X70" s="946"/>
      <c r="Y70" s="951" t="s">
        <v>12</v>
      </c>
      <c r="Z70" s="951"/>
      <c r="AA70" s="952"/>
      <c r="AB70" s="953" t="s">
        <v>368</v>
      </c>
      <c r="AC70" s="953"/>
      <c r="AD70" s="953"/>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368</v>
      </c>
      <c r="AC71" s="976"/>
      <c r="AD71" s="976"/>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369</v>
      </c>
      <c r="AC72" s="977"/>
      <c r="AD72" s="977"/>
      <c r="AE72" s="371"/>
      <c r="AF72" s="372"/>
      <c r="AG72" s="372"/>
      <c r="AH72" s="372"/>
      <c r="AI72" s="371"/>
      <c r="AJ72" s="372"/>
      <c r="AK72" s="372"/>
      <c r="AL72" s="372"/>
      <c r="AM72" s="371"/>
      <c r="AN72" s="372"/>
      <c r="AO72" s="372"/>
      <c r="AP72" s="940"/>
      <c r="AQ72" s="363"/>
      <c r="AR72" s="364"/>
      <c r="AS72" s="364"/>
      <c r="AT72" s="815"/>
      <c r="AU72" s="364"/>
      <c r="AV72" s="364"/>
      <c r="AW72" s="364"/>
      <c r="AX72" s="365"/>
      <c r="AY72">
        <f t="shared" si="8"/>
        <v>0</v>
      </c>
    </row>
    <row r="73" spans="1:51" ht="18.75" hidden="1" customHeight="1" x14ac:dyDescent="0.15">
      <c r="A73" s="836" t="s">
        <v>348</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4" t="s">
        <v>381</v>
      </c>
      <c r="B78" s="915"/>
      <c r="C78" s="915"/>
      <c r="D78" s="915"/>
      <c r="E78" s="912" t="s">
        <v>326</v>
      </c>
      <c r="F78" s="913"/>
      <c r="G78" s="54" t="s">
        <v>235</v>
      </c>
      <c r="H78" s="793"/>
      <c r="I78" s="245"/>
      <c r="J78" s="245"/>
      <c r="K78" s="245"/>
      <c r="L78" s="245"/>
      <c r="M78" s="245"/>
      <c r="N78" s="245"/>
      <c r="O78" s="794"/>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342</v>
      </c>
      <c r="AP79" s="127"/>
      <c r="AQ79" s="127"/>
      <c r="AR79" s="76" t="s">
        <v>340</v>
      </c>
      <c r="AS79" s="126"/>
      <c r="AT79" s="127"/>
      <c r="AU79" s="127"/>
      <c r="AV79" s="127"/>
      <c r="AW79" s="127"/>
      <c r="AX79" s="128"/>
      <c r="AY79">
        <f>COUNTIF($AR$79,"☑")</f>
        <v>0</v>
      </c>
    </row>
    <row r="80" spans="1:51" ht="18.75" hidden="1" customHeight="1" x14ac:dyDescent="0.15">
      <c r="A80" s="518" t="s">
        <v>147</v>
      </c>
      <c r="B80" s="845" t="s">
        <v>339</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19"/>
      <c r="B81" s="848"/>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7" t="s">
        <v>11</v>
      </c>
      <c r="AC85" s="458"/>
      <c r="AD85" s="459"/>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0"/>
      <c r="R87" s="800"/>
      <c r="S87" s="800"/>
      <c r="T87" s="800"/>
      <c r="U87" s="800"/>
      <c r="V87" s="800"/>
      <c r="W87" s="800"/>
      <c r="X87" s="801"/>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2"/>
      <c r="Q88" s="802"/>
      <c r="R88" s="802"/>
      <c r="S88" s="802"/>
      <c r="T88" s="802"/>
      <c r="U88" s="802"/>
      <c r="V88" s="802"/>
      <c r="W88" s="802"/>
      <c r="X88" s="803"/>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4"/>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7" t="s">
        <v>11</v>
      </c>
      <c r="AC90" s="458"/>
      <c r="AD90" s="459"/>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0"/>
      <c r="R92" s="800"/>
      <c r="S92" s="800"/>
      <c r="T92" s="800"/>
      <c r="U92" s="800"/>
      <c r="V92" s="800"/>
      <c r="W92" s="800"/>
      <c r="X92" s="801"/>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2"/>
      <c r="Q93" s="802"/>
      <c r="R93" s="802"/>
      <c r="S93" s="802"/>
      <c r="T93" s="802"/>
      <c r="U93" s="802"/>
      <c r="V93" s="802"/>
      <c r="W93" s="802"/>
      <c r="X93" s="803"/>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4"/>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7" t="s">
        <v>11</v>
      </c>
      <c r="AC95" s="458"/>
      <c r="AD95" s="459"/>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0"/>
      <c r="R97" s="800"/>
      <c r="S97" s="800"/>
      <c r="T97" s="800"/>
      <c r="U97" s="800"/>
      <c r="V97" s="800"/>
      <c r="W97" s="800"/>
      <c r="X97" s="801"/>
      <c r="Y97" s="754" t="s">
        <v>62</v>
      </c>
      <c r="Z97" s="755"/>
      <c r="AA97" s="756"/>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2"/>
      <c r="Q98" s="802"/>
      <c r="R98" s="802"/>
      <c r="S98" s="802"/>
      <c r="T98" s="802"/>
      <c r="U98" s="802"/>
      <c r="V98" s="802"/>
      <c r="W98" s="802"/>
      <c r="X98" s="803"/>
      <c r="Y98" s="731" t="s">
        <v>54</v>
      </c>
      <c r="Z98" s="732"/>
      <c r="AA98" s="733"/>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349</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388</v>
      </c>
      <c r="AF100" s="823"/>
      <c r="AG100" s="823"/>
      <c r="AH100" s="824"/>
      <c r="AI100" s="822" t="s">
        <v>410</v>
      </c>
      <c r="AJ100" s="823"/>
      <c r="AK100" s="823"/>
      <c r="AL100" s="824"/>
      <c r="AM100" s="822" t="s">
        <v>507</v>
      </c>
      <c r="AN100" s="823"/>
      <c r="AO100" s="823"/>
      <c r="AP100" s="824"/>
      <c r="AQ100" s="928" t="s">
        <v>415</v>
      </c>
      <c r="AR100" s="929"/>
      <c r="AS100" s="929"/>
      <c r="AT100" s="930"/>
      <c r="AU100" s="928" t="s">
        <v>539</v>
      </c>
      <c r="AV100" s="929"/>
      <c r="AW100" s="929"/>
      <c r="AX100" s="931"/>
    </row>
    <row r="101" spans="1:60" ht="23.25" customHeight="1" x14ac:dyDescent="0.15">
      <c r="A101" s="490"/>
      <c r="B101" s="491"/>
      <c r="C101" s="491"/>
      <c r="D101" s="491"/>
      <c r="E101" s="491"/>
      <c r="F101" s="492"/>
      <c r="G101" s="191" t="s">
        <v>726</v>
      </c>
      <c r="H101" s="191"/>
      <c r="I101" s="191"/>
      <c r="J101" s="191"/>
      <c r="K101" s="191"/>
      <c r="L101" s="191"/>
      <c r="M101" s="191"/>
      <c r="N101" s="191"/>
      <c r="O101" s="191"/>
      <c r="P101" s="191"/>
      <c r="Q101" s="191"/>
      <c r="R101" s="191"/>
      <c r="S101" s="191"/>
      <c r="T101" s="191"/>
      <c r="U101" s="191"/>
      <c r="V101" s="191"/>
      <c r="W101" s="191"/>
      <c r="X101" s="233"/>
      <c r="Y101" s="814" t="s">
        <v>55</v>
      </c>
      <c r="Z101" s="717"/>
      <c r="AA101" s="718"/>
      <c r="AB101" s="550" t="s">
        <v>727</v>
      </c>
      <c r="AC101" s="550"/>
      <c r="AD101" s="550"/>
      <c r="AE101" s="358">
        <v>358</v>
      </c>
      <c r="AF101" s="358"/>
      <c r="AG101" s="358"/>
      <c r="AH101" s="358"/>
      <c r="AI101" s="358">
        <v>357</v>
      </c>
      <c r="AJ101" s="358"/>
      <c r="AK101" s="358"/>
      <c r="AL101" s="358"/>
      <c r="AM101" s="358">
        <v>356</v>
      </c>
      <c r="AN101" s="358"/>
      <c r="AO101" s="358"/>
      <c r="AP101" s="358"/>
      <c r="AQ101" s="358"/>
      <c r="AR101" s="358"/>
      <c r="AS101" s="358"/>
      <c r="AT101" s="358"/>
      <c r="AU101" s="363"/>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727</v>
      </c>
      <c r="AC102" s="550"/>
      <c r="AD102" s="550"/>
      <c r="AE102" s="358">
        <v>358</v>
      </c>
      <c r="AF102" s="358"/>
      <c r="AG102" s="358"/>
      <c r="AH102" s="358"/>
      <c r="AI102" s="358">
        <v>358</v>
      </c>
      <c r="AJ102" s="358"/>
      <c r="AK102" s="358"/>
      <c r="AL102" s="358"/>
      <c r="AM102" s="358">
        <v>356</v>
      </c>
      <c r="AN102" s="358"/>
      <c r="AO102" s="358"/>
      <c r="AP102" s="358"/>
      <c r="AQ102" s="358">
        <v>357</v>
      </c>
      <c r="AR102" s="358"/>
      <c r="AS102" s="358"/>
      <c r="AT102" s="358"/>
      <c r="AU102" s="371">
        <v>357</v>
      </c>
      <c r="AV102" s="372"/>
      <c r="AW102" s="372"/>
      <c r="AX102" s="932"/>
    </row>
    <row r="103" spans="1:60" ht="31.5" hidden="1" customHeight="1" x14ac:dyDescent="0.15">
      <c r="A103" s="487" t="s">
        <v>349</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349</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349</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349</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22067</v>
      </c>
      <c r="AF116" s="358"/>
      <c r="AG116" s="358"/>
      <c r="AH116" s="358"/>
      <c r="AI116" s="358">
        <v>23529</v>
      </c>
      <c r="AJ116" s="358"/>
      <c r="AK116" s="358"/>
      <c r="AL116" s="358"/>
      <c r="AM116" s="358">
        <v>25000</v>
      </c>
      <c r="AN116" s="358"/>
      <c r="AO116" s="358"/>
      <c r="AP116" s="358"/>
      <c r="AQ116" s="363">
        <v>22408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811</v>
      </c>
      <c r="AN117" s="306"/>
      <c r="AO117" s="306"/>
      <c r="AP117" s="306"/>
      <c r="AQ117" s="306" t="s">
        <v>817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403</v>
      </c>
      <c r="B130" s="993"/>
      <c r="C130" s="992" t="s">
        <v>236</v>
      </c>
      <c r="D130" s="993"/>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c r="AV133" s="178"/>
      <c r="AW133" s="179" t="s">
        <v>179</v>
      </c>
      <c r="AX133" s="180"/>
      <c r="AY133">
        <f>$AY$132</f>
        <v>1</v>
      </c>
    </row>
    <row r="134" spans="1:51" ht="39.75" customHeight="1" x14ac:dyDescent="0.15">
      <c r="A134" s="996"/>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369</v>
      </c>
      <c r="AC134" s="224"/>
      <c r="AD134" s="224"/>
      <c r="AE134" s="266">
        <v>100</v>
      </c>
      <c r="AF134" s="167"/>
      <c r="AG134" s="167"/>
      <c r="AH134" s="167"/>
      <c r="AI134" s="266"/>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369</v>
      </c>
      <c r="AC135" s="175"/>
      <c r="AD135" s="175"/>
      <c r="AE135" s="266">
        <v>100</v>
      </c>
      <c r="AF135" s="167"/>
      <c r="AG135" s="167"/>
      <c r="AH135" s="167"/>
      <c r="AI135" s="266">
        <v>100</v>
      </c>
      <c r="AJ135" s="167"/>
      <c r="AK135" s="167"/>
      <c r="AL135" s="167"/>
      <c r="AM135" s="266">
        <v>100</v>
      </c>
      <c r="AN135" s="167"/>
      <c r="AO135" s="167"/>
      <c r="AP135" s="167"/>
      <c r="AQ135" s="266" t="s">
        <v>718</v>
      </c>
      <c r="AR135" s="167"/>
      <c r="AS135" s="167"/>
      <c r="AT135" s="167"/>
      <c r="AU135" s="266">
        <v>100</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23"/>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6"/>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4"/>
      <c r="AB157" s="258"/>
      <c r="AC157" s="259"/>
      <c r="AD157" s="259"/>
      <c r="AE157" s="190" t="s">
        <v>748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818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669</v>
      </c>
      <c r="D430" s="251"/>
      <c r="E430" s="239" t="s">
        <v>397</v>
      </c>
      <c r="F430" s="447"/>
      <c r="G430" s="241" t="s">
        <v>252</v>
      </c>
      <c r="H430" s="188"/>
      <c r="I430" s="188"/>
      <c r="J430" s="242" t="s">
        <v>736</v>
      </c>
      <c r="K430" s="243"/>
      <c r="L430" s="243"/>
      <c r="M430" s="243"/>
      <c r="N430" s="243"/>
      <c r="O430" s="243"/>
      <c r="P430" s="243"/>
      <c r="Q430" s="243"/>
      <c r="R430" s="243"/>
      <c r="S430" s="243"/>
      <c r="T430" s="244"/>
      <c r="U430" s="245" t="s">
        <v>816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16</v>
      </c>
      <c r="AF432" s="178"/>
      <c r="AG432" s="179" t="s">
        <v>233</v>
      </c>
      <c r="AH432" s="202"/>
      <c r="AI432" s="216"/>
      <c r="AJ432" s="216"/>
      <c r="AK432" s="216"/>
      <c r="AL432" s="217"/>
      <c r="AM432" s="216"/>
      <c r="AN432" s="216"/>
      <c r="AO432" s="216"/>
      <c r="AP432" s="217"/>
      <c r="AQ432" s="231" t="s">
        <v>718</v>
      </c>
      <c r="AR432" s="178"/>
      <c r="AS432" s="179" t="s">
        <v>233</v>
      </c>
      <c r="AT432" s="202"/>
      <c r="AU432" s="178"/>
      <c r="AV432" s="178"/>
      <c r="AW432" s="179" t="s">
        <v>179</v>
      </c>
      <c r="AX432" s="180"/>
      <c r="AY432">
        <f>$AY$431</f>
        <v>1</v>
      </c>
    </row>
    <row r="433" spans="1:51" ht="23.25" customHeight="1" x14ac:dyDescent="0.15">
      <c r="A433" s="996"/>
      <c r="B433" s="253"/>
      <c r="C433" s="252"/>
      <c r="D433" s="253"/>
      <c r="E433" s="196"/>
      <c r="F433" s="197"/>
      <c r="G433" s="232" t="s">
        <v>724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369</v>
      </c>
      <c r="AC433" s="175"/>
      <c r="AD433" s="175"/>
      <c r="AE433" s="166">
        <v>99.9</v>
      </c>
      <c r="AF433" s="167"/>
      <c r="AG433" s="167"/>
      <c r="AH433" s="167"/>
      <c r="AI433" s="166"/>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369</v>
      </c>
      <c r="AC434" s="224"/>
      <c r="AD434" s="224"/>
      <c r="AE434" s="166">
        <v>100</v>
      </c>
      <c r="AF434" s="167"/>
      <c r="AG434" s="167"/>
      <c r="AH434" s="168"/>
      <c r="AI434" s="166">
        <v>100</v>
      </c>
      <c r="AJ434" s="167"/>
      <c r="AK434" s="167"/>
      <c r="AL434" s="167"/>
      <c r="AM434" s="166">
        <v>100</v>
      </c>
      <c r="AN434" s="167"/>
      <c r="AO434" s="167"/>
      <c r="AP434" s="168"/>
      <c r="AQ434" s="166" t="s">
        <v>718</v>
      </c>
      <c r="AR434" s="167"/>
      <c r="AS434" s="167"/>
      <c r="AT434" s="168"/>
      <c r="AU434" s="167">
        <v>100</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99.9</v>
      </c>
      <c r="AF435" s="167"/>
      <c r="AG435" s="167"/>
      <c r="AH435" s="168"/>
      <c r="AI435" s="166"/>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1</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718</v>
      </c>
      <c r="AF462" s="178"/>
      <c r="AG462" s="179" t="s">
        <v>233</v>
      </c>
      <c r="AH462" s="202"/>
      <c r="AI462" s="216"/>
      <c r="AJ462" s="216"/>
      <c r="AK462" s="216"/>
      <c r="AL462" s="217"/>
      <c r="AM462" s="216"/>
      <c r="AN462" s="216"/>
      <c r="AO462" s="216"/>
      <c r="AP462" s="217"/>
      <c r="AQ462" s="231" t="s">
        <v>718</v>
      </c>
      <c r="AR462" s="178"/>
      <c r="AS462" s="179" t="s">
        <v>233</v>
      </c>
      <c r="AT462" s="202"/>
      <c r="AU462" s="178" t="s">
        <v>718</v>
      </c>
      <c r="AV462" s="178"/>
      <c r="AW462" s="179" t="s">
        <v>179</v>
      </c>
      <c r="AX462" s="180"/>
      <c r="AY462">
        <f>$AY$461</f>
        <v>1</v>
      </c>
    </row>
    <row r="463" spans="1:51" ht="23.25" hidden="1" customHeight="1" x14ac:dyDescent="0.15">
      <c r="A463" s="996"/>
      <c r="B463" s="253"/>
      <c r="C463" s="252"/>
      <c r="D463" s="253"/>
      <c r="E463" s="196"/>
      <c r="F463" s="197"/>
      <c r="G463" s="232" t="s">
        <v>718</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718</v>
      </c>
      <c r="AC463" s="175"/>
      <c r="AD463" s="175"/>
      <c r="AE463" s="166" t="s">
        <v>718</v>
      </c>
      <c r="AF463" s="167"/>
      <c r="AG463" s="167"/>
      <c r="AH463" s="167"/>
      <c r="AI463" s="166" t="s">
        <v>718</v>
      </c>
      <c r="AJ463" s="167"/>
      <c r="AK463" s="167"/>
      <c r="AL463" s="167"/>
      <c r="AM463" s="166"/>
      <c r="AN463" s="167"/>
      <c r="AO463" s="167"/>
      <c r="AP463" s="168"/>
      <c r="AQ463" s="166" t="s">
        <v>718</v>
      </c>
      <c r="AR463" s="167"/>
      <c r="AS463" s="167"/>
      <c r="AT463" s="168"/>
      <c r="AU463" s="167" t="s">
        <v>718</v>
      </c>
      <c r="AV463" s="167"/>
      <c r="AW463" s="167"/>
      <c r="AX463" s="208"/>
      <c r="AY463">
        <f t="shared" ref="AY463:AY465" si="69">$AY$461</f>
        <v>1</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718</v>
      </c>
      <c r="AC464" s="224"/>
      <c r="AD464" s="224"/>
      <c r="AE464" s="166" t="s">
        <v>718</v>
      </c>
      <c r="AF464" s="167"/>
      <c r="AG464" s="167"/>
      <c r="AH464" s="168"/>
      <c r="AI464" s="166" t="s">
        <v>718</v>
      </c>
      <c r="AJ464" s="167"/>
      <c r="AK464" s="167"/>
      <c r="AL464" s="167"/>
      <c r="AM464" s="166"/>
      <c r="AN464" s="167"/>
      <c r="AO464" s="167"/>
      <c r="AP464" s="168"/>
      <c r="AQ464" s="166" t="s">
        <v>718</v>
      </c>
      <c r="AR464" s="167"/>
      <c r="AS464" s="167"/>
      <c r="AT464" s="168"/>
      <c r="AU464" s="167" t="s">
        <v>718</v>
      </c>
      <c r="AV464" s="167"/>
      <c r="AW464" s="167"/>
      <c r="AX464" s="208"/>
      <c r="AY464">
        <f t="shared" si="69"/>
        <v>1</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718</v>
      </c>
      <c r="AF465" s="167"/>
      <c r="AG465" s="167"/>
      <c r="AH465" s="168"/>
      <c r="AI465" s="166" t="s">
        <v>718</v>
      </c>
      <c r="AJ465" s="167"/>
      <c r="AK465" s="167"/>
      <c r="AL465" s="167"/>
      <c r="AM465" s="166"/>
      <c r="AN465" s="167"/>
      <c r="AO465" s="167"/>
      <c r="AP465" s="168"/>
      <c r="AQ465" s="166" t="s">
        <v>718</v>
      </c>
      <c r="AR465" s="167"/>
      <c r="AS465" s="167"/>
      <c r="AT465" s="168"/>
      <c r="AU465" s="167" t="s">
        <v>718</v>
      </c>
      <c r="AV465" s="167"/>
      <c r="AW465" s="167"/>
      <c r="AX465" s="208"/>
      <c r="AY465">
        <f t="shared" si="69"/>
        <v>1</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6"/>
      <c r="B482" s="253"/>
      <c r="C482" s="252"/>
      <c r="D482" s="253"/>
      <c r="E482" s="190" t="s">
        <v>819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6"/>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6.7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747</v>
      </c>
      <c r="AE702" s="898"/>
      <c r="AF702" s="898"/>
      <c r="AG702" s="884" t="s">
        <v>749</v>
      </c>
      <c r="AH702" s="885"/>
      <c r="AI702" s="885"/>
      <c r="AJ702" s="885"/>
      <c r="AK702" s="885"/>
      <c r="AL702" s="885"/>
      <c r="AM702" s="885"/>
      <c r="AN702" s="885"/>
      <c r="AO702" s="885"/>
      <c r="AP702" s="885"/>
      <c r="AQ702" s="885"/>
      <c r="AR702" s="885"/>
      <c r="AS702" s="885"/>
      <c r="AT702" s="885"/>
      <c r="AU702" s="885"/>
      <c r="AV702" s="885"/>
      <c r="AW702" s="885"/>
      <c r="AX702" s="886"/>
    </row>
    <row r="703" spans="1:51" ht="61.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747</v>
      </c>
      <c r="AE703" s="185"/>
      <c r="AF703" s="185"/>
      <c r="AG703" s="666" t="s">
        <v>750</v>
      </c>
      <c r="AH703" s="667"/>
      <c r="AI703" s="667"/>
      <c r="AJ703" s="667"/>
      <c r="AK703" s="667"/>
      <c r="AL703" s="667"/>
      <c r="AM703" s="667"/>
      <c r="AN703" s="667"/>
      <c r="AO703" s="667"/>
      <c r="AP703" s="667"/>
      <c r="AQ703" s="667"/>
      <c r="AR703" s="667"/>
      <c r="AS703" s="667"/>
      <c r="AT703" s="667"/>
      <c r="AU703" s="667"/>
      <c r="AV703" s="667"/>
      <c r="AW703" s="667"/>
      <c r="AX703" s="668"/>
    </row>
    <row r="704" spans="1:51" ht="48.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747</v>
      </c>
      <c r="AE704" s="585"/>
      <c r="AF704" s="585"/>
      <c r="AG704" s="427" t="s">
        <v>751</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747</v>
      </c>
      <c r="AE705" s="735"/>
      <c r="AF705" s="735"/>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379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753</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754</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30.7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747</v>
      </c>
      <c r="AE708" s="670"/>
      <c r="AF708" s="670"/>
      <c r="AG708" s="525" t="s">
        <v>755</v>
      </c>
      <c r="AH708" s="526"/>
      <c r="AI708" s="526"/>
      <c r="AJ708" s="526"/>
      <c r="AK708" s="526"/>
      <c r="AL708" s="526"/>
      <c r="AM708" s="526"/>
      <c r="AN708" s="526"/>
      <c r="AO708" s="526"/>
      <c r="AP708" s="526"/>
      <c r="AQ708" s="526"/>
      <c r="AR708" s="526"/>
      <c r="AS708" s="526"/>
      <c r="AT708" s="526"/>
      <c r="AU708" s="526"/>
      <c r="AV708" s="526"/>
      <c r="AW708" s="526"/>
      <c r="AX708" s="527"/>
    </row>
    <row r="709" spans="1:50" ht="42"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747</v>
      </c>
      <c r="AE709" s="185"/>
      <c r="AF709" s="185"/>
      <c r="AG709" s="666" t="s">
        <v>756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757</v>
      </c>
      <c r="AE710" s="185"/>
      <c r="AF710" s="185"/>
      <c r="AG710" s="666" t="s">
        <v>748</v>
      </c>
      <c r="AH710" s="667"/>
      <c r="AI710" s="667"/>
      <c r="AJ710" s="667"/>
      <c r="AK710" s="667"/>
      <c r="AL710" s="667"/>
      <c r="AM710" s="667"/>
      <c r="AN710" s="667"/>
      <c r="AO710" s="667"/>
      <c r="AP710" s="667"/>
      <c r="AQ710" s="667"/>
      <c r="AR710" s="667"/>
      <c r="AS710" s="667"/>
      <c r="AT710" s="667"/>
      <c r="AU710" s="667"/>
      <c r="AV710" s="667"/>
      <c r="AW710" s="667"/>
      <c r="AX710" s="668"/>
    </row>
    <row r="711" spans="1:50" ht="4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747</v>
      </c>
      <c r="AE711" s="185"/>
      <c r="AF711" s="185"/>
      <c r="AG711" s="666" t="s">
        <v>758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757</v>
      </c>
      <c r="AE712" s="585"/>
      <c r="AF712" s="585"/>
      <c r="AG712" s="593" t="s">
        <v>404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6" t="s">
        <v>748</v>
      </c>
      <c r="AH713" s="667"/>
      <c r="AI713" s="667"/>
      <c r="AJ713" s="667"/>
      <c r="AK713" s="667"/>
      <c r="AL713" s="667"/>
      <c r="AM713" s="667"/>
      <c r="AN713" s="667"/>
      <c r="AO713" s="667"/>
      <c r="AP713" s="667"/>
      <c r="AQ713" s="667"/>
      <c r="AR713" s="667"/>
      <c r="AS713" s="667"/>
      <c r="AT713" s="667"/>
      <c r="AU713" s="667"/>
      <c r="AV713" s="667"/>
      <c r="AW713" s="667"/>
      <c r="AX713" s="668"/>
    </row>
    <row r="714" spans="1:50" ht="33.75" customHeight="1" x14ac:dyDescent="0.15">
      <c r="A714" s="659"/>
      <c r="B714" s="660"/>
      <c r="C714" s="770" t="s">
        <v>323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747</v>
      </c>
      <c r="AE714" s="591"/>
      <c r="AF714" s="592"/>
      <c r="AG714" s="691" t="s">
        <v>759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324</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747</v>
      </c>
      <c r="AE715" s="670"/>
      <c r="AF715" s="776"/>
      <c r="AG715" s="525" t="s">
        <v>760</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7" t="s">
        <v>757</v>
      </c>
      <c r="AE716" s="758"/>
      <c r="AF716" s="758"/>
      <c r="AG716" s="666" t="s">
        <v>748</v>
      </c>
      <c r="AH716" s="667"/>
      <c r="AI716" s="667"/>
      <c r="AJ716" s="667"/>
      <c r="AK716" s="667"/>
      <c r="AL716" s="667"/>
      <c r="AM716" s="667"/>
      <c r="AN716" s="667"/>
      <c r="AO716" s="667"/>
      <c r="AP716" s="667"/>
      <c r="AQ716" s="667"/>
      <c r="AR716" s="667"/>
      <c r="AS716" s="667"/>
      <c r="AT716" s="667"/>
      <c r="AU716" s="667"/>
      <c r="AV716" s="667"/>
      <c r="AW716" s="667"/>
      <c r="AX716" s="668"/>
    </row>
    <row r="717" spans="1:50" ht="42"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747</v>
      </c>
      <c r="AE717" s="185"/>
      <c r="AF717" s="185"/>
      <c r="AG717" s="666" t="s">
        <v>761</v>
      </c>
      <c r="AH717" s="667"/>
      <c r="AI717" s="667"/>
      <c r="AJ717" s="667"/>
      <c r="AK717" s="667"/>
      <c r="AL717" s="667"/>
      <c r="AM717" s="667"/>
      <c r="AN717" s="667"/>
      <c r="AO717" s="667"/>
      <c r="AP717" s="667"/>
      <c r="AQ717" s="667"/>
      <c r="AR717" s="667"/>
      <c r="AS717" s="667"/>
      <c r="AT717" s="667"/>
      <c r="AU717" s="667"/>
      <c r="AV717" s="667"/>
      <c r="AW717" s="667"/>
      <c r="AX717" s="668"/>
    </row>
    <row r="718" spans="1:50" ht="34.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747</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9" t="s">
        <v>747</v>
      </c>
      <c r="AE719" s="670"/>
      <c r="AF719" s="670"/>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6" t="s">
        <v>337</v>
      </c>
      <c r="D720" s="934"/>
      <c r="E720" s="934"/>
      <c r="F720" s="937"/>
      <c r="G720" s="933" t="s">
        <v>338</v>
      </c>
      <c r="H720" s="934"/>
      <c r="I720" s="934"/>
      <c r="J720" s="934"/>
      <c r="K720" s="934"/>
      <c r="L720" s="934"/>
      <c r="M720" s="934"/>
      <c r="N720" s="933" t="s">
        <v>341</v>
      </c>
      <c r="O720" s="934"/>
      <c r="P720" s="934"/>
      <c r="Q720" s="934"/>
      <c r="R720" s="934"/>
      <c r="S720" s="934"/>
      <c r="T720" s="934"/>
      <c r="U720" s="934"/>
      <c r="V720" s="934"/>
      <c r="W720" s="934"/>
      <c r="X720" s="934"/>
      <c r="Y720" s="934"/>
      <c r="Z720" s="934"/>
      <c r="AA720" s="934"/>
      <c r="AB720" s="934"/>
      <c r="AC720" s="934"/>
      <c r="AD720" s="934"/>
      <c r="AE720" s="934"/>
      <c r="AF720" s="935"/>
      <c r="AG720" s="427"/>
      <c r="AH720" s="235"/>
      <c r="AI720" s="235"/>
      <c r="AJ720" s="235"/>
      <c r="AK720" s="235"/>
      <c r="AL720" s="235"/>
      <c r="AM720" s="235"/>
      <c r="AN720" s="235"/>
      <c r="AO720" s="235"/>
      <c r="AP720" s="235"/>
      <c r="AQ720" s="235"/>
      <c r="AR720" s="235"/>
      <c r="AS720" s="235"/>
      <c r="AT720" s="235"/>
      <c r="AU720" s="235"/>
      <c r="AV720" s="235"/>
      <c r="AW720" s="235"/>
      <c r="AX720" s="428"/>
    </row>
    <row r="721" spans="1:52" ht="66" customHeight="1" x14ac:dyDescent="0.15">
      <c r="A721" s="652"/>
      <c r="B721" s="653"/>
      <c r="C721" s="920" t="s">
        <v>708</v>
      </c>
      <c r="D721" s="921"/>
      <c r="E721" s="921"/>
      <c r="F721" s="922"/>
      <c r="G721" s="938"/>
      <c r="H721" s="939"/>
      <c r="I721" s="77" t="str">
        <f>IF(OR(G721="　", G721=""), "", "-")</f>
        <v/>
      </c>
      <c r="J721" s="919"/>
      <c r="K721" s="919"/>
      <c r="L721" s="77" t="str">
        <f>IF(M721="","","-")</f>
        <v/>
      </c>
      <c r="M721" s="78"/>
      <c r="N721" s="916" t="s">
        <v>737</v>
      </c>
      <c r="O721" s="917"/>
      <c r="P721" s="917"/>
      <c r="Q721" s="917"/>
      <c r="R721" s="917"/>
      <c r="S721" s="917"/>
      <c r="T721" s="917"/>
      <c r="U721" s="917"/>
      <c r="V721" s="917"/>
      <c r="W721" s="917"/>
      <c r="X721" s="917"/>
      <c r="Y721" s="917"/>
      <c r="Z721" s="917"/>
      <c r="AA721" s="917"/>
      <c r="AB721" s="917"/>
      <c r="AC721" s="917"/>
      <c r="AD721" s="917"/>
      <c r="AE721" s="917"/>
      <c r="AF721" s="918"/>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2"/>
      <c r="B722" s="653"/>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2"/>
      <c r="B723" s="653"/>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2"/>
      <c r="B724" s="653"/>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4"/>
      <c r="B725" s="655"/>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8" t="s">
        <v>764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51.75" customHeight="1" thickBot="1" x14ac:dyDescent="0.2">
      <c r="A727" s="622"/>
      <c r="B727" s="623"/>
      <c r="C727" s="697" t="s">
        <v>57</v>
      </c>
      <c r="D727" s="698"/>
      <c r="E727" s="698"/>
      <c r="F727" s="699"/>
      <c r="G727" s="796" t="s">
        <v>765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350</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670</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363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369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2.7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2.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384</v>
      </c>
      <c r="B787" s="760"/>
      <c r="C787" s="760"/>
      <c r="D787" s="760"/>
      <c r="E787" s="760"/>
      <c r="F787" s="761"/>
      <c r="G787" s="438" t="s">
        <v>766</v>
      </c>
      <c r="H787" s="777"/>
      <c r="I787" s="777"/>
      <c r="J787" s="777"/>
      <c r="K787" s="777"/>
      <c r="L787" s="777"/>
      <c r="M787" s="777"/>
      <c r="N787" s="777"/>
      <c r="O787" s="777"/>
      <c r="P787" s="777"/>
      <c r="Q787" s="777"/>
      <c r="R787" s="777"/>
      <c r="S787" s="777"/>
      <c r="T787" s="777"/>
      <c r="U787" s="777"/>
      <c r="V787" s="777"/>
      <c r="W787" s="777"/>
      <c r="X787" s="777"/>
      <c r="Y787" s="777"/>
      <c r="Z787" s="777"/>
      <c r="AA787" s="777"/>
      <c r="AB787" s="778"/>
      <c r="AC787" s="438" t="s">
        <v>769</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767</v>
      </c>
      <c r="H789" s="449"/>
      <c r="I789" s="449"/>
      <c r="J789" s="449"/>
      <c r="K789" s="450"/>
      <c r="L789" s="451" t="s">
        <v>768</v>
      </c>
      <c r="M789" s="452"/>
      <c r="N789" s="452"/>
      <c r="O789" s="452"/>
      <c r="P789" s="452"/>
      <c r="Q789" s="452"/>
      <c r="R789" s="452"/>
      <c r="S789" s="452"/>
      <c r="T789" s="452"/>
      <c r="U789" s="452"/>
      <c r="V789" s="452"/>
      <c r="W789" s="452"/>
      <c r="X789" s="453"/>
      <c r="Y789" s="454">
        <v>1.3</v>
      </c>
      <c r="Z789" s="455"/>
      <c r="AA789" s="455"/>
      <c r="AB789" s="556"/>
      <c r="AC789" s="448" t="s">
        <v>770</v>
      </c>
      <c r="AD789" s="449"/>
      <c r="AE789" s="449"/>
      <c r="AF789" s="449"/>
      <c r="AG789" s="450"/>
      <c r="AH789" s="451" t="s">
        <v>771</v>
      </c>
      <c r="AI789" s="452"/>
      <c r="AJ789" s="452"/>
      <c r="AK789" s="452"/>
      <c r="AL789" s="452"/>
      <c r="AM789" s="452"/>
      <c r="AN789" s="452"/>
      <c r="AO789" s="452"/>
      <c r="AP789" s="452"/>
      <c r="AQ789" s="452"/>
      <c r="AR789" s="452"/>
      <c r="AS789" s="452"/>
      <c r="AT789" s="453"/>
      <c r="AU789" s="454">
        <v>0.7</v>
      </c>
      <c r="AV789" s="455"/>
      <c r="AW789" s="455"/>
      <c r="AX789" s="456"/>
    </row>
    <row r="790" spans="1:51" ht="24.75" hidden="1" customHeight="1" x14ac:dyDescent="0.15">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1.3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0.7</v>
      </c>
      <c r="AV799" s="412"/>
      <c r="AW799" s="412"/>
      <c r="AX799" s="414"/>
    </row>
    <row r="800" spans="1:51" ht="24.75" customHeight="1" x14ac:dyDescent="0.15">
      <c r="A800" s="555"/>
      <c r="B800" s="762"/>
      <c r="C800" s="762"/>
      <c r="D800" s="762"/>
      <c r="E800" s="762"/>
      <c r="F800" s="763"/>
      <c r="G800" s="438" t="s">
        <v>814</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776</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2"/>
      <c r="C802" s="762"/>
      <c r="D802" s="762"/>
      <c r="E802" s="762"/>
      <c r="F802" s="763"/>
      <c r="G802" s="448" t="s">
        <v>772</v>
      </c>
      <c r="H802" s="449"/>
      <c r="I802" s="449"/>
      <c r="J802" s="449"/>
      <c r="K802" s="450"/>
      <c r="L802" s="451" t="s">
        <v>798</v>
      </c>
      <c r="M802" s="452"/>
      <c r="N802" s="452"/>
      <c r="O802" s="452"/>
      <c r="P802" s="452"/>
      <c r="Q802" s="452"/>
      <c r="R802" s="452"/>
      <c r="S802" s="452"/>
      <c r="T802" s="452"/>
      <c r="U802" s="452"/>
      <c r="V802" s="452"/>
      <c r="W802" s="452"/>
      <c r="X802" s="453"/>
      <c r="Y802" s="454">
        <v>2.7</v>
      </c>
      <c r="Z802" s="455"/>
      <c r="AA802" s="455"/>
      <c r="AB802" s="556"/>
      <c r="AC802" s="448" t="s">
        <v>772</v>
      </c>
      <c r="AD802" s="449"/>
      <c r="AE802" s="449"/>
      <c r="AF802" s="449"/>
      <c r="AG802" s="450"/>
      <c r="AH802" s="451" t="s">
        <v>777</v>
      </c>
      <c r="AI802" s="452"/>
      <c r="AJ802" s="452"/>
      <c r="AK802" s="452"/>
      <c r="AL802" s="452"/>
      <c r="AM802" s="452"/>
      <c r="AN802" s="452"/>
      <c r="AO802" s="452"/>
      <c r="AP802" s="452"/>
      <c r="AQ802" s="452"/>
      <c r="AR802" s="452"/>
      <c r="AS802" s="452"/>
      <c r="AT802" s="453"/>
      <c r="AU802" s="454">
        <v>0.7</v>
      </c>
      <c r="AV802" s="455"/>
      <c r="AW802" s="455"/>
      <c r="AX802" s="456"/>
      <c r="AY802">
        <f t="shared" ref="AY802:AY812" si="115">$AY$800</f>
        <v>2</v>
      </c>
    </row>
    <row r="803" spans="1:51" ht="24.75" hidden="1"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2.7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0.7</v>
      </c>
      <c r="AV812" s="412"/>
      <c r="AW812" s="412"/>
      <c r="AX812" s="414"/>
      <c r="AY812">
        <f t="shared" si="115"/>
        <v>2</v>
      </c>
    </row>
    <row r="813" spans="1:51" ht="24.75" hidden="1" customHeight="1" x14ac:dyDescent="0.15">
      <c r="A813" s="555"/>
      <c r="B813" s="762"/>
      <c r="C813" s="762"/>
      <c r="D813" s="762"/>
      <c r="E813" s="762"/>
      <c r="F813" s="763"/>
      <c r="G813" s="438" t="s">
        <v>318</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319</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7" t="s">
        <v>342</v>
      </c>
      <c r="AM839" s="958"/>
      <c r="AN839" s="958"/>
      <c r="AO839" s="102" t="s">
        <v>340</v>
      </c>
      <c r="AP839" s="21"/>
      <c r="AQ839" s="21"/>
      <c r="AR839" s="21"/>
      <c r="AS839" s="21"/>
      <c r="AT839" s="21"/>
      <c r="AU839" s="21"/>
      <c r="AV839" s="21"/>
      <c r="AW839" s="21"/>
      <c r="AX839" s="22"/>
      <c r="AY839">
        <f>COUNTIF($AO$839,"☑")</f>
        <v>0</v>
      </c>
    </row>
    <row r="840" spans="1:51" ht="16.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6.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41.25" customHeight="1" x14ac:dyDescent="0.15">
      <c r="A845" s="401">
        <v>1</v>
      </c>
      <c r="B845" s="401">
        <v>1</v>
      </c>
      <c r="C845" s="415" t="s">
        <v>773</v>
      </c>
      <c r="D845" s="415"/>
      <c r="E845" s="415"/>
      <c r="F845" s="415"/>
      <c r="G845" s="415"/>
      <c r="H845" s="415"/>
      <c r="I845" s="415"/>
      <c r="J845" s="416">
        <v>5010001022137</v>
      </c>
      <c r="K845" s="417"/>
      <c r="L845" s="417"/>
      <c r="M845" s="417"/>
      <c r="N845" s="417"/>
      <c r="O845" s="417"/>
      <c r="P845" s="317" t="s">
        <v>768</v>
      </c>
      <c r="Q845" s="317"/>
      <c r="R845" s="317"/>
      <c r="S845" s="317"/>
      <c r="T845" s="317"/>
      <c r="U845" s="317"/>
      <c r="V845" s="317"/>
      <c r="W845" s="317"/>
      <c r="X845" s="317"/>
      <c r="Y845" s="318">
        <v>1.3</v>
      </c>
      <c r="Z845" s="319"/>
      <c r="AA845" s="319"/>
      <c r="AB845" s="320"/>
      <c r="AC845" s="322" t="s">
        <v>370</v>
      </c>
      <c r="AD845" s="323"/>
      <c r="AE845" s="323"/>
      <c r="AF845" s="323"/>
      <c r="AG845" s="323"/>
      <c r="AH845" s="418">
        <v>1</v>
      </c>
      <c r="AI845" s="419"/>
      <c r="AJ845" s="419"/>
      <c r="AK845" s="419"/>
      <c r="AL845" s="326">
        <v>76</v>
      </c>
      <c r="AM845" s="327"/>
      <c r="AN845" s="327"/>
      <c r="AO845" s="328"/>
      <c r="AP845" s="321" t="s">
        <v>748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774</v>
      </c>
      <c r="D878" s="415"/>
      <c r="E878" s="415"/>
      <c r="F878" s="415"/>
      <c r="G878" s="415"/>
      <c r="H878" s="415"/>
      <c r="I878" s="415"/>
      <c r="J878" s="416" t="s">
        <v>748</v>
      </c>
      <c r="K878" s="417"/>
      <c r="L878" s="417"/>
      <c r="M878" s="417"/>
      <c r="N878" s="417"/>
      <c r="O878" s="417"/>
      <c r="P878" s="317" t="s">
        <v>775</v>
      </c>
      <c r="Q878" s="317"/>
      <c r="R878" s="317"/>
      <c r="S878" s="317"/>
      <c r="T878" s="317"/>
      <c r="U878" s="317"/>
      <c r="V878" s="317"/>
      <c r="W878" s="317"/>
      <c r="X878" s="317"/>
      <c r="Y878" s="318">
        <v>0.7</v>
      </c>
      <c r="Z878" s="319"/>
      <c r="AA878" s="319"/>
      <c r="AB878" s="320"/>
      <c r="AC878" s="322" t="s">
        <v>80</v>
      </c>
      <c r="AD878" s="323"/>
      <c r="AE878" s="323"/>
      <c r="AF878" s="323"/>
      <c r="AG878" s="323"/>
      <c r="AH878" s="418" t="s">
        <v>748</v>
      </c>
      <c r="AI878" s="419"/>
      <c r="AJ878" s="419"/>
      <c r="AK878" s="419"/>
      <c r="AL878" s="326" t="s">
        <v>748</v>
      </c>
      <c r="AM878" s="327"/>
      <c r="AN878" s="327"/>
      <c r="AO878" s="328"/>
      <c r="AP878" s="321" t="s">
        <v>748</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799</v>
      </c>
      <c r="D911" s="415"/>
      <c r="E911" s="415"/>
      <c r="F911" s="415"/>
      <c r="G911" s="415"/>
      <c r="H911" s="415"/>
      <c r="I911" s="415"/>
      <c r="J911" s="416">
        <v>3010001010696</v>
      </c>
      <c r="K911" s="417"/>
      <c r="L911" s="417"/>
      <c r="M911" s="417"/>
      <c r="N911" s="417"/>
      <c r="O911" s="417"/>
      <c r="P911" s="421" t="s">
        <v>791</v>
      </c>
      <c r="Q911" s="317"/>
      <c r="R911" s="317"/>
      <c r="S911" s="317"/>
      <c r="T911" s="317"/>
      <c r="U911" s="317"/>
      <c r="V911" s="317"/>
      <c r="W911" s="317"/>
      <c r="X911" s="317"/>
      <c r="Y911" s="318">
        <v>2.7</v>
      </c>
      <c r="Z911" s="319"/>
      <c r="AA911" s="319"/>
      <c r="AB911" s="320"/>
      <c r="AC911" s="322" t="s">
        <v>376</v>
      </c>
      <c r="AD911" s="323"/>
      <c r="AE911" s="323"/>
      <c r="AF911" s="323"/>
      <c r="AG911" s="323"/>
      <c r="AH911" s="418" t="s">
        <v>797</v>
      </c>
      <c r="AI911" s="419"/>
      <c r="AJ911" s="419"/>
      <c r="AK911" s="419"/>
      <c r="AL911" s="326">
        <v>100</v>
      </c>
      <c r="AM911" s="327"/>
      <c r="AN911" s="327"/>
      <c r="AO911" s="328"/>
      <c r="AP911" s="321" t="s">
        <v>815</v>
      </c>
      <c r="AQ911" s="321"/>
      <c r="AR911" s="321"/>
      <c r="AS911" s="321"/>
      <c r="AT911" s="321"/>
      <c r="AU911" s="321"/>
      <c r="AV911" s="321"/>
      <c r="AW911" s="321"/>
      <c r="AX911" s="321"/>
      <c r="AY911">
        <f t="shared" si="119"/>
        <v>1</v>
      </c>
    </row>
    <row r="912" spans="1:51" ht="30" customHeight="1" x14ac:dyDescent="0.15">
      <c r="A912" s="401">
        <v>2</v>
      </c>
      <c r="B912" s="401">
        <v>1</v>
      </c>
      <c r="C912" s="420" t="s">
        <v>800</v>
      </c>
      <c r="D912" s="415"/>
      <c r="E912" s="415"/>
      <c r="F912" s="415"/>
      <c r="G912" s="415"/>
      <c r="H912" s="415"/>
      <c r="I912" s="415"/>
      <c r="J912" s="416">
        <v>3010001040339</v>
      </c>
      <c r="K912" s="417"/>
      <c r="L912" s="417"/>
      <c r="M912" s="417"/>
      <c r="N912" s="417"/>
      <c r="O912" s="417"/>
      <c r="P912" s="421" t="s">
        <v>795</v>
      </c>
      <c r="Q912" s="317"/>
      <c r="R912" s="317"/>
      <c r="S912" s="317"/>
      <c r="T912" s="317"/>
      <c r="U912" s="317"/>
      <c r="V912" s="317"/>
      <c r="W912" s="317"/>
      <c r="X912" s="317"/>
      <c r="Y912" s="318">
        <v>0.8</v>
      </c>
      <c r="Z912" s="319"/>
      <c r="AA912" s="319"/>
      <c r="AB912" s="320"/>
      <c r="AC912" s="322" t="s">
        <v>376</v>
      </c>
      <c r="AD912" s="323"/>
      <c r="AE912" s="323"/>
      <c r="AF912" s="323"/>
      <c r="AG912" s="323"/>
      <c r="AH912" s="418" t="s">
        <v>797</v>
      </c>
      <c r="AI912" s="419"/>
      <c r="AJ912" s="419"/>
      <c r="AK912" s="419"/>
      <c r="AL912" s="326">
        <v>100</v>
      </c>
      <c r="AM912" s="327"/>
      <c r="AN912" s="327"/>
      <c r="AO912" s="328"/>
      <c r="AP912" s="321" t="s">
        <v>815</v>
      </c>
      <c r="AQ912" s="321"/>
      <c r="AR912" s="321"/>
      <c r="AS912" s="321"/>
      <c r="AT912" s="321"/>
      <c r="AU912" s="321"/>
      <c r="AV912" s="321"/>
      <c r="AW912" s="321"/>
      <c r="AX912" s="321"/>
      <c r="AY912">
        <f>COUNTA($C$912)</f>
        <v>1</v>
      </c>
    </row>
    <row r="913" spans="1:51" ht="30" customHeight="1" x14ac:dyDescent="0.15">
      <c r="A913" s="401">
        <v>3</v>
      </c>
      <c r="B913" s="401">
        <v>1</v>
      </c>
      <c r="C913" s="420" t="s">
        <v>801</v>
      </c>
      <c r="D913" s="415"/>
      <c r="E913" s="415"/>
      <c r="F913" s="415"/>
      <c r="G913" s="415"/>
      <c r="H913" s="415"/>
      <c r="I913" s="415"/>
      <c r="J913" s="416">
        <v>8100001013784</v>
      </c>
      <c r="K913" s="417"/>
      <c r="L913" s="417"/>
      <c r="M913" s="417"/>
      <c r="N913" s="417"/>
      <c r="O913" s="417"/>
      <c r="P913" s="421" t="s">
        <v>791</v>
      </c>
      <c r="Q913" s="317"/>
      <c r="R913" s="317"/>
      <c r="S913" s="317"/>
      <c r="T913" s="317"/>
      <c r="U913" s="317"/>
      <c r="V913" s="317"/>
      <c r="W913" s="317"/>
      <c r="X913" s="317"/>
      <c r="Y913" s="318">
        <v>0.7</v>
      </c>
      <c r="Z913" s="319"/>
      <c r="AA913" s="319"/>
      <c r="AB913" s="320"/>
      <c r="AC913" s="322" t="s">
        <v>376</v>
      </c>
      <c r="AD913" s="323"/>
      <c r="AE913" s="323"/>
      <c r="AF913" s="323"/>
      <c r="AG913" s="323"/>
      <c r="AH913" s="324" t="s">
        <v>797</v>
      </c>
      <c r="AI913" s="325"/>
      <c r="AJ913" s="325"/>
      <c r="AK913" s="325"/>
      <c r="AL913" s="326">
        <v>100</v>
      </c>
      <c r="AM913" s="327"/>
      <c r="AN913" s="327"/>
      <c r="AO913" s="328"/>
      <c r="AP913" s="321" t="s">
        <v>815</v>
      </c>
      <c r="AQ913" s="321"/>
      <c r="AR913" s="321"/>
      <c r="AS913" s="321"/>
      <c r="AT913" s="321"/>
      <c r="AU913" s="321"/>
      <c r="AV913" s="321"/>
      <c r="AW913" s="321"/>
      <c r="AX913" s="321"/>
      <c r="AY913">
        <f>COUNTA($C$913)</f>
        <v>1</v>
      </c>
    </row>
    <row r="914" spans="1:51" ht="30" customHeight="1" x14ac:dyDescent="0.15">
      <c r="A914" s="401">
        <v>4</v>
      </c>
      <c r="B914" s="401">
        <v>1</v>
      </c>
      <c r="C914" s="420" t="s">
        <v>779</v>
      </c>
      <c r="D914" s="415"/>
      <c r="E914" s="415"/>
      <c r="F914" s="415"/>
      <c r="G914" s="415"/>
      <c r="H914" s="415"/>
      <c r="I914" s="415"/>
      <c r="J914" s="416">
        <v>8180001124830</v>
      </c>
      <c r="K914" s="417"/>
      <c r="L914" s="417"/>
      <c r="M914" s="417"/>
      <c r="N914" s="417"/>
      <c r="O914" s="417"/>
      <c r="P914" s="421" t="s">
        <v>810</v>
      </c>
      <c r="Q914" s="317"/>
      <c r="R914" s="317"/>
      <c r="S914" s="317"/>
      <c r="T914" s="317"/>
      <c r="U914" s="317"/>
      <c r="V914" s="317"/>
      <c r="W914" s="317"/>
      <c r="X914" s="317"/>
      <c r="Y914" s="318">
        <v>0.6</v>
      </c>
      <c r="Z914" s="319"/>
      <c r="AA914" s="319"/>
      <c r="AB914" s="320"/>
      <c r="AC914" s="322" t="s">
        <v>376</v>
      </c>
      <c r="AD914" s="323"/>
      <c r="AE914" s="323"/>
      <c r="AF914" s="323"/>
      <c r="AG914" s="323"/>
      <c r="AH914" s="324" t="s">
        <v>797</v>
      </c>
      <c r="AI914" s="325"/>
      <c r="AJ914" s="325"/>
      <c r="AK914" s="325"/>
      <c r="AL914" s="326">
        <v>100</v>
      </c>
      <c r="AM914" s="327"/>
      <c r="AN914" s="327"/>
      <c r="AO914" s="328"/>
      <c r="AP914" s="321" t="s">
        <v>815</v>
      </c>
      <c r="AQ914" s="321"/>
      <c r="AR914" s="321"/>
      <c r="AS914" s="321"/>
      <c r="AT914" s="321"/>
      <c r="AU914" s="321"/>
      <c r="AV914" s="321"/>
      <c r="AW914" s="321"/>
      <c r="AX914" s="321"/>
      <c r="AY914">
        <f>COUNTA($C$914)</f>
        <v>1</v>
      </c>
    </row>
    <row r="915" spans="1:51" ht="30" customHeight="1" x14ac:dyDescent="0.15">
      <c r="A915" s="401">
        <v>5</v>
      </c>
      <c r="B915" s="401">
        <v>1</v>
      </c>
      <c r="C915" s="420" t="s">
        <v>802</v>
      </c>
      <c r="D915" s="415"/>
      <c r="E915" s="415"/>
      <c r="F915" s="415"/>
      <c r="G915" s="415"/>
      <c r="H915" s="415"/>
      <c r="I915" s="415"/>
      <c r="J915" s="416">
        <v>6050001026257</v>
      </c>
      <c r="K915" s="417"/>
      <c r="L915" s="417"/>
      <c r="M915" s="417"/>
      <c r="N915" s="417"/>
      <c r="O915" s="417"/>
      <c r="P915" s="421" t="s">
        <v>795</v>
      </c>
      <c r="Q915" s="317"/>
      <c r="R915" s="317"/>
      <c r="S915" s="317"/>
      <c r="T915" s="317"/>
      <c r="U915" s="317"/>
      <c r="V915" s="317"/>
      <c r="W915" s="317"/>
      <c r="X915" s="317"/>
      <c r="Y915" s="318">
        <v>0.3</v>
      </c>
      <c r="Z915" s="319"/>
      <c r="AA915" s="319"/>
      <c r="AB915" s="320"/>
      <c r="AC915" s="322" t="s">
        <v>376</v>
      </c>
      <c r="AD915" s="323"/>
      <c r="AE915" s="323"/>
      <c r="AF915" s="323"/>
      <c r="AG915" s="323"/>
      <c r="AH915" s="324" t="s">
        <v>797</v>
      </c>
      <c r="AI915" s="325"/>
      <c r="AJ915" s="325"/>
      <c r="AK915" s="325"/>
      <c r="AL915" s="326">
        <v>100</v>
      </c>
      <c r="AM915" s="327"/>
      <c r="AN915" s="327"/>
      <c r="AO915" s="328"/>
      <c r="AP915" s="321" t="s">
        <v>815</v>
      </c>
      <c r="AQ915" s="321"/>
      <c r="AR915" s="321"/>
      <c r="AS915" s="321"/>
      <c r="AT915" s="321"/>
      <c r="AU915" s="321"/>
      <c r="AV915" s="321"/>
      <c r="AW915" s="321"/>
      <c r="AX915" s="321"/>
      <c r="AY915">
        <f>COUNTA($C$915)</f>
        <v>1</v>
      </c>
    </row>
    <row r="916" spans="1:51" ht="30" customHeight="1" x14ac:dyDescent="0.15">
      <c r="A916" s="401">
        <v>6</v>
      </c>
      <c r="B916" s="401">
        <v>1</v>
      </c>
      <c r="C916" s="420" t="s">
        <v>803</v>
      </c>
      <c r="D916" s="415"/>
      <c r="E916" s="415"/>
      <c r="F916" s="415"/>
      <c r="G916" s="415"/>
      <c r="H916" s="415"/>
      <c r="I916" s="415"/>
      <c r="J916" s="416">
        <v>4010501031506</v>
      </c>
      <c r="K916" s="417"/>
      <c r="L916" s="417"/>
      <c r="M916" s="417"/>
      <c r="N916" s="417"/>
      <c r="O916" s="417"/>
      <c r="P916" s="421" t="s">
        <v>810</v>
      </c>
      <c r="Q916" s="317"/>
      <c r="R916" s="317"/>
      <c r="S916" s="317"/>
      <c r="T916" s="317"/>
      <c r="U916" s="317"/>
      <c r="V916" s="317"/>
      <c r="W916" s="317"/>
      <c r="X916" s="317"/>
      <c r="Y916" s="318">
        <v>0.1</v>
      </c>
      <c r="Z916" s="319"/>
      <c r="AA916" s="319"/>
      <c r="AB916" s="320"/>
      <c r="AC916" s="322" t="s">
        <v>376</v>
      </c>
      <c r="AD916" s="323"/>
      <c r="AE916" s="323"/>
      <c r="AF916" s="323"/>
      <c r="AG916" s="323"/>
      <c r="AH916" s="324" t="s">
        <v>797</v>
      </c>
      <c r="AI916" s="325"/>
      <c r="AJ916" s="325"/>
      <c r="AK916" s="325"/>
      <c r="AL916" s="326">
        <v>100</v>
      </c>
      <c r="AM916" s="327"/>
      <c r="AN916" s="327"/>
      <c r="AO916" s="328"/>
      <c r="AP916" s="321" t="s">
        <v>815</v>
      </c>
      <c r="AQ916" s="321"/>
      <c r="AR916" s="321"/>
      <c r="AS916" s="321"/>
      <c r="AT916" s="321"/>
      <c r="AU916" s="321"/>
      <c r="AV916" s="321"/>
      <c r="AW916" s="321"/>
      <c r="AX916" s="321"/>
      <c r="AY916">
        <f>COUNTA($C$916)</f>
        <v>1</v>
      </c>
    </row>
    <row r="917" spans="1:51" ht="30" customHeight="1" x14ac:dyDescent="0.15">
      <c r="A917" s="401">
        <v>7</v>
      </c>
      <c r="B917" s="401">
        <v>1</v>
      </c>
      <c r="C917" s="420" t="s">
        <v>804</v>
      </c>
      <c r="D917" s="415"/>
      <c r="E917" s="415"/>
      <c r="F917" s="415"/>
      <c r="G917" s="415"/>
      <c r="H917" s="415"/>
      <c r="I917" s="415"/>
      <c r="J917" s="416">
        <v>4010801008518</v>
      </c>
      <c r="K917" s="417"/>
      <c r="L917" s="417"/>
      <c r="M917" s="417"/>
      <c r="N917" s="417"/>
      <c r="O917" s="417"/>
      <c r="P917" s="421" t="s">
        <v>791</v>
      </c>
      <c r="Q917" s="317"/>
      <c r="R917" s="317"/>
      <c r="S917" s="317"/>
      <c r="T917" s="317"/>
      <c r="U917" s="317"/>
      <c r="V917" s="317"/>
      <c r="W917" s="317"/>
      <c r="X917" s="317"/>
      <c r="Y917" s="318">
        <v>0.1</v>
      </c>
      <c r="Z917" s="319"/>
      <c r="AA917" s="319"/>
      <c r="AB917" s="320"/>
      <c r="AC917" s="322" t="s">
        <v>376</v>
      </c>
      <c r="AD917" s="323"/>
      <c r="AE917" s="323"/>
      <c r="AF917" s="323"/>
      <c r="AG917" s="323"/>
      <c r="AH917" s="324" t="s">
        <v>797</v>
      </c>
      <c r="AI917" s="325"/>
      <c r="AJ917" s="325"/>
      <c r="AK917" s="325"/>
      <c r="AL917" s="326">
        <v>100</v>
      </c>
      <c r="AM917" s="327"/>
      <c r="AN917" s="327"/>
      <c r="AO917" s="328"/>
      <c r="AP917" s="321" t="s">
        <v>815</v>
      </c>
      <c r="AQ917" s="321"/>
      <c r="AR917" s="321"/>
      <c r="AS917" s="321"/>
      <c r="AT917" s="321"/>
      <c r="AU917" s="321"/>
      <c r="AV917" s="321"/>
      <c r="AW917" s="321"/>
      <c r="AX917" s="321"/>
      <c r="AY917">
        <f>COUNTA($C$917)</f>
        <v>1</v>
      </c>
    </row>
    <row r="918" spans="1:51" ht="30" customHeight="1" x14ac:dyDescent="0.15">
      <c r="A918" s="401">
        <v>8</v>
      </c>
      <c r="B918" s="401">
        <v>1</v>
      </c>
      <c r="C918" s="420" t="s">
        <v>805</v>
      </c>
      <c r="D918" s="415"/>
      <c r="E918" s="415"/>
      <c r="F918" s="415"/>
      <c r="G918" s="415"/>
      <c r="H918" s="415"/>
      <c r="I918" s="415"/>
      <c r="J918" s="416">
        <v>1060001002550</v>
      </c>
      <c r="K918" s="417"/>
      <c r="L918" s="417"/>
      <c r="M918" s="417"/>
      <c r="N918" s="417"/>
      <c r="O918" s="417"/>
      <c r="P918" s="421" t="s">
        <v>810</v>
      </c>
      <c r="Q918" s="317"/>
      <c r="R918" s="317"/>
      <c r="S918" s="317"/>
      <c r="T918" s="317"/>
      <c r="U918" s="317"/>
      <c r="V918" s="317"/>
      <c r="W918" s="317"/>
      <c r="X918" s="317"/>
      <c r="Y918" s="318">
        <v>0</v>
      </c>
      <c r="Z918" s="319"/>
      <c r="AA918" s="319"/>
      <c r="AB918" s="320"/>
      <c r="AC918" s="322" t="s">
        <v>376</v>
      </c>
      <c r="AD918" s="323"/>
      <c r="AE918" s="323"/>
      <c r="AF918" s="323"/>
      <c r="AG918" s="323"/>
      <c r="AH918" s="324" t="s">
        <v>797</v>
      </c>
      <c r="AI918" s="325"/>
      <c r="AJ918" s="325"/>
      <c r="AK918" s="325"/>
      <c r="AL918" s="326">
        <v>100</v>
      </c>
      <c r="AM918" s="327"/>
      <c r="AN918" s="327"/>
      <c r="AO918" s="328"/>
      <c r="AP918" s="321" t="s">
        <v>815</v>
      </c>
      <c r="AQ918" s="321"/>
      <c r="AR918" s="321"/>
      <c r="AS918" s="321"/>
      <c r="AT918" s="321"/>
      <c r="AU918" s="321"/>
      <c r="AV918" s="321"/>
      <c r="AW918" s="321"/>
      <c r="AX918" s="321"/>
      <c r="AY918">
        <f>COUNTA($C$918)</f>
        <v>1</v>
      </c>
    </row>
    <row r="919" spans="1:51" ht="30" customHeight="1" x14ac:dyDescent="0.15">
      <c r="A919" s="401">
        <v>9</v>
      </c>
      <c r="B919" s="401">
        <v>1</v>
      </c>
      <c r="C919" s="420" t="s">
        <v>806</v>
      </c>
      <c r="D919" s="415"/>
      <c r="E919" s="415"/>
      <c r="F919" s="415"/>
      <c r="G919" s="415"/>
      <c r="H919" s="415"/>
      <c r="I919" s="415"/>
      <c r="J919" s="416">
        <v>4070001011201</v>
      </c>
      <c r="K919" s="417"/>
      <c r="L919" s="417"/>
      <c r="M919" s="417"/>
      <c r="N919" s="417"/>
      <c r="O919" s="417"/>
      <c r="P919" s="421" t="s">
        <v>795</v>
      </c>
      <c r="Q919" s="317"/>
      <c r="R919" s="317"/>
      <c r="S919" s="317"/>
      <c r="T919" s="317"/>
      <c r="U919" s="317"/>
      <c r="V919" s="317"/>
      <c r="W919" s="317"/>
      <c r="X919" s="317"/>
      <c r="Y919" s="318">
        <v>0</v>
      </c>
      <c r="Z919" s="319"/>
      <c r="AA919" s="319"/>
      <c r="AB919" s="320"/>
      <c r="AC919" s="322" t="s">
        <v>376</v>
      </c>
      <c r="AD919" s="323"/>
      <c r="AE919" s="323"/>
      <c r="AF919" s="323"/>
      <c r="AG919" s="323"/>
      <c r="AH919" s="324" t="s">
        <v>797</v>
      </c>
      <c r="AI919" s="325"/>
      <c r="AJ919" s="325"/>
      <c r="AK919" s="325"/>
      <c r="AL919" s="326">
        <v>100</v>
      </c>
      <c r="AM919" s="327"/>
      <c r="AN919" s="327"/>
      <c r="AO919" s="328"/>
      <c r="AP919" s="321" t="s">
        <v>815</v>
      </c>
      <c r="AQ919" s="321"/>
      <c r="AR919" s="321"/>
      <c r="AS919" s="321"/>
      <c r="AT919" s="321"/>
      <c r="AU919" s="321"/>
      <c r="AV919" s="321"/>
      <c r="AW919" s="321"/>
      <c r="AX919" s="321"/>
      <c r="AY919">
        <f>COUNTA($C$919)</f>
        <v>1</v>
      </c>
    </row>
    <row r="920" spans="1:51" ht="30" customHeight="1" x14ac:dyDescent="0.15">
      <c r="A920" s="401">
        <v>10</v>
      </c>
      <c r="B920" s="401">
        <v>1</v>
      </c>
      <c r="C920" s="420" t="s">
        <v>807</v>
      </c>
      <c r="D920" s="415"/>
      <c r="E920" s="415"/>
      <c r="F920" s="415"/>
      <c r="G920" s="415"/>
      <c r="H920" s="415"/>
      <c r="I920" s="415"/>
      <c r="J920" s="416">
        <v>2010001004658</v>
      </c>
      <c r="K920" s="417"/>
      <c r="L920" s="417"/>
      <c r="M920" s="417"/>
      <c r="N920" s="417"/>
      <c r="O920" s="417"/>
      <c r="P920" s="421" t="s">
        <v>810</v>
      </c>
      <c r="Q920" s="317"/>
      <c r="R920" s="317"/>
      <c r="S920" s="317"/>
      <c r="T920" s="317"/>
      <c r="U920" s="317"/>
      <c r="V920" s="317"/>
      <c r="W920" s="317"/>
      <c r="X920" s="317"/>
      <c r="Y920" s="318">
        <v>0</v>
      </c>
      <c r="Z920" s="319"/>
      <c r="AA920" s="319"/>
      <c r="AB920" s="320"/>
      <c r="AC920" s="322" t="s">
        <v>376</v>
      </c>
      <c r="AD920" s="323"/>
      <c r="AE920" s="323"/>
      <c r="AF920" s="323"/>
      <c r="AG920" s="323"/>
      <c r="AH920" s="324" t="s">
        <v>797</v>
      </c>
      <c r="AI920" s="325"/>
      <c r="AJ920" s="325"/>
      <c r="AK920" s="325"/>
      <c r="AL920" s="326">
        <v>100</v>
      </c>
      <c r="AM920" s="327"/>
      <c r="AN920" s="327"/>
      <c r="AO920" s="328"/>
      <c r="AP920" s="321" t="s">
        <v>815</v>
      </c>
      <c r="AQ920" s="321"/>
      <c r="AR920" s="321"/>
      <c r="AS920" s="321"/>
      <c r="AT920" s="321"/>
      <c r="AU920" s="321"/>
      <c r="AV920" s="321"/>
      <c r="AW920" s="321"/>
      <c r="AX920" s="321"/>
      <c r="AY920">
        <f>COUNTA($C$920)</f>
        <v>1</v>
      </c>
    </row>
    <row r="921" spans="1:51" ht="30" hidden="1" customHeight="1" x14ac:dyDescent="0.15">
      <c r="A921" s="401">
        <v>11</v>
      </c>
      <c r="B921" s="401">
        <v>1</v>
      </c>
      <c r="C921" s="420" t="s">
        <v>808</v>
      </c>
      <c r="D921" s="415"/>
      <c r="E921" s="415"/>
      <c r="F921" s="415"/>
      <c r="G921" s="415"/>
      <c r="H921" s="415"/>
      <c r="I921" s="415"/>
      <c r="J921" s="416">
        <v>9011001013213</v>
      </c>
      <c r="K921" s="417"/>
      <c r="L921" s="417"/>
      <c r="M921" s="417"/>
      <c r="N921" s="417"/>
      <c r="O921" s="417"/>
      <c r="P921" s="421" t="s">
        <v>810</v>
      </c>
      <c r="Q921" s="317"/>
      <c r="R921" s="317"/>
      <c r="S921" s="317"/>
      <c r="T921" s="317"/>
      <c r="U921" s="317"/>
      <c r="V921" s="317"/>
      <c r="W921" s="317"/>
      <c r="X921" s="317"/>
      <c r="Y921" s="318">
        <v>0</v>
      </c>
      <c r="Z921" s="319"/>
      <c r="AA921" s="319"/>
      <c r="AB921" s="320"/>
      <c r="AC921" s="322" t="s">
        <v>376</v>
      </c>
      <c r="AD921" s="323"/>
      <c r="AE921" s="323"/>
      <c r="AF921" s="323"/>
      <c r="AG921" s="323"/>
      <c r="AH921" s="324" t="s">
        <v>797</v>
      </c>
      <c r="AI921" s="325"/>
      <c r="AJ921" s="325"/>
      <c r="AK921" s="325"/>
      <c r="AL921" s="326">
        <v>100</v>
      </c>
      <c r="AM921" s="327"/>
      <c r="AN921" s="327"/>
      <c r="AO921" s="328"/>
      <c r="AP921" s="321" t="s">
        <v>815</v>
      </c>
      <c r="AQ921" s="321"/>
      <c r="AR921" s="321"/>
      <c r="AS921" s="321"/>
      <c r="AT921" s="321"/>
      <c r="AU921" s="321"/>
      <c r="AV921" s="321"/>
      <c r="AW921" s="321"/>
      <c r="AX921" s="321"/>
      <c r="AY921">
        <f>COUNTA($C$921)</f>
        <v>1</v>
      </c>
    </row>
    <row r="922" spans="1:51" ht="30" hidden="1" customHeight="1" x14ac:dyDescent="0.15">
      <c r="A922" s="401">
        <v>12</v>
      </c>
      <c r="B922" s="401">
        <v>1</v>
      </c>
      <c r="C922" s="420" t="s">
        <v>809</v>
      </c>
      <c r="D922" s="415"/>
      <c r="E922" s="415"/>
      <c r="F922" s="415"/>
      <c r="G922" s="415"/>
      <c r="H922" s="415"/>
      <c r="I922" s="415"/>
      <c r="J922" s="416">
        <v>4011101012854</v>
      </c>
      <c r="K922" s="417"/>
      <c r="L922" s="417"/>
      <c r="M922" s="417"/>
      <c r="N922" s="417"/>
      <c r="O922" s="417"/>
      <c r="P922" s="421" t="s">
        <v>810</v>
      </c>
      <c r="Q922" s="317"/>
      <c r="R922" s="317"/>
      <c r="S922" s="317"/>
      <c r="T922" s="317"/>
      <c r="U922" s="317"/>
      <c r="V922" s="317"/>
      <c r="W922" s="317"/>
      <c r="X922" s="317"/>
      <c r="Y922" s="318">
        <v>0</v>
      </c>
      <c r="Z922" s="319"/>
      <c r="AA922" s="319"/>
      <c r="AB922" s="320"/>
      <c r="AC922" s="322" t="s">
        <v>376</v>
      </c>
      <c r="AD922" s="323"/>
      <c r="AE922" s="323"/>
      <c r="AF922" s="323"/>
      <c r="AG922" s="323"/>
      <c r="AH922" s="324" t="s">
        <v>797</v>
      </c>
      <c r="AI922" s="325"/>
      <c r="AJ922" s="325"/>
      <c r="AK922" s="325"/>
      <c r="AL922" s="326">
        <v>100</v>
      </c>
      <c r="AM922" s="327"/>
      <c r="AN922" s="327"/>
      <c r="AO922" s="328"/>
      <c r="AP922" s="321" t="s">
        <v>815</v>
      </c>
      <c r="AQ922" s="321"/>
      <c r="AR922" s="321"/>
      <c r="AS922" s="321"/>
      <c r="AT922" s="321"/>
      <c r="AU922" s="321"/>
      <c r="AV922" s="321"/>
      <c r="AW922" s="321"/>
      <c r="AX922" s="321"/>
      <c r="AY922">
        <f>COUNTA($C$922)</f>
        <v>1</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778</v>
      </c>
      <c r="D944" s="415"/>
      <c r="E944" s="415"/>
      <c r="F944" s="415"/>
      <c r="G944" s="415"/>
      <c r="H944" s="415"/>
      <c r="I944" s="415"/>
      <c r="J944" s="416">
        <v>7010001023050</v>
      </c>
      <c r="K944" s="417"/>
      <c r="L944" s="417"/>
      <c r="M944" s="417"/>
      <c r="N944" s="417"/>
      <c r="O944" s="417"/>
      <c r="P944" s="421" t="s">
        <v>792</v>
      </c>
      <c r="Q944" s="317"/>
      <c r="R944" s="317"/>
      <c r="S944" s="317"/>
      <c r="T944" s="317"/>
      <c r="U944" s="317"/>
      <c r="V944" s="317"/>
      <c r="W944" s="317"/>
      <c r="X944" s="317"/>
      <c r="Y944" s="318">
        <v>0.7</v>
      </c>
      <c r="Z944" s="319"/>
      <c r="AA944" s="319"/>
      <c r="AB944" s="320"/>
      <c r="AC944" s="322" t="s">
        <v>376</v>
      </c>
      <c r="AD944" s="323"/>
      <c r="AE944" s="323"/>
      <c r="AF944" s="323"/>
      <c r="AG944" s="323"/>
      <c r="AH944" s="418" t="s">
        <v>797</v>
      </c>
      <c r="AI944" s="419"/>
      <c r="AJ944" s="419"/>
      <c r="AK944" s="419"/>
      <c r="AL944" s="326">
        <v>100</v>
      </c>
      <c r="AM944" s="327"/>
      <c r="AN944" s="327"/>
      <c r="AO944" s="328"/>
      <c r="AP944" s="321" t="s">
        <v>815</v>
      </c>
      <c r="AQ944" s="321"/>
      <c r="AR944" s="321"/>
      <c r="AS944" s="321"/>
      <c r="AT944" s="321"/>
      <c r="AU944" s="321"/>
      <c r="AV944" s="321"/>
      <c r="AW944" s="321"/>
      <c r="AX944" s="321"/>
      <c r="AY944">
        <f t="shared" si="120"/>
        <v>1</v>
      </c>
    </row>
    <row r="945" spans="1:51" ht="30" customHeight="1" x14ac:dyDescent="0.15">
      <c r="A945" s="401">
        <v>2</v>
      </c>
      <c r="B945" s="401">
        <v>1</v>
      </c>
      <c r="C945" s="420" t="s">
        <v>779</v>
      </c>
      <c r="D945" s="415"/>
      <c r="E945" s="415"/>
      <c r="F945" s="415"/>
      <c r="G945" s="415"/>
      <c r="H945" s="415"/>
      <c r="I945" s="415"/>
      <c r="J945" s="416">
        <v>8180001124830</v>
      </c>
      <c r="K945" s="417"/>
      <c r="L945" s="417"/>
      <c r="M945" s="417"/>
      <c r="N945" s="417"/>
      <c r="O945" s="417"/>
      <c r="P945" s="421" t="s">
        <v>791</v>
      </c>
      <c r="Q945" s="317"/>
      <c r="R945" s="317"/>
      <c r="S945" s="317"/>
      <c r="T945" s="317"/>
      <c r="U945" s="317"/>
      <c r="V945" s="317"/>
      <c r="W945" s="317"/>
      <c r="X945" s="317"/>
      <c r="Y945" s="318">
        <v>0.4</v>
      </c>
      <c r="Z945" s="319"/>
      <c r="AA945" s="319"/>
      <c r="AB945" s="320"/>
      <c r="AC945" s="322" t="s">
        <v>376</v>
      </c>
      <c r="AD945" s="323"/>
      <c r="AE945" s="323"/>
      <c r="AF945" s="323"/>
      <c r="AG945" s="323"/>
      <c r="AH945" s="418" t="s">
        <v>797</v>
      </c>
      <c r="AI945" s="419"/>
      <c r="AJ945" s="419"/>
      <c r="AK945" s="419"/>
      <c r="AL945" s="326">
        <v>100</v>
      </c>
      <c r="AM945" s="327"/>
      <c r="AN945" s="327"/>
      <c r="AO945" s="328"/>
      <c r="AP945" s="321" t="s">
        <v>815</v>
      </c>
      <c r="AQ945" s="321"/>
      <c r="AR945" s="321"/>
      <c r="AS945" s="321"/>
      <c r="AT945" s="321"/>
      <c r="AU945" s="321"/>
      <c r="AV945" s="321"/>
      <c r="AW945" s="321"/>
      <c r="AX945" s="321"/>
      <c r="AY945">
        <f>COUNTA($C$945)</f>
        <v>1</v>
      </c>
    </row>
    <row r="946" spans="1:51" ht="30" customHeight="1" x14ac:dyDescent="0.15">
      <c r="A946" s="401">
        <v>3</v>
      </c>
      <c r="B946" s="401">
        <v>1</v>
      </c>
      <c r="C946" s="420" t="s">
        <v>780</v>
      </c>
      <c r="D946" s="415"/>
      <c r="E946" s="415"/>
      <c r="F946" s="415"/>
      <c r="G946" s="415"/>
      <c r="H946" s="415"/>
      <c r="I946" s="415"/>
      <c r="J946" s="416">
        <v>6013201006759</v>
      </c>
      <c r="K946" s="417"/>
      <c r="L946" s="417"/>
      <c r="M946" s="417"/>
      <c r="N946" s="417"/>
      <c r="O946" s="417"/>
      <c r="P946" s="421" t="s">
        <v>792</v>
      </c>
      <c r="Q946" s="317"/>
      <c r="R946" s="317"/>
      <c r="S946" s="317"/>
      <c r="T946" s="317"/>
      <c r="U946" s="317"/>
      <c r="V946" s="317"/>
      <c r="W946" s="317"/>
      <c r="X946" s="317"/>
      <c r="Y946" s="318">
        <v>0.1</v>
      </c>
      <c r="Z946" s="319"/>
      <c r="AA946" s="319"/>
      <c r="AB946" s="320"/>
      <c r="AC946" s="322" t="s">
        <v>376</v>
      </c>
      <c r="AD946" s="323"/>
      <c r="AE946" s="323"/>
      <c r="AF946" s="323"/>
      <c r="AG946" s="323"/>
      <c r="AH946" s="324" t="s">
        <v>718</v>
      </c>
      <c r="AI946" s="325"/>
      <c r="AJ946" s="325"/>
      <c r="AK946" s="325"/>
      <c r="AL946" s="326">
        <v>100</v>
      </c>
      <c r="AM946" s="327"/>
      <c r="AN946" s="327"/>
      <c r="AO946" s="328"/>
      <c r="AP946" s="321" t="s">
        <v>815</v>
      </c>
      <c r="AQ946" s="321"/>
      <c r="AR946" s="321"/>
      <c r="AS946" s="321"/>
      <c r="AT946" s="321"/>
      <c r="AU946" s="321"/>
      <c r="AV946" s="321"/>
      <c r="AW946" s="321"/>
      <c r="AX946" s="321"/>
      <c r="AY946">
        <f>COUNTA($C$946)</f>
        <v>1</v>
      </c>
    </row>
    <row r="947" spans="1:51" ht="30" customHeight="1" x14ac:dyDescent="0.15">
      <c r="A947" s="401">
        <v>4</v>
      </c>
      <c r="B947" s="401">
        <v>1</v>
      </c>
      <c r="C947" s="420" t="s">
        <v>796</v>
      </c>
      <c r="D947" s="415"/>
      <c r="E947" s="415"/>
      <c r="F947" s="415"/>
      <c r="G947" s="415"/>
      <c r="H947" s="415"/>
      <c r="I947" s="415"/>
      <c r="J947" s="416">
        <v>4011101012854</v>
      </c>
      <c r="K947" s="417"/>
      <c r="L947" s="417"/>
      <c r="M947" s="417"/>
      <c r="N947" s="417"/>
      <c r="O947" s="417"/>
      <c r="P947" s="421" t="s">
        <v>792</v>
      </c>
      <c r="Q947" s="317"/>
      <c r="R947" s="317"/>
      <c r="S947" s="317"/>
      <c r="T947" s="317"/>
      <c r="U947" s="317"/>
      <c r="V947" s="317"/>
      <c r="W947" s="317"/>
      <c r="X947" s="317"/>
      <c r="Y947" s="318">
        <v>0.1</v>
      </c>
      <c r="Z947" s="319"/>
      <c r="AA947" s="319"/>
      <c r="AB947" s="320"/>
      <c r="AC947" s="322" t="s">
        <v>376</v>
      </c>
      <c r="AD947" s="323"/>
      <c r="AE947" s="323"/>
      <c r="AF947" s="323"/>
      <c r="AG947" s="323"/>
      <c r="AH947" s="324" t="s">
        <v>718</v>
      </c>
      <c r="AI947" s="325"/>
      <c r="AJ947" s="325"/>
      <c r="AK947" s="325"/>
      <c r="AL947" s="326">
        <v>100</v>
      </c>
      <c r="AM947" s="327"/>
      <c r="AN947" s="327"/>
      <c r="AO947" s="328"/>
      <c r="AP947" s="321" t="s">
        <v>815</v>
      </c>
      <c r="AQ947" s="321"/>
      <c r="AR947" s="321"/>
      <c r="AS947" s="321"/>
      <c r="AT947" s="321"/>
      <c r="AU947" s="321"/>
      <c r="AV947" s="321"/>
      <c r="AW947" s="321"/>
      <c r="AX947" s="321"/>
      <c r="AY947">
        <f>COUNTA($C$947)</f>
        <v>1</v>
      </c>
    </row>
    <row r="948" spans="1:51" ht="30" customHeight="1" x14ac:dyDescent="0.15">
      <c r="A948" s="401">
        <v>5</v>
      </c>
      <c r="B948" s="401">
        <v>1</v>
      </c>
      <c r="C948" s="424" t="s">
        <v>781</v>
      </c>
      <c r="D948" s="425"/>
      <c r="E948" s="425"/>
      <c r="F948" s="425"/>
      <c r="G948" s="425"/>
      <c r="H948" s="425"/>
      <c r="I948" s="426"/>
      <c r="J948" s="416">
        <v>8080401003784</v>
      </c>
      <c r="K948" s="417"/>
      <c r="L948" s="417"/>
      <c r="M948" s="417"/>
      <c r="N948" s="417"/>
      <c r="O948" s="417"/>
      <c r="P948" s="421" t="s">
        <v>792</v>
      </c>
      <c r="Q948" s="317"/>
      <c r="R948" s="317"/>
      <c r="S948" s="317"/>
      <c r="T948" s="317"/>
      <c r="U948" s="317"/>
      <c r="V948" s="317"/>
      <c r="W948" s="317"/>
      <c r="X948" s="317"/>
      <c r="Y948" s="318">
        <v>0.1</v>
      </c>
      <c r="Z948" s="319"/>
      <c r="AA948" s="319"/>
      <c r="AB948" s="320"/>
      <c r="AC948" s="322" t="s">
        <v>376</v>
      </c>
      <c r="AD948" s="323"/>
      <c r="AE948" s="323"/>
      <c r="AF948" s="323"/>
      <c r="AG948" s="323"/>
      <c r="AH948" s="324" t="s">
        <v>718</v>
      </c>
      <c r="AI948" s="325"/>
      <c r="AJ948" s="325"/>
      <c r="AK948" s="325"/>
      <c r="AL948" s="326">
        <v>100</v>
      </c>
      <c r="AM948" s="327"/>
      <c r="AN948" s="327"/>
      <c r="AO948" s="328"/>
      <c r="AP948" s="321" t="s">
        <v>815</v>
      </c>
      <c r="AQ948" s="321"/>
      <c r="AR948" s="321"/>
      <c r="AS948" s="321"/>
      <c r="AT948" s="321"/>
      <c r="AU948" s="321"/>
      <c r="AV948" s="321"/>
      <c r="AW948" s="321"/>
      <c r="AX948" s="321"/>
      <c r="AY948">
        <f>COUNTA($C$948)</f>
        <v>1</v>
      </c>
    </row>
    <row r="949" spans="1:51" ht="30" customHeight="1" x14ac:dyDescent="0.15">
      <c r="A949" s="401">
        <v>6</v>
      </c>
      <c r="B949" s="401">
        <v>1</v>
      </c>
      <c r="C949" s="424" t="s">
        <v>782</v>
      </c>
      <c r="D949" s="425"/>
      <c r="E949" s="425"/>
      <c r="F949" s="425"/>
      <c r="G949" s="425"/>
      <c r="H949" s="425"/>
      <c r="I949" s="426"/>
      <c r="J949" s="416">
        <v>4070001011201</v>
      </c>
      <c r="K949" s="417"/>
      <c r="L949" s="417"/>
      <c r="M949" s="417"/>
      <c r="N949" s="417"/>
      <c r="O949" s="417"/>
      <c r="P949" s="421" t="s">
        <v>795</v>
      </c>
      <c r="Q949" s="317"/>
      <c r="R949" s="317"/>
      <c r="S949" s="317"/>
      <c r="T949" s="317"/>
      <c r="U949" s="317"/>
      <c r="V949" s="317"/>
      <c r="W949" s="317"/>
      <c r="X949" s="317"/>
      <c r="Y949" s="318">
        <v>0.1</v>
      </c>
      <c r="Z949" s="319"/>
      <c r="AA949" s="319"/>
      <c r="AB949" s="320"/>
      <c r="AC949" s="322" t="s">
        <v>376</v>
      </c>
      <c r="AD949" s="323"/>
      <c r="AE949" s="323"/>
      <c r="AF949" s="323"/>
      <c r="AG949" s="323"/>
      <c r="AH949" s="324" t="s">
        <v>718</v>
      </c>
      <c r="AI949" s="325"/>
      <c r="AJ949" s="325"/>
      <c r="AK949" s="325"/>
      <c r="AL949" s="326">
        <v>100</v>
      </c>
      <c r="AM949" s="327"/>
      <c r="AN949" s="327"/>
      <c r="AO949" s="328"/>
      <c r="AP949" s="321" t="s">
        <v>815</v>
      </c>
      <c r="AQ949" s="321"/>
      <c r="AR949" s="321"/>
      <c r="AS949" s="321"/>
      <c r="AT949" s="321"/>
      <c r="AU949" s="321"/>
      <c r="AV949" s="321"/>
      <c r="AW949" s="321"/>
      <c r="AX949" s="321"/>
      <c r="AY949">
        <f>COUNTA($C$949)</f>
        <v>1</v>
      </c>
    </row>
    <row r="950" spans="1:51" ht="30" customHeight="1" x14ac:dyDescent="0.15">
      <c r="A950" s="401">
        <v>7</v>
      </c>
      <c r="B950" s="401">
        <v>1</v>
      </c>
      <c r="C950" s="424" t="s">
        <v>783</v>
      </c>
      <c r="D950" s="425"/>
      <c r="E950" s="425"/>
      <c r="F950" s="425"/>
      <c r="G950" s="425"/>
      <c r="H950" s="425"/>
      <c r="I950" s="426"/>
      <c r="J950" s="416">
        <v>8040001007537</v>
      </c>
      <c r="K950" s="417"/>
      <c r="L950" s="417"/>
      <c r="M950" s="417"/>
      <c r="N950" s="417"/>
      <c r="O950" s="417"/>
      <c r="P950" s="421" t="s">
        <v>794</v>
      </c>
      <c r="Q950" s="317"/>
      <c r="R950" s="317"/>
      <c r="S950" s="317"/>
      <c r="T950" s="317"/>
      <c r="U950" s="317"/>
      <c r="V950" s="317"/>
      <c r="W950" s="317"/>
      <c r="X950" s="317"/>
      <c r="Y950" s="318">
        <v>0</v>
      </c>
      <c r="Z950" s="319"/>
      <c r="AA950" s="319"/>
      <c r="AB950" s="320"/>
      <c r="AC950" s="322" t="s">
        <v>376</v>
      </c>
      <c r="AD950" s="323"/>
      <c r="AE950" s="323"/>
      <c r="AF950" s="323"/>
      <c r="AG950" s="323"/>
      <c r="AH950" s="324" t="s">
        <v>718</v>
      </c>
      <c r="AI950" s="325"/>
      <c r="AJ950" s="325"/>
      <c r="AK950" s="325"/>
      <c r="AL950" s="326">
        <v>100</v>
      </c>
      <c r="AM950" s="327"/>
      <c r="AN950" s="327"/>
      <c r="AO950" s="328"/>
      <c r="AP950" s="321" t="s">
        <v>815</v>
      </c>
      <c r="AQ950" s="321"/>
      <c r="AR950" s="321"/>
      <c r="AS950" s="321"/>
      <c r="AT950" s="321"/>
      <c r="AU950" s="321"/>
      <c r="AV950" s="321"/>
      <c r="AW950" s="321"/>
      <c r="AX950" s="321"/>
      <c r="AY950">
        <f>COUNTA($C$950)</f>
        <v>1</v>
      </c>
    </row>
    <row r="951" spans="1:51" ht="30" customHeight="1" x14ac:dyDescent="0.15">
      <c r="A951" s="401">
        <v>8</v>
      </c>
      <c r="B951" s="401">
        <v>1</v>
      </c>
      <c r="C951" s="424" t="s">
        <v>784</v>
      </c>
      <c r="D951" s="425"/>
      <c r="E951" s="425"/>
      <c r="F951" s="425"/>
      <c r="G951" s="425"/>
      <c r="H951" s="425"/>
      <c r="I951" s="426"/>
      <c r="J951" s="416">
        <v>3010905000792</v>
      </c>
      <c r="K951" s="417"/>
      <c r="L951" s="417"/>
      <c r="M951" s="417"/>
      <c r="N951" s="417"/>
      <c r="O951" s="417"/>
      <c r="P951" s="421" t="s">
        <v>790</v>
      </c>
      <c r="Q951" s="317"/>
      <c r="R951" s="317"/>
      <c r="S951" s="317"/>
      <c r="T951" s="317"/>
      <c r="U951" s="317"/>
      <c r="V951" s="317"/>
      <c r="W951" s="317"/>
      <c r="X951" s="317"/>
      <c r="Y951" s="318">
        <v>0</v>
      </c>
      <c r="Z951" s="319"/>
      <c r="AA951" s="319"/>
      <c r="AB951" s="320"/>
      <c r="AC951" s="322" t="s">
        <v>376</v>
      </c>
      <c r="AD951" s="323"/>
      <c r="AE951" s="323"/>
      <c r="AF951" s="323"/>
      <c r="AG951" s="323"/>
      <c r="AH951" s="324" t="s">
        <v>718</v>
      </c>
      <c r="AI951" s="325"/>
      <c r="AJ951" s="325"/>
      <c r="AK951" s="325"/>
      <c r="AL951" s="326">
        <v>100</v>
      </c>
      <c r="AM951" s="327"/>
      <c r="AN951" s="327"/>
      <c r="AO951" s="328"/>
      <c r="AP951" s="321" t="s">
        <v>815</v>
      </c>
      <c r="AQ951" s="321"/>
      <c r="AR951" s="321"/>
      <c r="AS951" s="321"/>
      <c r="AT951" s="321"/>
      <c r="AU951" s="321"/>
      <c r="AV951" s="321"/>
      <c r="AW951" s="321"/>
      <c r="AX951" s="321"/>
      <c r="AY951">
        <f>COUNTA($C$951)</f>
        <v>1</v>
      </c>
    </row>
    <row r="952" spans="1:51" ht="30" customHeight="1" x14ac:dyDescent="0.15">
      <c r="A952" s="401">
        <v>9</v>
      </c>
      <c r="B952" s="401">
        <v>1</v>
      </c>
      <c r="C952" s="424" t="s">
        <v>785</v>
      </c>
      <c r="D952" s="425"/>
      <c r="E952" s="425"/>
      <c r="F952" s="425"/>
      <c r="G952" s="425"/>
      <c r="H952" s="425"/>
      <c r="I952" s="426"/>
      <c r="J952" s="416">
        <v>1010001092605</v>
      </c>
      <c r="K952" s="417"/>
      <c r="L952" s="417"/>
      <c r="M952" s="417"/>
      <c r="N952" s="417"/>
      <c r="O952" s="417"/>
      <c r="P952" s="421" t="s">
        <v>793</v>
      </c>
      <c r="Q952" s="317"/>
      <c r="R952" s="317"/>
      <c r="S952" s="317"/>
      <c r="T952" s="317"/>
      <c r="U952" s="317"/>
      <c r="V952" s="317"/>
      <c r="W952" s="317"/>
      <c r="X952" s="317"/>
      <c r="Y952" s="318">
        <v>0</v>
      </c>
      <c r="Z952" s="319"/>
      <c r="AA952" s="319"/>
      <c r="AB952" s="320"/>
      <c r="AC952" s="322" t="s">
        <v>376</v>
      </c>
      <c r="AD952" s="323"/>
      <c r="AE952" s="323"/>
      <c r="AF952" s="323"/>
      <c r="AG952" s="323"/>
      <c r="AH952" s="324" t="s">
        <v>718</v>
      </c>
      <c r="AI952" s="325"/>
      <c r="AJ952" s="325"/>
      <c r="AK952" s="325"/>
      <c r="AL952" s="326">
        <v>100</v>
      </c>
      <c r="AM952" s="327"/>
      <c r="AN952" s="327"/>
      <c r="AO952" s="328"/>
      <c r="AP952" s="321" t="s">
        <v>815</v>
      </c>
      <c r="AQ952" s="321"/>
      <c r="AR952" s="321"/>
      <c r="AS952" s="321"/>
      <c r="AT952" s="321"/>
      <c r="AU952" s="321"/>
      <c r="AV952" s="321"/>
      <c r="AW952" s="321"/>
      <c r="AX952" s="321"/>
      <c r="AY952">
        <f>COUNTA($C$952)</f>
        <v>1</v>
      </c>
    </row>
    <row r="953" spans="1:51" ht="30" customHeight="1" x14ac:dyDescent="0.15">
      <c r="A953" s="401">
        <v>10</v>
      </c>
      <c r="B953" s="401">
        <v>1</v>
      </c>
      <c r="C953" s="424" t="s">
        <v>786</v>
      </c>
      <c r="D953" s="425"/>
      <c r="E953" s="425"/>
      <c r="F953" s="425"/>
      <c r="G953" s="425"/>
      <c r="H953" s="425"/>
      <c r="I953" s="426"/>
      <c r="J953" s="416">
        <v>4011101021632</v>
      </c>
      <c r="K953" s="417"/>
      <c r="L953" s="417"/>
      <c r="M953" s="417"/>
      <c r="N953" s="417"/>
      <c r="O953" s="417"/>
      <c r="P953" s="421" t="s">
        <v>792</v>
      </c>
      <c r="Q953" s="317"/>
      <c r="R953" s="317"/>
      <c r="S953" s="317"/>
      <c r="T953" s="317"/>
      <c r="U953" s="317"/>
      <c r="V953" s="317"/>
      <c r="W953" s="317"/>
      <c r="X953" s="317"/>
      <c r="Y953" s="318">
        <v>0</v>
      </c>
      <c r="Z953" s="319"/>
      <c r="AA953" s="319"/>
      <c r="AB953" s="320"/>
      <c r="AC953" s="322" t="s">
        <v>376</v>
      </c>
      <c r="AD953" s="323"/>
      <c r="AE953" s="323"/>
      <c r="AF953" s="323"/>
      <c r="AG953" s="323"/>
      <c r="AH953" s="324" t="s">
        <v>718</v>
      </c>
      <c r="AI953" s="325"/>
      <c r="AJ953" s="325"/>
      <c r="AK953" s="325"/>
      <c r="AL953" s="326">
        <v>100</v>
      </c>
      <c r="AM953" s="327"/>
      <c r="AN953" s="327"/>
      <c r="AO953" s="328"/>
      <c r="AP953" s="321" t="s">
        <v>815</v>
      </c>
      <c r="AQ953" s="321"/>
      <c r="AR953" s="321"/>
      <c r="AS953" s="321"/>
      <c r="AT953" s="321"/>
      <c r="AU953" s="321"/>
      <c r="AV953" s="321"/>
      <c r="AW953" s="321"/>
      <c r="AX953" s="321"/>
      <c r="AY953">
        <f>COUNTA($C$953)</f>
        <v>1</v>
      </c>
    </row>
    <row r="954" spans="1:51" ht="30" hidden="1" customHeight="1" x14ac:dyDescent="0.15">
      <c r="A954" s="401">
        <v>11</v>
      </c>
      <c r="B954" s="401">
        <v>1</v>
      </c>
      <c r="C954" s="424" t="s">
        <v>787</v>
      </c>
      <c r="D954" s="425"/>
      <c r="E954" s="425"/>
      <c r="F954" s="425"/>
      <c r="G954" s="425"/>
      <c r="H954" s="425"/>
      <c r="I954" s="426"/>
      <c r="J954" s="416">
        <v>1010005014225</v>
      </c>
      <c r="K954" s="417"/>
      <c r="L954" s="417"/>
      <c r="M954" s="417"/>
      <c r="N954" s="417"/>
      <c r="O954" s="417"/>
      <c r="P954" s="421" t="s">
        <v>790</v>
      </c>
      <c r="Q954" s="317"/>
      <c r="R954" s="317"/>
      <c r="S954" s="317"/>
      <c r="T954" s="317"/>
      <c r="U954" s="317"/>
      <c r="V954" s="317"/>
      <c r="W954" s="317"/>
      <c r="X954" s="317"/>
      <c r="Y954" s="318">
        <v>0</v>
      </c>
      <c r="Z954" s="319"/>
      <c r="AA954" s="319"/>
      <c r="AB954" s="320"/>
      <c r="AC954" s="322" t="s">
        <v>376</v>
      </c>
      <c r="AD954" s="323"/>
      <c r="AE954" s="323"/>
      <c r="AF954" s="323"/>
      <c r="AG954" s="323"/>
      <c r="AH954" s="324" t="s">
        <v>718</v>
      </c>
      <c r="AI954" s="325"/>
      <c r="AJ954" s="325"/>
      <c r="AK954" s="325"/>
      <c r="AL954" s="326">
        <v>100</v>
      </c>
      <c r="AM954" s="327"/>
      <c r="AN954" s="327"/>
      <c r="AO954" s="328"/>
      <c r="AP954" s="321" t="s">
        <v>815</v>
      </c>
      <c r="AQ954" s="321"/>
      <c r="AR954" s="321"/>
      <c r="AS954" s="321"/>
      <c r="AT954" s="321"/>
      <c r="AU954" s="321"/>
      <c r="AV954" s="321"/>
      <c r="AW954" s="321"/>
      <c r="AX954" s="321"/>
      <c r="AY954">
        <f>COUNTA($C$954)</f>
        <v>1</v>
      </c>
    </row>
    <row r="955" spans="1:51" ht="30" hidden="1" customHeight="1" x14ac:dyDescent="0.15">
      <c r="A955" s="401">
        <v>12</v>
      </c>
      <c r="B955" s="401">
        <v>1</v>
      </c>
      <c r="C955" s="424" t="s">
        <v>788</v>
      </c>
      <c r="D955" s="425"/>
      <c r="E955" s="425"/>
      <c r="F955" s="425"/>
      <c r="G955" s="425"/>
      <c r="H955" s="425"/>
      <c r="I955" s="426"/>
      <c r="J955" s="416">
        <v>1011701006036</v>
      </c>
      <c r="K955" s="417"/>
      <c r="L955" s="417"/>
      <c r="M955" s="417"/>
      <c r="N955" s="417"/>
      <c r="O955" s="417"/>
      <c r="P955" s="421" t="s">
        <v>791</v>
      </c>
      <c r="Q955" s="317"/>
      <c r="R955" s="317"/>
      <c r="S955" s="317"/>
      <c r="T955" s="317"/>
      <c r="U955" s="317"/>
      <c r="V955" s="317"/>
      <c r="W955" s="317"/>
      <c r="X955" s="317"/>
      <c r="Y955" s="318">
        <v>0</v>
      </c>
      <c r="Z955" s="319"/>
      <c r="AA955" s="319"/>
      <c r="AB955" s="320"/>
      <c r="AC955" s="322" t="s">
        <v>376</v>
      </c>
      <c r="AD955" s="323"/>
      <c r="AE955" s="323"/>
      <c r="AF955" s="323"/>
      <c r="AG955" s="323"/>
      <c r="AH955" s="324" t="s">
        <v>718</v>
      </c>
      <c r="AI955" s="325"/>
      <c r="AJ955" s="325"/>
      <c r="AK955" s="325"/>
      <c r="AL955" s="326">
        <v>100</v>
      </c>
      <c r="AM955" s="327"/>
      <c r="AN955" s="327"/>
      <c r="AO955" s="328"/>
      <c r="AP955" s="321" t="s">
        <v>815</v>
      </c>
      <c r="AQ955" s="321"/>
      <c r="AR955" s="321"/>
      <c r="AS955" s="321"/>
      <c r="AT955" s="321"/>
      <c r="AU955" s="321"/>
      <c r="AV955" s="321"/>
      <c r="AW955" s="321"/>
      <c r="AX955" s="321"/>
      <c r="AY955">
        <f>COUNTA($C$955)</f>
        <v>1</v>
      </c>
    </row>
    <row r="956" spans="1:51" ht="30" hidden="1" customHeight="1" x14ac:dyDescent="0.15">
      <c r="A956" s="401">
        <v>13</v>
      </c>
      <c r="B956" s="401">
        <v>1</v>
      </c>
      <c r="C956" s="894" t="s">
        <v>789</v>
      </c>
      <c r="D956" s="895"/>
      <c r="E956" s="895"/>
      <c r="F956" s="895"/>
      <c r="G956" s="895"/>
      <c r="H956" s="895"/>
      <c r="I956" s="896"/>
      <c r="J956" s="416">
        <v>3010005004653</v>
      </c>
      <c r="K956" s="417"/>
      <c r="L956" s="417"/>
      <c r="M956" s="417"/>
      <c r="N956" s="417"/>
      <c r="O956" s="417"/>
      <c r="P956" s="317" t="s">
        <v>790</v>
      </c>
      <c r="Q956" s="317"/>
      <c r="R956" s="317"/>
      <c r="S956" s="317"/>
      <c r="T956" s="317"/>
      <c r="U956" s="317"/>
      <c r="V956" s="317"/>
      <c r="W956" s="317"/>
      <c r="X956" s="317"/>
      <c r="Y956" s="318">
        <v>0</v>
      </c>
      <c r="Z956" s="319"/>
      <c r="AA956" s="319"/>
      <c r="AB956" s="320"/>
      <c r="AC956" s="322" t="s">
        <v>376</v>
      </c>
      <c r="AD956" s="323"/>
      <c r="AE956" s="323"/>
      <c r="AF956" s="323"/>
      <c r="AG956" s="323"/>
      <c r="AH956" s="324" t="s">
        <v>718</v>
      </c>
      <c r="AI956" s="325"/>
      <c r="AJ956" s="325"/>
      <c r="AK956" s="325"/>
      <c r="AL956" s="326">
        <v>100</v>
      </c>
      <c r="AM956" s="327"/>
      <c r="AN956" s="327"/>
      <c r="AO956" s="328"/>
      <c r="AP956" s="321" t="s">
        <v>815</v>
      </c>
      <c r="AQ956" s="321"/>
      <c r="AR956" s="321"/>
      <c r="AS956" s="321"/>
      <c r="AT956" s="321"/>
      <c r="AU956" s="321"/>
      <c r="AV956" s="321"/>
      <c r="AW956" s="321"/>
      <c r="AX956" s="321"/>
      <c r="AY956">
        <f>COUNTA($C$956)</f>
        <v>1</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327</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9" t="s">
        <v>342</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328</v>
      </c>
      <c r="AQ1109" s="423"/>
      <c r="AR1109" s="423"/>
      <c r="AS1109" s="423"/>
      <c r="AT1109" s="423"/>
      <c r="AU1109" s="423"/>
      <c r="AV1109" s="423"/>
      <c r="AW1109" s="423"/>
      <c r="AX1109" s="423"/>
    </row>
    <row r="1110" spans="1:51" ht="30" customHeight="1" x14ac:dyDescent="0.15">
      <c r="A1110" s="401">
        <v>1</v>
      </c>
      <c r="B1110" s="401">
        <v>1</v>
      </c>
      <c r="C1110" s="892"/>
      <c r="D1110" s="892"/>
      <c r="E1110" s="262" t="s">
        <v>748</v>
      </c>
      <c r="F1110" s="891"/>
      <c r="G1110" s="891"/>
      <c r="H1110" s="891"/>
      <c r="I1110" s="891"/>
      <c r="J1110" s="416" t="s">
        <v>748</v>
      </c>
      <c r="K1110" s="417"/>
      <c r="L1110" s="417"/>
      <c r="M1110" s="417"/>
      <c r="N1110" s="417"/>
      <c r="O1110" s="417"/>
      <c r="P1110" s="421" t="s">
        <v>748</v>
      </c>
      <c r="Q1110" s="317"/>
      <c r="R1110" s="317"/>
      <c r="S1110" s="317"/>
      <c r="T1110" s="317"/>
      <c r="U1110" s="317"/>
      <c r="V1110" s="317"/>
      <c r="W1110" s="317"/>
      <c r="X1110" s="317"/>
      <c r="Y1110" s="318" t="s">
        <v>748</v>
      </c>
      <c r="Z1110" s="319"/>
      <c r="AA1110" s="319"/>
      <c r="AB1110" s="320"/>
      <c r="AC1110" s="322"/>
      <c r="AD1110" s="323"/>
      <c r="AE1110" s="323"/>
      <c r="AF1110" s="323"/>
      <c r="AG1110" s="323"/>
      <c r="AH1110" s="324" t="s">
        <v>748</v>
      </c>
      <c r="AI1110" s="325"/>
      <c r="AJ1110" s="325"/>
      <c r="AK1110" s="325"/>
      <c r="AL1110" s="326" t="s">
        <v>748</v>
      </c>
      <c r="AM1110" s="327"/>
      <c r="AN1110" s="327"/>
      <c r="AO1110" s="328"/>
      <c r="AP1110" s="321" t="s">
        <v>748</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4" max="16383" man="1"/>
    <brk id="747" max="16383" man="1"/>
    <brk id="907"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347</v>
      </c>
      <c r="B2" s="512"/>
      <c r="C2" s="512"/>
      <c r="D2" s="512"/>
      <c r="E2" s="512"/>
      <c r="F2" s="513"/>
      <c r="G2" s="795" t="s">
        <v>146</v>
      </c>
      <c r="H2" s="780"/>
      <c r="I2" s="780"/>
      <c r="J2" s="780"/>
      <c r="K2" s="780"/>
      <c r="L2" s="780"/>
      <c r="M2" s="780"/>
      <c r="N2" s="780"/>
      <c r="O2" s="781"/>
      <c r="P2" s="779" t="s">
        <v>59</v>
      </c>
      <c r="Q2" s="780"/>
      <c r="R2" s="780"/>
      <c r="S2" s="780"/>
      <c r="T2" s="780"/>
      <c r="U2" s="780"/>
      <c r="V2" s="780"/>
      <c r="W2" s="780"/>
      <c r="X2" s="781"/>
      <c r="Y2" s="1006"/>
      <c r="Z2" s="409"/>
      <c r="AA2" s="410"/>
      <c r="AB2" s="1010" t="s">
        <v>11</v>
      </c>
      <c r="AC2" s="1011"/>
      <c r="AD2" s="1012"/>
      <c r="AE2" s="998" t="s">
        <v>388</v>
      </c>
      <c r="AF2" s="998"/>
      <c r="AG2" s="998"/>
      <c r="AH2" s="998"/>
      <c r="AI2" s="998" t="s">
        <v>410</v>
      </c>
      <c r="AJ2" s="998"/>
      <c r="AK2" s="998"/>
      <c r="AL2" s="457"/>
      <c r="AM2" s="998" t="s">
        <v>507</v>
      </c>
      <c r="AN2" s="998"/>
      <c r="AO2" s="998"/>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7"/>
      <c r="Z3" s="1008"/>
      <c r="AA3" s="1009"/>
      <c r="AB3" s="1013"/>
      <c r="AC3" s="1014"/>
      <c r="AD3" s="101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6"/>
      <c r="I4" s="1016"/>
      <c r="J4" s="1016"/>
      <c r="K4" s="1016"/>
      <c r="L4" s="1016"/>
      <c r="M4" s="1016"/>
      <c r="N4" s="1016"/>
      <c r="O4" s="1017"/>
      <c r="P4" s="191"/>
      <c r="Q4" s="1024"/>
      <c r="R4" s="1024"/>
      <c r="S4" s="1024"/>
      <c r="T4" s="1024"/>
      <c r="U4" s="1024"/>
      <c r="V4" s="1024"/>
      <c r="W4" s="1024"/>
      <c r="X4" s="1025"/>
      <c r="Y4" s="1002" t="s">
        <v>12</v>
      </c>
      <c r="Z4" s="1003"/>
      <c r="AA4" s="1004"/>
      <c r="AB4" s="550"/>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303" t="s">
        <v>54</v>
      </c>
      <c r="Z5" s="999"/>
      <c r="AA5" s="1000"/>
      <c r="AB5" s="521"/>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9" t="s">
        <v>378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1" t="s">
        <v>347</v>
      </c>
      <c r="B9" s="512"/>
      <c r="C9" s="512"/>
      <c r="D9" s="512"/>
      <c r="E9" s="512"/>
      <c r="F9" s="513"/>
      <c r="G9" s="795" t="s">
        <v>146</v>
      </c>
      <c r="H9" s="780"/>
      <c r="I9" s="780"/>
      <c r="J9" s="780"/>
      <c r="K9" s="780"/>
      <c r="L9" s="780"/>
      <c r="M9" s="780"/>
      <c r="N9" s="780"/>
      <c r="O9" s="781"/>
      <c r="P9" s="779" t="s">
        <v>59</v>
      </c>
      <c r="Q9" s="780"/>
      <c r="R9" s="780"/>
      <c r="S9" s="780"/>
      <c r="T9" s="780"/>
      <c r="U9" s="780"/>
      <c r="V9" s="780"/>
      <c r="W9" s="780"/>
      <c r="X9" s="781"/>
      <c r="Y9" s="1006"/>
      <c r="Z9" s="409"/>
      <c r="AA9" s="410"/>
      <c r="AB9" s="1010" t="s">
        <v>11</v>
      </c>
      <c r="AC9" s="1011"/>
      <c r="AD9" s="1012"/>
      <c r="AE9" s="998" t="s">
        <v>388</v>
      </c>
      <c r="AF9" s="998"/>
      <c r="AG9" s="998"/>
      <c r="AH9" s="998"/>
      <c r="AI9" s="998" t="s">
        <v>410</v>
      </c>
      <c r="AJ9" s="998"/>
      <c r="AK9" s="998"/>
      <c r="AL9" s="457"/>
      <c r="AM9" s="998" t="s">
        <v>507</v>
      </c>
      <c r="AN9" s="998"/>
      <c r="AO9" s="998"/>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0"/>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1"/>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9" t="s">
        <v>378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1" t="s">
        <v>347</v>
      </c>
      <c r="B16" s="512"/>
      <c r="C16" s="512"/>
      <c r="D16" s="512"/>
      <c r="E16" s="512"/>
      <c r="F16" s="513"/>
      <c r="G16" s="795" t="s">
        <v>146</v>
      </c>
      <c r="H16" s="780"/>
      <c r="I16" s="780"/>
      <c r="J16" s="780"/>
      <c r="K16" s="780"/>
      <c r="L16" s="780"/>
      <c r="M16" s="780"/>
      <c r="N16" s="780"/>
      <c r="O16" s="781"/>
      <c r="P16" s="779" t="s">
        <v>59</v>
      </c>
      <c r="Q16" s="780"/>
      <c r="R16" s="780"/>
      <c r="S16" s="780"/>
      <c r="T16" s="780"/>
      <c r="U16" s="780"/>
      <c r="V16" s="780"/>
      <c r="W16" s="780"/>
      <c r="X16" s="781"/>
      <c r="Y16" s="1006"/>
      <c r="Z16" s="409"/>
      <c r="AA16" s="410"/>
      <c r="AB16" s="1010" t="s">
        <v>11</v>
      </c>
      <c r="AC16" s="1011"/>
      <c r="AD16" s="1012"/>
      <c r="AE16" s="998" t="s">
        <v>388</v>
      </c>
      <c r="AF16" s="998"/>
      <c r="AG16" s="998"/>
      <c r="AH16" s="998"/>
      <c r="AI16" s="998" t="s">
        <v>410</v>
      </c>
      <c r="AJ16" s="998"/>
      <c r="AK16" s="998"/>
      <c r="AL16" s="457"/>
      <c r="AM16" s="998" t="s">
        <v>507</v>
      </c>
      <c r="AN16" s="998"/>
      <c r="AO16" s="998"/>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0"/>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1"/>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9" t="s">
        <v>378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1" t="s">
        <v>347</v>
      </c>
      <c r="B23" s="512"/>
      <c r="C23" s="512"/>
      <c r="D23" s="512"/>
      <c r="E23" s="512"/>
      <c r="F23" s="513"/>
      <c r="G23" s="795" t="s">
        <v>146</v>
      </c>
      <c r="H23" s="780"/>
      <c r="I23" s="780"/>
      <c r="J23" s="780"/>
      <c r="K23" s="780"/>
      <c r="L23" s="780"/>
      <c r="M23" s="780"/>
      <c r="N23" s="780"/>
      <c r="O23" s="781"/>
      <c r="P23" s="779" t="s">
        <v>59</v>
      </c>
      <c r="Q23" s="780"/>
      <c r="R23" s="780"/>
      <c r="S23" s="780"/>
      <c r="T23" s="780"/>
      <c r="U23" s="780"/>
      <c r="V23" s="780"/>
      <c r="W23" s="780"/>
      <c r="X23" s="781"/>
      <c r="Y23" s="1006"/>
      <c r="Z23" s="409"/>
      <c r="AA23" s="410"/>
      <c r="AB23" s="1010" t="s">
        <v>11</v>
      </c>
      <c r="AC23" s="1011"/>
      <c r="AD23" s="1012"/>
      <c r="AE23" s="998" t="s">
        <v>388</v>
      </c>
      <c r="AF23" s="998"/>
      <c r="AG23" s="998"/>
      <c r="AH23" s="998"/>
      <c r="AI23" s="998" t="s">
        <v>410</v>
      </c>
      <c r="AJ23" s="998"/>
      <c r="AK23" s="998"/>
      <c r="AL23" s="457"/>
      <c r="AM23" s="998" t="s">
        <v>507</v>
      </c>
      <c r="AN23" s="998"/>
      <c r="AO23" s="998"/>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0"/>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1"/>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9" t="s">
        <v>378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1" t="s">
        <v>347</v>
      </c>
      <c r="B30" s="512"/>
      <c r="C30" s="512"/>
      <c r="D30" s="512"/>
      <c r="E30" s="512"/>
      <c r="F30" s="513"/>
      <c r="G30" s="795" t="s">
        <v>146</v>
      </c>
      <c r="H30" s="780"/>
      <c r="I30" s="780"/>
      <c r="J30" s="780"/>
      <c r="K30" s="780"/>
      <c r="L30" s="780"/>
      <c r="M30" s="780"/>
      <c r="N30" s="780"/>
      <c r="O30" s="781"/>
      <c r="P30" s="779" t="s">
        <v>59</v>
      </c>
      <c r="Q30" s="780"/>
      <c r="R30" s="780"/>
      <c r="S30" s="780"/>
      <c r="T30" s="780"/>
      <c r="U30" s="780"/>
      <c r="V30" s="780"/>
      <c r="W30" s="780"/>
      <c r="X30" s="781"/>
      <c r="Y30" s="1006"/>
      <c r="Z30" s="409"/>
      <c r="AA30" s="410"/>
      <c r="AB30" s="1010" t="s">
        <v>11</v>
      </c>
      <c r="AC30" s="1011"/>
      <c r="AD30" s="1012"/>
      <c r="AE30" s="998" t="s">
        <v>388</v>
      </c>
      <c r="AF30" s="998"/>
      <c r="AG30" s="998"/>
      <c r="AH30" s="998"/>
      <c r="AI30" s="998" t="s">
        <v>410</v>
      </c>
      <c r="AJ30" s="998"/>
      <c r="AK30" s="998"/>
      <c r="AL30" s="457"/>
      <c r="AM30" s="998" t="s">
        <v>507</v>
      </c>
      <c r="AN30" s="998"/>
      <c r="AO30" s="998"/>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0"/>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1"/>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9" t="s">
        <v>378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1" t="s">
        <v>347</v>
      </c>
      <c r="B37" s="512"/>
      <c r="C37" s="512"/>
      <c r="D37" s="512"/>
      <c r="E37" s="512"/>
      <c r="F37" s="513"/>
      <c r="G37" s="795" t="s">
        <v>146</v>
      </c>
      <c r="H37" s="780"/>
      <c r="I37" s="780"/>
      <c r="J37" s="780"/>
      <c r="K37" s="780"/>
      <c r="L37" s="780"/>
      <c r="M37" s="780"/>
      <c r="N37" s="780"/>
      <c r="O37" s="781"/>
      <c r="P37" s="779" t="s">
        <v>59</v>
      </c>
      <c r="Q37" s="780"/>
      <c r="R37" s="780"/>
      <c r="S37" s="780"/>
      <c r="T37" s="780"/>
      <c r="U37" s="780"/>
      <c r="V37" s="780"/>
      <c r="W37" s="780"/>
      <c r="X37" s="781"/>
      <c r="Y37" s="1006"/>
      <c r="Z37" s="409"/>
      <c r="AA37" s="410"/>
      <c r="AB37" s="1010" t="s">
        <v>11</v>
      </c>
      <c r="AC37" s="1011"/>
      <c r="AD37" s="1012"/>
      <c r="AE37" s="998" t="s">
        <v>388</v>
      </c>
      <c r="AF37" s="998"/>
      <c r="AG37" s="998"/>
      <c r="AH37" s="998"/>
      <c r="AI37" s="998" t="s">
        <v>410</v>
      </c>
      <c r="AJ37" s="998"/>
      <c r="AK37" s="998"/>
      <c r="AL37" s="457"/>
      <c r="AM37" s="998" t="s">
        <v>507</v>
      </c>
      <c r="AN37" s="998"/>
      <c r="AO37" s="998"/>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0"/>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1"/>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9" t="s">
        <v>378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1" t="s">
        <v>347</v>
      </c>
      <c r="B44" s="512"/>
      <c r="C44" s="512"/>
      <c r="D44" s="512"/>
      <c r="E44" s="512"/>
      <c r="F44" s="513"/>
      <c r="G44" s="795" t="s">
        <v>146</v>
      </c>
      <c r="H44" s="780"/>
      <c r="I44" s="780"/>
      <c r="J44" s="780"/>
      <c r="K44" s="780"/>
      <c r="L44" s="780"/>
      <c r="M44" s="780"/>
      <c r="N44" s="780"/>
      <c r="O44" s="781"/>
      <c r="P44" s="779" t="s">
        <v>59</v>
      </c>
      <c r="Q44" s="780"/>
      <c r="R44" s="780"/>
      <c r="S44" s="780"/>
      <c r="T44" s="780"/>
      <c r="U44" s="780"/>
      <c r="V44" s="780"/>
      <c r="W44" s="780"/>
      <c r="X44" s="781"/>
      <c r="Y44" s="1006"/>
      <c r="Z44" s="409"/>
      <c r="AA44" s="410"/>
      <c r="AB44" s="1010" t="s">
        <v>11</v>
      </c>
      <c r="AC44" s="1011"/>
      <c r="AD44" s="1012"/>
      <c r="AE44" s="998" t="s">
        <v>388</v>
      </c>
      <c r="AF44" s="998"/>
      <c r="AG44" s="998"/>
      <c r="AH44" s="998"/>
      <c r="AI44" s="998" t="s">
        <v>410</v>
      </c>
      <c r="AJ44" s="998"/>
      <c r="AK44" s="998"/>
      <c r="AL44" s="457"/>
      <c r="AM44" s="998" t="s">
        <v>507</v>
      </c>
      <c r="AN44" s="998"/>
      <c r="AO44" s="998"/>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0"/>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1"/>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9" t="s">
        <v>378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1" t="s">
        <v>347</v>
      </c>
      <c r="B51" s="512"/>
      <c r="C51" s="512"/>
      <c r="D51" s="512"/>
      <c r="E51" s="512"/>
      <c r="F51" s="513"/>
      <c r="G51" s="795" t="s">
        <v>146</v>
      </c>
      <c r="H51" s="780"/>
      <c r="I51" s="780"/>
      <c r="J51" s="780"/>
      <c r="K51" s="780"/>
      <c r="L51" s="780"/>
      <c r="M51" s="780"/>
      <c r="N51" s="780"/>
      <c r="O51" s="781"/>
      <c r="P51" s="779" t="s">
        <v>59</v>
      </c>
      <c r="Q51" s="780"/>
      <c r="R51" s="780"/>
      <c r="S51" s="780"/>
      <c r="T51" s="780"/>
      <c r="U51" s="780"/>
      <c r="V51" s="780"/>
      <c r="W51" s="780"/>
      <c r="X51" s="781"/>
      <c r="Y51" s="1006"/>
      <c r="Z51" s="409"/>
      <c r="AA51" s="410"/>
      <c r="AB51" s="457" t="s">
        <v>11</v>
      </c>
      <c r="AC51" s="1011"/>
      <c r="AD51" s="1012"/>
      <c r="AE51" s="998" t="s">
        <v>388</v>
      </c>
      <c r="AF51" s="998"/>
      <c r="AG51" s="998"/>
      <c r="AH51" s="998"/>
      <c r="AI51" s="998" t="s">
        <v>410</v>
      </c>
      <c r="AJ51" s="998"/>
      <c r="AK51" s="998"/>
      <c r="AL51" s="457"/>
      <c r="AM51" s="998" t="s">
        <v>507</v>
      </c>
      <c r="AN51" s="998"/>
      <c r="AO51" s="998"/>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0"/>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1"/>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9" t="s">
        <v>378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1" t="s">
        <v>347</v>
      </c>
      <c r="B58" s="512"/>
      <c r="C58" s="512"/>
      <c r="D58" s="512"/>
      <c r="E58" s="512"/>
      <c r="F58" s="513"/>
      <c r="G58" s="795" t="s">
        <v>146</v>
      </c>
      <c r="H58" s="780"/>
      <c r="I58" s="780"/>
      <c r="J58" s="780"/>
      <c r="K58" s="780"/>
      <c r="L58" s="780"/>
      <c r="M58" s="780"/>
      <c r="N58" s="780"/>
      <c r="O58" s="781"/>
      <c r="P58" s="779" t="s">
        <v>59</v>
      </c>
      <c r="Q58" s="780"/>
      <c r="R58" s="780"/>
      <c r="S58" s="780"/>
      <c r="T58" s="780"/>
      <c r="U58" s="780"/>
      <c r="V58" s="780"/>
      <c r="W58" s="780"/>
      <c r="X58" s="781"/>
      <c r="Y58" s="1006"/>
      <c r="Z58" s="409"/>
      <c r="AA58" s="410"/>
      <c r="AB58" s="1010" t="s">
        <v>11</v>
      </c>
      <c r="AC58" s="1011"/>
      <c r="AD58" s="1012"/>
      <c r="AE58" s="998" t="s">
        <v>388</v>
      </c>
      <c r="AF58" s="998"/>
      <c r="AG58" s="998"/>
      <c r="AH58" s="998"/>
      <c r="AI58" s="998" t="s">
        <v>410</v>
      </c>
      <c r="AJ58" s="998"/>
      <c r="AK58" s="998"/>
      <c r="AL58" s="457"/>
      <c r="AM58" s="998" t="s">
        <v>507</v>
      </c>
      <c r="AN58" s="998"/>
      <c r="AO58" s="998"/>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0"/>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1"/>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9" t="s">
        <v>378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1" t="s">
        <v>347</v>
      </c>
      <c r="B65" s="512"/>
      <c r="C65" s="512"/>
      <c r="D65" s="512"/>
      <c r="E65" s="512"/>
      <c r="F65" s="513"/>
      <c r="G65" s="795" t="s">
        <v>146</v>
      </c>
      <c r="H65" s="780"/>
      <c r="I65" s="780"/>
      <c r="J65" s="780"/>
      <c r="K65" s="780"/>
      <c r="L65" s="780"/>
      <c r="M65" s="780"/>
      <c r="N65" s="780"/>
      <c r="O65" s="781"/>
      <c r="P65" s="779" t="s">
        <v>59</v>
      </c>
      <c r="Q65" s="780"/>
      <c r="R65" s="780"/>
      <c r="S65" s="780"/>
      <c r="T65" s="780"/>
      <c r="U65" s="780"/>
      <c r="V65" s="780"/>
      <c r="W65" s="780"/>
      <c r="X65" s="781"/>
      <c r="Y65" s="1006"/>
      <c r="Z65" s="409"/>
      <c r="AA65" s="410"/>
      <c r="AB65" s="1010" t="s">
        <v>11</v>
      </c>
      <c r="AC65" s="1011"/>
      <c r="AD65" s="1012"/>
      <c r="AE65" s="998" t="s">
        <v>388</v>
      </c>
      <c r="AF65" s="998"/>
      <c r="AG65" s="998"/>
      <c r="AH65" s="998"/>
      <c r="AI65" s="998" t="s">
        <v>410</v>
      </c>
      <c r="AJ65" s="998"/>
      <c r="AK65" s="998"/>
      <c r="AL65" s="457"/>
      <c r="AM65" s="998" t="s">
        <v>507</v>
      </c>
      <c r="AN65" s="998"/>
      <c r="AO65" s="998"/>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0"/>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1"/>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9" t="s">
        <v>378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38" t="s">
        <v>364</v>
      </c>
      <c r="H2" s="439"/>
      <c r="I2" s="439"/>
      <c r="J2" s="439"/>
      <c r="K2" s="439"/>
      <c r="L2" s="439"/>
      <c r="M2" s="439"/>
      <c r="N2" s="439"/>
      <c r="O2" s="439"/>
      <c r="P2" s="439"/>
      <c r="Q2" s="439"/>
      <c r="R2" s="439"/>
      <c r="S2" s="439"/>
      <c r="T2" s="439"/>
      <c r="U2" s="439"/>
      <c r="V2" s="439"/>
      <c r="W2" s="439"/>
      <c r="X2" s="439"/>
      <c r="Y2" s="439"/>
      <c r="Z2" s="439"/>
      <c r="AA2" s="439"/>
      <c r="AB2" s="440"/>
      <c r="AC2" s="438" t="s">
        <v>366</v>
      </c>
      <c r="AD2" s="777"/>
      <c r="AE2" s="777"/>
      <c r="AF2" s="777"/>
      <c r="AG2" s="777"/>
      <c r="AH2" s="777"/>
      <c r="AI2" s="777"/>
      <c r="AJ2" s="777"/>
      <c r="AK2" s="777"/>
      <c r="AL2" s="777"/>
      <c r="AM2" s="777"/>
      <c r="AN2" s="777"/>
      <c r="AO2" s="777"/>
      <c r="AP2" s="777"/>
      <c r="AQ2" s="777"/>
      <c r="AR2" s="777"/>
      <c r="AS2" s="777"/>
      <c r="AT2" s="777"/>
      <c r="AU2" s="777"/>
      <c r="AV2" s="777"/>
      <c r="AW2" s="777"/>
      <c r="AX2" s="1044"/>
      <c r="AY2">
        <f>COUNTA($G$4,$AC$4)</f>
        <v>0</v>
      </c>
    </row>
    <row r="3" spans="1:51" ht="24.75" customHeight="1" x14ac:dyDescent="0.15">
      <c r="A3" s="1038"/>
      <c r="B3" s="1039"/>
      <c r="C3" s="1039"/>
      <c r="D3" s="1039"/>
      <c r="E3" s="1039"/>
      <c r="F3" s="1040"/>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8"/>
      <c r="B15" s="1039"/>
      <c r="C15" s="1039"/>
      <c r="D15" s="1039"/>
      <c r="E15" s="1039"/>
      <c r="F15" s="1040"/>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8"/>
      <c r="B16" s="1039"/>
      <c r="C16" s="1039"/>
      <c r="D16" s="1039"/>
      <c r="E16" s="1039"/>
      <c r="F16" s="1040"/>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8"/>
      <c r="B28" s="1039"/>
      <c r="C28" s="1039"/>
      <c r="D28" s="1039"/>
      <c r="E28" s="1039"/>
      <c r="F28" s="1040"/>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8"/>
      <c r="B29" s="1039"/>
      <c r="C29" s="1039"/>
      <c r="D29" s="1039"/>
      <c r="E29" s="1039"/>
      <c r="F29" s="1040"/>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8"/>
      <c r="B41" s="1039"/>
      <c r="C41" s="1039"/>
      <c r="D41" s="1039"/>
      <c r="E41" s="1039"/>
      <c r="F41" s="1040"/>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8"/>
      <c r="B42" s="1039"/>
      <c r="C42" s="1039"/>
      <c r="D42" s="1039"/>
      <c r="E42" s="1039"/>
      <c r="F42" s="1040"/>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1"/>
      <c r="B53" s="1042"/>
      <c r="C53" s="1042"/>
      <c r="D53" s="1042"/>
      <c r="E53" s="1042"/>
      <c r="F53" s="1043"/>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5" t="s">
        <v>28</v>
      </c>
      <c r="B55" s="1036"/>
      <c r="C55" s="1036"/>
      <c r="D55" s="1036"/>
      <c r="E55" s="1036"/>
      <c r="F55" s="1037"/>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8"/>
      <c r="B56" s="1039"/>
      <c r="C56" s="1039"/>
      <c r="D56" s="1039"/>
      <c r="E56" s="1039"/>
      <c r="F56" s="1040"/>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8"/>
      <c r="B69" s="1039"/>
      <c r="C69" s="1039"/>
      <c r="D69" s="1039"/>
      <c r="E69" s="1039"/>
      <c r="F69" s="1040"/>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8"/>
      <c r="B82" s="1039"/>
      <c r="C82" s="1039"/>
      <c r="D82" s="1039"/>
      <c r="E82" s="1039"/>
      <c r="F82" s="1040"/>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8"/>
      <c r="B95" s="1039"/>
      <c r="C95" s="1039"/>
      <c r="D95" s="1039"/>
      <c r="E95" s="1039"/>
      <c r="F95" s="1040"/>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8"/>
      <c r="B109" s="1039"/>
      <c r="C109" s="1039"/>
      <c r="D109" s="1039"/>
      <c r="E109" s="1039"/>
      <c r="F109" s="1040"/>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8"/>
      <c r="B122" s="1039"/>
      <c r="C122" s="1039"/>
      <c r="D122" s="1039"/>
      <c r="E122" s="1039"/>
      <c r="F122" s="1040"/>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8"/>
      <c r="B135" s="1039"/>
      <c r="C135" s="1039"/>
      <c r="D135" s="1039"/>
      <c r="E135" s="1039"/>
      <c r="F135" s="1040"/>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8"/>
      <c r="B148" s="1039"/>
      <c r="C148" s="1039"/>
      <c r="D148" s="1039"/>
      <c r="E148" s="1039"/>
      <c r="F148" s="1040"/>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8"/>
      <c r="B162" s="1039"/>
      <c r="C162" s="1039"/>
      <c r="D162" s="1039"/>
      <c r="E162" s="1039"/>
      <c r="F162" s="1040"/>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8"/>
      <c r="B175" s="1039"/>
      <c r="C175" s="1039"/>
      <c r="D175" s="1039"/>
      <c r="E175" s="1039"/>
      <c r="F175" s="1040"/>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8"/>
      <c r="B188" s="1039"/>
      <c r="C188" s="1039"/>
      <c r="D188" s="1039"/>
      <c r="E188" s="1039"/>
      <c r="F188" s="1040"/>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8"/>
      <c r="B201" s="1039"/>
      <c r="C201" s="1039"/>
      <c r="D201" s="1039"/>
      <c r="E201" s="1039"/>
      <c r="F201" s="1040"/>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8"/>
      <c r="B215" s="1039"/>
      <c r="C215" s="1039"/>
      <c r="D215" s="1039"/>
      <c r="E215" s="1039"/>
      <c r="F215" s="1040"/>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8"/>
      <c r="B228" s="1039"/>
      <c r="C228" s="1039"/>
      <c r="D228" s="1039"/>
      <c r="E228" s="1039"/>
      <c r="F228" s="1040"/>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8"/>
      <c r="B241" s="1039"/>
      <c r="C241" s="1039"/>
      <c r="D241" s="1039"/>
      <c r="E241" s="1039"/>
      <c r="F241" s="1040"/>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8"/>
      <c r="B254" s="1039"/>
      <c r="C254" s="1039"/>
      <c r="D254" s="1039"/>
      <c r="E254" s="1039"/>
      <c r="F254" s="1040"/>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8">
        <v>1</v>
      </c>
      <c r="B4" s="105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8">
        <v>1</v>
      </c>
      <c r="B37" s="105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8">
        <v>1</v>
      </c>
      <c r="B70" s="105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8">
        <v>2</v>
      </c>
      <c r="B71" s="105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8">
        <v>1</v>
      </c>
      <c r="B103" s="105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8">
        <v>2</v>
      </c>
      <c r="B104" s="105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8">
        <v>1</v>
      </c>
      <c r="B202" s="105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8">
        <v>1</v>
      </c>
      <c r="B928" s="105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上島 功裕(ueshima-katsuhiro.ux3)</dc:creator>
  <cp:lastModifiedBy>庄司 裕紀(shouji-hiroki)</cp:lastModifiedBy>
  <cp:lastPrinted>2021-05-13T09:36:31Z</cp:lastPrinted>
  <dcterms:created xsi:type="dcterms:W3CDTF">2012-03-13T00:50:25Z</dcterms:created>
  <dcterms:modified xsi:type="dcterms:W3CDTF">2021-05-24T01:36:38Z</dcterms:modified>
</cp:coreProperties>
</file>