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9 生食○\要確認\"/>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庄司 裕紀(shouji-hiroki)</author>
  </authors>
  <commentList>
    <comment ref="AL878" authorId="0" shapeId="0">
      <text>
        <r>
          <rPr>
            <b/>
            <sz val="9"/>
            <color indexed="81"/>
            <rFont val="MS P ゴシック"/>
            <family val="3"/>
            <charset val="128"/>
          </rPr>
          <t xml:space="preserve">１００万円超の場合は予定価格調書を作成しているはずなので、落札率を記載してください。
</t>
        </r>
      </text>
    </comment>
  </commentList>
</comments>
</file>

<file path=xl/sharedStrings.xml><?xml version="1.0" encoding="utf-8"?>
<sst xmlns="http://schemas.openxmlformats.org/spreadsheetml/2006/main" count="3129" uniqueCount="818">
  <si>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</si>
  <si>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</si>
  <si>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</si>
  <si>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</si>
  <si>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</si>
  <si>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</si>
  <si>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</si>
  <si>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</si>
  <si>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</si>
  <si>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</si>
  <si>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</si>
  <si>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</si>
  <si>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</si>
  <si>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</si>
  <si>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</si>
  <si>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</si>
  <si>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</si>
  <si>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</si>
  <si>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</si>
  <si>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</si>
  <si>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</si>
  <si>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</si>
  <si>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</si>
  <si>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</si>
  <si>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</si>
  <si>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</si>
  <si>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</si>
  <si>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</si>
  <si>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</si>
  <si>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</si>
  <si>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</si>
  <si>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</si>
  <si>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</si>
  <si>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</si>
  <si>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</si>
  <si>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</si>
  <si>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</si>
  <si>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</si>
  <si>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</si>
  <si>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</si>
  <si>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</si>
  <si>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</si>
  <si>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</si>
  <si>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</si>
  <si>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</si>
  <si>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</si>
  <si>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</si>
  <si>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</si>
  <si>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</si>
  <si>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</si>
  <si>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</si>
  <si>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</si>
  <si>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</si>
  <si>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</si>
  <si>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</si>
  <si>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</si>
  <si>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</si>
  <si>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</si>
  <si>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</si>
  <si>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</si>
  <si>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</si>
  <si>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</si>
  <si>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</si>
  <si>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</si>
  <si>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</si>
  <si>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</si>
  <si>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</si>
  <si>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</si>
  <si>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</si>
  <si>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</si>
  <si>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</si>
  <si>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</si>
  <si>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</si>
  <si>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</si>
  <si>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</si>
  <si>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</si>
  <si>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</si>
  <si>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</si>
  <si>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</si>
  <si>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</si>
  <si>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</si>
  <si>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</si>
  <si>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</si>
  <si>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</si>
  <si>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</si>
  <si>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</si>
  <si>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</si>
  <si>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</si>
  <si>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</si>
  <si>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</si>
  <si>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</si>
  <si>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</si>
  <si>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</si>
  <si>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</si>
  <si>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</si>
  <si>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</si>
  <si>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</si>
  <si>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</si>
  <si>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</si>
  <si>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</si>
  <si>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</si>
  <si>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</si>
  <si>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</si>
  <si>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</si>
  <si>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</si>
  <si>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</si>
  <si>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</si>
  <si>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</si>
  <si>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</si>
  <si>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</si>
  <si>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</si>
  <si>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</si>
  <si>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</si>
  <si>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</si>
  <si>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</si>
  <si>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</si>
  <si>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</si>
  <si>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</si>
  <si>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</si>
  <si>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</si>
  <si>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</si>
  <si>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</si>
  <si>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</si>
  <si>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</si>
  <si>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</si>
  <si>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</si>
  <si>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</si>
  <si>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</si>
  <si>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</si>
  <si>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</si>
  <si>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</si>
  <si>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</si>
  <si>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</si>
  <si>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</si>
  <si>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</si>
  <si>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</si>
  <si>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</si>
  <si>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</si>
  <si>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</si>
  <si>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</si>
  <si>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</si>
  <si>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</si>
  <si>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</si>
  <si>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</si>
  <si>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</si>
  <si>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</si>
  <si>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</si>
  <si>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</si>
  <si>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</si>
  <si>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</si>
  <si>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</si>
  <si>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</si>
  <si>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</si>
  <si>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</si>
  <si>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</si>
  <si>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</si>
  <si>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</si>
  <si>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</si>
  <si>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</si>
  <si>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</si>
  <si>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</si>
  <si>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</si>
  <si>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</si>
  <si>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</si>
  <si>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</si>
  <si>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</si>
  <si>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</si>
  <si>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</si>
  <si>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</si>
  <si>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</si>
  <si>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</si>
  <si>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</si>
  <si>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</si>
  <si>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</si>
  <si>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</si>
  <si>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</si>
  <si>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</si>
  <si>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</si>
  <si>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</si>
  <si>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</si>
  <si>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</si>
  <si>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</si>
  <si>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</si>
  <si>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</si>
  <si>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</si>
  <si>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</si>
  <si>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</si>
  <si>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</si>
  <si>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</si>
  <si>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</si>
  <si>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</si>
  <si>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</si>
  <si>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</si>
  <si>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</si>
  <si>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</si>
  <si>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</si>
  <si>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</si>
  <si>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</si>
  <si>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</si>
  <si>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</si>
  <si>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</si>
  <si>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</si>
  <si>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</si>
  <si>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</si>
  <si>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</si>
  <si>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</si>
  <si>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</si>
  <si>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</si>
  <si>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</si>
  <si>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</si>
  <si>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</si>
  <si>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</si>
  <si>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</si>
  <si>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</si>
  <si>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</si>
  <si>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</si>
  <si>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</si>
  <si>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</si>
  <si>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</si>
  <si>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</si>
  <si>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</si>
  <si>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</si>
  <si>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</si>
  <si>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</si>
  <si>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</si>
  <si>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</si>
  <si>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</si>
  <si>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</si>
  <si>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</si>
  <si>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</si>
  <si>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</si>
  <si>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</si>
  <si>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</si>
  <si>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</si>
  <si>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</si>
  <si>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</si>
  <si>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</si>
  <si>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</si>
  <si>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</si>
  <si>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</si>
  <si>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</si>
  <si>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</si>
  <si>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</si>
  <si>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</si>
  <si>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</si>
  <si>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</si>
  <si>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</si>
  <si>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</si>
  <si>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</si>
  <si>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</si>
  <si>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</si>
  <si>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</si>
  <si>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</si>
  <si>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</si>
  <si>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</si>
  <si>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</si>
  <si>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</si>
  <si>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</si>
  <si>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</si>
  <si>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</si>
  <si>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</si>
  <si>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</si>
  <si>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</si>
  <si>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</si>
  <si>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</si>
  <si>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</si>
  <si>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</si>
  <si>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</si>
  <si>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</si>
  <si>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</si>
  <si>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</si>
  <si>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</si>
  <si>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</si>
  <si>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</si>
  <si>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</si>
  <si>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</si>
  <si>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</si>
  <si>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</si>
  <si>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</si>
  <si>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</si>
  <si>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</si>
  <si>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</si>
  <si>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</si>
  <si>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</si>
  <si>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</si>
  <si>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</si>
  <si>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</si>
  <si>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</si>
  <si>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</si>
  <si>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</si>
  <si>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</si>
  <si>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</si>
  <si>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</si>
  <si>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</si>
  <si>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</si>
  <si>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</si>
  <si>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</si>
  <si>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</si>
  <si>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</si>
  <si>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</si>
  <si>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</si>
  <si>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</si>
  <si>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</si>
  <si>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</si>
  <si>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</si>
  <si>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</si>
  <si>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</si>
  <si>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</si>
  <si>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</si>
  <si>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</si>
  <si>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</si>
  <si>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</si>
  <si>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</si>
  <si>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</si>
  <si>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</si>
  <si>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</si>
  <si>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</si>
  <si>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</si>
  <si>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</si>
  <si>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</si>
  <si>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</si>
  <si>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</si>
  <si>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</si>
  <si>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</si>
  <si>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</si>
  <si>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</si>
  <si>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</si>
  <si>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</si>
  <si>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</si>
  <si>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</si>
  <si>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</si>
  <si>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</si>
  <si>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</si>
  <si>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</si>
  <si>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</si>
  <si>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</si>
  <si>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</si>
  <si>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</si>
  <si>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</si>
  <si>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</si>
  <si>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</si>
  <si>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</si>
  <si>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</si>
  <si>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</si>
  <si>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</si>
  <si>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</si>
  <si>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</si>
  <si>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</si>
  <si>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</si>
  <si>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</si>
  <si>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</si>
  <si>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</si>
  <si>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</si>
  <si>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</si>
  <si>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</si>
  <si>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</si>
  <si>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</si>
  <si>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</si>
  <si>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</si>
  <si>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</si>
  <si>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</si>
  <si>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</si>
  <si>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</si>
  <si>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</si>
  <si>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</si>
  <si>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</si>
  <si>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</si>
  <si>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</si>
  <si>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</si>
  <si>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</si>
  <si>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</si>
  <si>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</si>
  <si>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</si>
  <si>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</si>
  <si>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</si>
  <si>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</si>
  <si>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</si>
  <si>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</si>
  <si>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</si>
  <si>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</si>
  <si>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</si>
  <si>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</si>
  <si>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</si>
  <si>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</si>
  <si>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</si>
  <si>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</si>
  <si>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</si>
  <si>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</si>
  <si>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</si>
  <si>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</si>
  <si>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</si>
  <si>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</si>
  <si>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</si>
  <si>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</si>
  <si>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</si>
  <si>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</si>
  <si>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</si>
  <si>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</si>
  <si>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</si>
  <si>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</si>
  <si>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</si>
  <si>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</si>
  <si>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</si>
  <si>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</si>
  <si>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</si>
  <si>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</si>
  <si>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</si>
  <si>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</si>
  <si>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</si>
  <si>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</si>
  <si>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</si>
  <si>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</si>
  <si>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</si>
  <si>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</si>
  <si>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</si>
  <si>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</si>
  <si>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</si>
  <si>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</si>
  <si>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</si>
  <si>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</si>
  <si>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</si>
  <si>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</si>
  <si>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</si>
  <si>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</si>
  <si>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</si>
  <si>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</si>
  <si>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</si>
  <si>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</si>
  <si>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</si>
  <si>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</si>
  <si>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</si>
  <si>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</si>
  <si>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</si>
  <si>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</si>
  <si>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</si>
  <si>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</si>
  <si>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</si>
  <si>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</si>
  <si>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</si>
  <si>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</si>
  <si>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</si>
  <si>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</si>
  <si>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</si>
  <si>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</si>
  <si>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</si>
  <si>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</si>
  <si>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</si>
  <si>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</si>
  <si>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</si>
  <si>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</si>
  <si>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</si>
  <si>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</si>
  <si>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</si>
  <si>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</si>
  <si>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</si>
  <si>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</si>
  <si>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</si>
  <si>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</si>
  <si>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</si>
  <si>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</si>
  <si>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</si>
  <si>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</si>
  <si>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</si>
  <si>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</si>
  <si>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</si>
  <si>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</si>
  <si>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</si>
  <si>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</si>
  <si>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</si>
  <si>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</si>
  <si>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</si>
  <si>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</si>
  <si>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</si>
  <si>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</si>
  <si>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</si>
  <si>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</si>
  <si>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</si>
  <si>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</si>
  <si>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</si>
  <si>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</si>
  <si>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</si>
  <si>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</si>
  <si>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</si>
  <si>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</si>
  <si>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</si>
  <si>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</si>
  <si>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</si>
  <si>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</si>
  <si>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</si>
  <si>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</si>
  <si>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</si>
  <si>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</si>
  <si>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</si>
  <si>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</si>
  <si>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</si>
  <si>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</si>
  <si>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</si>
  <si>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</si>
  <si>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</si>
  <si>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</si>
  <si>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</si>
  <si>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</si>
  <si>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</si>
  <si>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</si>
  <si>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</si>
  <si>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</si>
  <si>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</si>
  <si>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</si>
  <si>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</si>
  <si>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</si>
  <si>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</si>
  <si>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</si>
  <si>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</si>
  <si>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</si>
  <si>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</si>
  <si>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</si>
  <si>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</si>
  <si>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</si>
  <si>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</si>
  <si>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</si>
  <si>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</si>
  <si>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</si>
  <si>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</si>
  <si>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</si>
  <si>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</si>
  <si>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</si>
  <si>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</si>
  <si>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</si>
  <si>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</si>
  <si>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</si>
  <si>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</si>
  <si>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</si>
  <si>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</si>
  <si>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</si>
  <si>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</si>
  <si>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</si>
  <si>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</si>
  <si>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</si>
  <si>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</si>
  <si>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</si>
  <si>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</si>
  <si>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</si>
  <si>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</si>
  <si>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</si>
  <si>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</si>
  <si>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</si>
  <si>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</si>
  <si>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</si>
  <si>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</si>
  <si>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</si>
  <si>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</si>
  <si>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</si>
  <si>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</si>
  <si>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</si>
  <si>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</si>
  <si>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</si>
  <si>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</si>
  <si>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</si>
  <si>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</si>
  <si>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</si>
  <si>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</si>
  <si>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</si>
  <si>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</si>
  <si>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</si>
  <si>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</si>
  <si>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</si>
  <si>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</si>
  <si>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</si>
  <si>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</si>
  <si>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</si>
  <si>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</si>
  <si>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</si>
  <si>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</si>
  <si>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</si>
  <si>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</si>
  <si>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</si>
  <si>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</si>
  <si>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</si>
  <si>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</si>
  <si>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</si>
  <si>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</si>
  <si>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</si>
  <si>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</si>
  <si>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</si>
  <si>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</si>
  <si>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</si>
  <si>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</si>
  <si>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</si>
  <si>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</si>
  <si>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</si>
  <si>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</si>
  <si>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</si>
  <si>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</si>
  <si>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</si>
  <si>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</si>
  <si>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</si>
  <si>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</si>
  <si>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</si>
  <si>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</si>
  <si>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</si>
  <si>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</si>
  <si>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</si>
  <si>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</si>
  <si>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</si>
  <si>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</si>
  <si>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</si>
  <si>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</si>
  <si>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</si>
  <si>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</si>
  <si>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</si>
  <si>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</si>
  <si>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</si>
  <si>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</si>
  <si>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</si>
  <si>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</si>
  <si>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</si>
  <si>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</si>
  <si>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</si>
  <si>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</si>
  <si>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</si>
  <si>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</si>
  <si>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</si>
  <si>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</si>
  <si>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</si>
  <si>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</si>
  <si>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</si>
  <si>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</si>
  <si>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</si>
  <si>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</si>
  <si>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</si>
  <si>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</si>
  <si>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</si>
  <si>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</si>
  <si>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</si>
  <si>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</si>
  <si>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</si>
  <si>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</si>
  <si>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</si>
  <si>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</si>
  <si>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</si>
  <si>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</si>
  <si>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</si>
  <si>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</si>
  <si>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</si>
  <si>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</si>
  <si>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</si>
  <si>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</si>
  <si>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</si>
  <si>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</si>
  <si>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</si>
  <si>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</si>
  <si>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</si>
  <si>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</si>
  <si>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</si>
  <si>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</si>
  <si>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</si>
  <si>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</si>
  <si>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</si>
  <si>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</si>
  <si>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</si>
  <si>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</si>
  <si>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</si>
  <si>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</si>
  <si>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</si>
  <si>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</si>
  <si>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</si>
  <si>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</si>
  <si>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</si>
  <si>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</si>
  <si>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</si>
  <si>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</si>
  <si>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</si>
  <si>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</si>
  <si>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</si>
  <si>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</si>
  <si>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</si>
  <si>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</si>
  <si>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</si>
  <si>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</si>
  <si>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</si>
  <si>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</si>
  <si>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</si>
  <si>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</si>
  <si>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</si>
  <si>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</si>
  <si>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</si>
  <si>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</si>
  <si>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</si>
  <si>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</si>
  <si>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</si>
  <si>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</si>
  <si>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</si>
  <si>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</si>
  <si>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</si>
  <si>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</si>
  <si>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</si>
  <si>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</si>
  <si>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</si>
  <si>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</si>
  <si>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</si>
  <si>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</si>
  <si>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</si>
  <si>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</si>
  <si>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</si>
  <si>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</si>
  <si>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</si>
  <si>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</si>
  <si>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</si>
  <si>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</si>
  <si>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水質管理等強化対策費</t>
  </si>
  <si>
    <t>医薬・生活衛生局</t>
  </si>
  <si>
    <t>水道課長　熊谷　和哉</t>
  </si>
  <si>
    <t>平成17年度</t>
  </si>
  <si>
    <t>終了予定なし</t>
  </si>
  <si>
    <t>水道課</t>
  </si>
  <si>
    <t>水道法第4条第2項</t>
  </si>
  <si>
    <t>「水質基準に関する省令の制定及び水道法施行規則の一部改正等について」、「水質基準に関する省令の規定に基づき厚生労働大臣が定める方法」</t>
  </si>
  <si>
    <t>-</t>
  </si>
  <si>
    <t>食品等試験検査費</t>
  </si>
  <si>
    <t>委員等旅費</t>
  </si>
  <si>
    <t>諸謝金</t>
  </si>
  <si>
    <t>水道水質基準適合率100%を目指し、維持継続する。</t>
  </si>
  <si>
    <t>水道統計</t>
  </si>
  <si>
    <t>調査実施件数
（調査参加機関ｘ実施項目数）</t>
  </si>
  <si>
    <t>件</t>
  </si>
  <si>
    <t>単位当たりコスト ＝ Ｘ ／ Ｙ
Ｘ：「国立医薬品食品衛生研究所振替額のうち、外部精
度管理調査計画の策定・実施等実施分」
Ｙ：「調査実施件数
（調査参加機関ｘ実施項目数）」　　　　　　　　</t>
    <phoneticPr fontId="5"/>
  </si>
  <si>
    <t>X/Y</t>
    <phoneticPr fontId="5"/>
  </si>
  <si>
    <t>単位当たりコスト ＝ Ｘ ／ Ｙ
Ｘ：「水道水及び水道用薬品等に関する調査業務のうち
水質基準項目、水道用薬品等の調査に係る費用」
Ｙ：「調査項目数」　</t>
    <phoneticPr fontId="5"/>
  </si>
  <si>
    <t>Ⅱ－２　安全で質が高く災害に強い持続的な水道を確保すること</t>
  </si>
  <si>
    <t>Ⅱ－２－１　安全で質が高く災害に強い持続的な水道を確保すること</t>
  </si>
  <si>
    <t>水質基準適合率</t>
  </si>
  <si>
    <t>社会資本整備等</t>
  </si>
  <si>
    <t>水道水源水質対策費</t>
  </si>
  <si>
    <t>0334</t>
  </si>
  <si>
    <t>0303</t>
  </si>
  <si>
    <t>0262</t>
  </si>
  <si>
    <t>0311</t>
  </si>
  <si>
    <t>0321</t>
  </si>
  <si>
    <t>0333</t>
  </si>
  <si>
    <t>0330</t>
  </si>
  <si>
    <t>0340</t>
  </si>
  <si>
    <t>0349</t>
  </si>
  <si>
    <t>○</t>
  </si>
  <si>
    <t>厚労</t>
  </si>
  <si>
    <t>-</t>
    <phoneticPr fontId="5"/>
  </si>
  <si>
    <t>370万円/1,233</t>
    <rPh sb="3" eb="4">
      <t>マン</t>
    </rPh>
    <rPh sb="4" eb="5">
      <t>エン</t>
    </rPh>
    <phoneticPr fontId="5"/>
  </si>
  <si>
    <t>370万円/800</t>
    <rPh sb="3" eb="4">
      <t>マン</t>
    </rPh>
    <rPh sb="4" eb="5">
      <t>エン</t>
    </rPh>
    <phoneticPr fontId="5"/>
  </si>
  <si>
    <t>370万円/771</t>
    <rPh sb="3" eb="4">
      <t>マン</t>
    </rPh>
    <rPh sb="4" eb="5">
      <t>エン</t>
    </rPh>
    <phoneticPr fontId="5"/>
  </si>
  <si>
    <t>370万円/823</t>
    <rPh sb="3" eb="4">
      <t>マン</t>
    </rPh>
    <rPh sb="4" eb="5">
      <t>エン</t>
    </rPh>
    <phoneticPr fontId="5"/>
  </si>
  <si>
    <t>200万円/472</t>
    <rPh sb="3" eb="4">
      <t>マン</t>
    </rPh>
    <rPh sb="4" eb="5">
      <t>エン</t>
    </rPh>
    <phoneticPr fontId="5"/>
  </si>
  <si>
    <t>外部精度管理調査の実施、水質検査機関担当者等を対象とした研修会の実施、一部の登録水質検査機関を対象とした精度確保の取組（業務の改善や検査機器・薬品の管理等）に関する実地調査の実施、水道水中の物質の濃度を測定するための水質検査方法の設定、水道用薬品に関する検討・調査を実施する。
水質検査の精度確保の取組に関する実地調査等を実施し、水質検査機関の技術水準の把握及び向上を図ること等により、水道水質管理の水準の向上、ひいては水質基準適合率の向上に寄与すると見込んでいる。</t>
    <rPh sb="21" eb="22">
      <t>トウ</t>
    </rPh>
    <rPh sb="60" eb="62">
      <t>ギョウム</t>
    </rPh>
    <rPh sb="63" eb="65">
      <t>カイゼン</t>
    </rPh>
    <rPh sb="76" eb="77">
      <t>トウ</t>
    </rPh>
    <rPh sb="174" eb="176">
      <t>スイジュン</t>
    </rPh>
    <rPh sb="193" eb="195">
      <t>スイドウ</t>
    </rPh>
    <rPh sb="195" eb="197">
      <t>スイシツ</t>
    </rPh>
    <rPh sb="197" eb="199">
      <t>カンリ</t>
    </rPh>
    <rPh sb="200" eb="202">
      <t>スイジュン</t>
    </rPh>
    <rPh sb="203" eb="205">
      <t>コウジョウ</t>
    </rPh>
    <phoneticPr fontId="5"/>
  </si>
  <si>
    <t>公共投資における効率化・重点化と担い手確保</t>
    <phoneticPr fontId="5"/>
  </si>
  <si>
    <t>本事業は、水質検査の精度確保の取組、水質検査方法の設定、水道用薬品に関する調査等を行うものであり、本事業の推進は水質基準適合率の維持に資するものである。</t>
    <rPh sb="64" eb="66">
      <t>イジ</t>
    </rPh>
    <phoneticPr fontId="5"/>
  </si>
  <si>
    <t>無</t>
  </si>
  <si>
    <t>‐</t>
  </si>
  <si>
    <t>水質検査方法の検討や水質検査の精度管理の実施等は安全で質の高い水道を確保するために必要であり、ニーズを的確に反映している。</t>
    <phoneticPr fontId="5"/>
  </si>
  <si>
    <t>水道水の水質検査は地方自治体や民間企業が行っているため、検査法の開発や精度管理等は、第三者的な立場である国が行うことが適切である。</t>
    <phoneticPr fontId="5"/>
  </si>
  <si>
    <t>水質検査方法の検討や水質検査の精度管理の実施等は安全で質の高い水道を確保するために必要であり、優先度が高い。</t>
    <phoneticPr fontId="5"/>
  </si>
  <si>
    <t>本事業を実施することで安全で質の高い水道が受益者（国民）に提供されることから、負担関係は妥当である。</t>
    <phoneticPr fontId="5"/>
  </si>
  <si>
    <t>調査実施件数を確実に確保し、適正な執行を行い、単位当たりコスト削減に今後も努めることとする。</t>
    <phoneticPr fontId="5"/>
  </si>
  <si>
    <t>振替の依頼過程、成果物の発注及び納品過程において費目・使途を十分に把握できており、事業目的に真に必要なものに限定されている。</t>
    <phoneticPr fontId="5"/>
  </si>
  <si>
    <t>成果実績は、活動実績からみても成果物は十分に活用されており、成果目標に十分見合ったものとなっている。</t>
    <phoneticPr fontId="5"/>
  </si>
  <si>
    <t>見込みに合ったものになっている。</t>
    <phoneticPr fontId="5"/>
  </si>
  <si>
    <t>成果実績及び活動実績からみてその成果物は十分に活用されている。</t>
    <phoneticPr fontId="5"/>
  </si>
  <si>
    <t>水質管理等強化対策費は、水質基準等の検査法の検討、精度管理調査、水道用薬品の基準等の検討を行うものであり、水質管理の強化に資する費用である。
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t>
    <phoneticPr fontId="5"/>
  </si>
  <si>
    <t>点検対象外</t>
    <rPh sb="0" eb="2">
      <t>テンケン</t>
    </rPh>
    <rPh sb="2" eb="5">
      <t>タイショウガイ</t>
    </rPh>
    <phoneticPr fontId="5"/>
  </si>
  <si>
    <t>人件費等</t>
  </si>
  <si>
    <t>水道水及び水道用薬品等に関する調査</t>
  </si>
  <si>
    <t>(株)三菱ケミカルリサーチ</t>
    <rPh sb="0" eb="3">
      <t>カブ</t>
    </rPh>
    <rPh sb="3" eb="5">
      <t>ミツビシ</t>
    </rPh>
    <phoneticPr fontId="5"/>
  </si>
  <si>
    <t>水道水及び水道用薬品に関する調査</t>
  </si>
  <si>
    <t>富士フイルム和光純薬（株）</t>
    <rPh sb="0" eb="2">
      <t>フジ</t>
    </rPh>
    <rPh sb="6" eb="8">
      <t>ワコウ</t>
    </rPh>
    <rPh sb="8" eb="10">
      <t>ジュンヤク</t>
    </rPh>
    <rPh sb="10" eb="13">
      <t>カブシキガイシャ</t>
    </rPh>
    <phoneticPr fontId="5"/>
  </si>
  <si>
    <t>水道水質精度管理調査用統一試料の調液法の作成</t>
    <rPh sb="0" eb="2">
      <t>スイドウ</t>
    </rPh>
    <rPh sb="2" eb="4">
      <t>スイシツ</t>
    </rPh>
    <rPh sb="4" eb="6">
      <t>セイド</t>
    </rPh>
    <rPh sb="6" eb="8">
      <t>カンリ</t>
    </rPh>
    <rPh sb="8" eb="11">
      <t>チョウサヨウ</t>
    </rPh>
    <rPh sb="11" eb="13">
      <t>トウイツ</t>
    </rPh>
    <rPh sb="13" eb="15">
      <t>シリョウ</t>
    </rPh>
    <rPh sb="16" eb="18">
      <t>チョウエキ</t>
    </rPh>
    <rPh sb="18" eb="19">
      <t>ホウ</t>
    </rPh>
    <rPh sb="20" eb="22">
      <t>サクセイ</t>
    </rPh>
    <phoneticPr fontId="5"/>
  </si>
  <si>
    <t>業務を実施するにあたり、一般競争入札を行い、競争性の確保を図っているため、支出先の選定は妥当である。
なお、一者応札となった点については、次回の調達の際に、応札条件の見直し等の検討を行う。</t>
    <phoneticPr fontId="5"/>
  </si>
  <si>
    <t>有</t>
  </si>
  <si>
    <t>入札の差額や、振替先の機関において必要な予算を精査し、試薬の一括調達や複数の見積徴収などによりコスト削減されたためであり、妥当である。</t>
    <rPh sb="0" eb="2">
      <t>ニュウサツ</t>
    </rPh>
    <rPh sb="3" eb="5">
      <t>サガク</t>
    </rPh>
    <rPh sb="61" eb="63">
      <t>ダトウ</t>
    </rPh>
    <phoneticPr fontId="5"/>
  </si>
  <si>
    <t>研究機関への振替による執行を実施することにより、専門的知見を効率的に活用することが可能である。</t>
    <phoneticPr fontId="5"/>
  </si>
  <si>
    <t>A. (株）三菱ケミカルリサーチ</t>
    <phoneticPr fontId="5"/>
  </si>
  <si>
    <t>B.株式会社サイエンスアンドテクノロジー</t>
    <phoneticPr fontId="5"/>
  </si>
  <si>
    <t>雑役務費</t>
    <rPh sb="0" eb="1">
      <t>ザツ</t>
    </rPh>
    <rPh sb="1" eb="3">
      <t>エキム</t>
    </rPh>
    <rPh sb="3" eb="4">
      <t>ヒ</t>
    </rPh>
    <phoneticPr fontId="5"/>
  </si>
  <si>
    <t>精度管理調査システムの機能追加</t>
    <rPh sb="11" eb="13">
      <t>キノウ</t>
    </rPh>
    <rPh sb="13" eb="15">
      <t>ツイカ</t>
    </rPh>
    <phoneticPr fontId="5"/>
  </si>
  <si>
    <t>精度管理調査システムの運用・保守管理</t>
    <rPh sb="4" eb="6">
      <t>チョウサ</t>
    </rPh>
    <rPh sb="11" eb="13">
      <t>ウンヨウ</t>
    </rPh>
    <rPh sb="14" eb="16">
      <t>ホシュ</t>
    </rPh>
    <rPh sb="16" eb="18">
      <t>カンリ</t>
    </rPh>
    <phoneticPr fontId="5"/>
  </si>
  <si>
    <t>C.（株）池田理化</t>
    <phoneticPr fontId="5"/>
  </si>
  <si>
    <t>物品購入費</t>
    <rPh sb="0" eb="2">
      <t>ブッピン</t>
    </rPh>
    <rPh sb="2" eb="4">
      <t>コウニュウ</t>
    </rPh>
    <rPh sb="4" eb="5">
      <t>ヒ</t>
    </rPh>
    <phoneticPr fontId="5"/>
  </si>
  <si>
    <t>株式会社サイエンスアンドテクノロジー</t>
    <phoneticPr fontId="5"/>
  </si>
  <si>
    <t>システム運用、保守管理等</t>
    <rPh sb="4" eb="6">
      <t>ウンヨウ</t>
    </rPh>
    <rPh sb="7" eb="9">
      <t>ホシュ</t>
    </rPh>
    <rPh sb="9" eb="11">
      <t>カンリ</t>
    </rPh>
    <rPh sb="11" eb="12">
      <t>トウ</t>
    </rPh>
    <phoneticPr fontId="5"/>
  </si>
  <si>
    <t>（株）宇徳</t>
    <phoneticPr fontId="5"/>
  </si>
  <si>
    <t>調査資料保管委託</t>
    <phoneticPr fontId="5"/>
  </si>
  <si>
    <t>（株）池田理化</t>
    <phoneticPr fontId="5"/>
  </si>
  <si>
    <t>（株）バイオテック・ラボ</t>
    <phoneticPr fontId="5"/>
  </si>
  <si>
    <t>九電みらいエナジー（株）</t>
    <phoneticPr fontId="5"/>
  </si>
  <si>
    <t>（株）東機システムサービス</t>
    <phoneticPr fontId="5"/>
  </si>
  <si>
    <t>（株）カラサワ</t>
    <phoneticPr fontId="5"/>
  </si>
  <si>
    <t>（株）前田製作所</t>
    <phoneticPr fontId="5"/>
  </si>
  <si>
    <t>（株）一和堂</t>
    <phoneticPr fontId="5"/>
  </si>
  <si>
    <t>（株）伊藤サプライ</t>
    <phoneticPr fontId="5"/>
  </si>
  <si>
    <t>東京ガス（株）</t>
    <phoneticPr fontId="5"/>
  </si>
  <si>
    <t>岩井化学薬品（株）</t>
    <phoneticPr fontId="5"/>
  </si>
  <si>
    <t>備品・消耗品・試薬等の購入</t>
    <rPh sb="0" eb="2">
      <t>ビヒン</t>
    </rPh>
    <rPh sb="3" eb="6">
      <t>ショウモウヒン</t>
    </rPh>
    <rPh sb="7" eb="9">
      <t>シヤク</t>
    </rPh>
    <rPh sb="9" eb="10">
      <t>トウ</t>
    </rPh>
    <rPh sb="11" eb="13">
      <t>コウニュウ</t>
    </rPh>
    <phoneticPr fontId="5"/>
  </si>
  <si>
    <r>
      <t>O</t>
    </r>
    <r>
      <rPr>
        <sz val="11"/>
        <rFont val="ＭＳ Ｐゴシック"/>
        <family val="3"/>
        <charset val="128"/>
      </rPr>
      <t>A機器等の購入</t>
    </r>
    <rPh sb="2" eb="4">
      <t>キキ</t>
    </rPh>
    <rPh sb="4" eb="5">
      <t>トウ</t>
    </rPh>
    <rPh sb="6" eb="8">
      <t>コウニュウ</t>
    </rPh>
    <phoneticPr fontId="5"/>
  </si>
  <si>
    <t>消耗品等の購入</t>
    <rPh sb="0" eb="3">
      <t>ショウモウヒン</t>
    </rPh>
    <rPh sb="3" eb="4">
      <t>トウ</t>
    </rPh>
    <rPh sb="5" eb="7">
      <t>コウニュウ</t>
    </rPh>
    <phoneticPr fontId="5"/>
  </si>
  <si>
    <t>電力契約</t>
    <rPh sb="0" eb="2">
      <t>デンリョク</t>
    </rPh>
    <rPh sb="2" eb="4">
      <t>ケイヤク</t>
    </rPh>
    <phoneticPr fontId="5"/>
  </si>
  <si>
    <t>ガス契約</t>
    <rPh sb="2" eb="4">
      <t>ケイヤク</t>
    </rPh>
    <phoneticPr fontId="5"/>
  </si>
  <si>
    <t>試薬の購入</t>
    <rPh sb="0" eb="2">
      <t>シヤク</t>
    </rPh>
    <rPh sb="3" eb="5">
      <t>コウニュウ</t>
    </rPh>
    <phoneticPr fontId="5"/>
  </si>
  <si>
    <t>庁費</t>
    <rPh sb="0" eb="2">
      <t>チョウヒ</t>
    </rPh>
    <phoneticPr fontId="5"/>
  </si>
  <si>
    <t>180万円/357</t>
    <rPh sb="3" eb="4">
      <t>マン</t>
    </rPh>
    <rPh sb="4" eb="5">
      <t>エン</t>
    </rPh>
    <phoneticPr fontId="5"/>
  </si>
  <si>
    <t>水道水質検査はより効果的に、精度よく行われるべきであり、最新の分析技術や知見に基づく検査方法の検討や、精度管理による水質検査機関の検査の精度確保は、水道用薬品の基準検討とともに安全で質の高い水道の確保のため必要であることから、事業内容は適切である。
また、水道水源水質対策費による水質基準等の見直しの検討と連携し、新たに追加された水質項目の検査方法を開発しており、水道事者等の水質管理に資するものである。</t>
    <rPh sb="9" eb="11">
      <t>コウカ</t>
    </rPh>
    <rPh sb="11" eb="12">
      <t>テキ</t>
    </rPh>
    <rPh sb="14" eb="16">
      <t>セイド</t>
    </rPh>
    <rPh sb="18" eb="19">
      <t>オコナ</t>
    </rPh>
    <rPh sb="28" eb="30">
      <t>サイシン</t>
    </rPh>
    <rPh sb="31" eb="33">
      <t>ブンセキ</t>
    </rPh>
    <rPh sb="33" eb="35">
      <t>ギジュツ</t>
    </rPh>
    <rPh sb="36" eb="38">
      <t>チケン</t>
    </rPh>
    <rPh sb="39" eb="40">
      <t>モト</t>
    </rPh>
    <rPh sb="42" eb="44">
      <t>ケンサ</t>
    </rPh>
    <rPh sb="44" eb="46">
      <t>ホウホウ</t>
    </rPh>
    <rPh sb="47" eb="49">
      <t>ケントウ</t>
    </rPh>
    <rPh sb="51" eb="53">
      <t>セイド</t>
    </rPh>
    <rPh sb="53" eb="55">
      <t>カンリ</t>
    </rPh>
    <rPh sb="58" eb="60">
      <t>スイシツ</t>
    </rPh>
    <rPh sb="60" eb="62">
      <t>ケンサ</t>
    </rPh>
    <rPh sb="62" eb="64">
      <t>キカン</t>
    </rPh>
    <rPh sb="65" eb="67">
      <t>ケンサ</t>
    </rPh>
    <rPh sb="68" eb="70">
      <t>セイド</t>
    </rPh>
    <rPh sb="70" eb="72">
      <t>カクホ</t>
    </rPh>
    <rPh sb="74" eb="76">
      <t>スイドウ</t>
    </rPh>
    <rPh sb="76" eb="77">
      <t>ヨウ</t>
    </rPh>
    <rPh sb="77" eb="79">
      <t>ヤクヒン</t>
    </rPh>
    <rPh sb="80" eb="82">
      <t>キジュン</t>
    </rPh>
    <rPh sb="88" eb="90">
      <t>アンゼン</t>
    </rPh>
    <rPh sb="140" eb="142">
      <t>スイシツ</t>
    </rPh>
    <rPh sb="142" eb="144">
      <t>キジュン</t>
    </rPh>
    <rPh sb="144" eb="145">
      <t>トウ</t>
    </rPh>
    <rPh sb="146" eb="148">
      <t>ミナオ</t>
    </rPh>
    <rPh sb="150" eb="152">
      <t>ケントウ</t>
    </rPh>
    <rPh sb="153" eb="155">
      <t>レンケイ</t>
    </rPh>
    <rPh sb="157" eb="158">
      <t>アラ</t>
    </rPh>
    <rPh sb="160" eb="162">
      <t>ツイカ</t>
    </rPh>
    <rPh sb="165" eb="167">
      <t>スイシツ</t>
    </rPh>
    <rPh sb="167" eb="169">
      <t>コウモク</t>
    </rPh>
    <rPh sb="170" eb="172">
      <t>ケンサ</t>
    </rPh>
    <rPh sb="172" eb="174">
      <t>ホウホウ</t>
    </rPh>
    <rPh sb="175" eb="177">
      <t>カイハツ</t>
    </rPh>
    <rPh sb="182" eb="184">
      <t>スイドウ</t>
    </rPh>
    <rPh sb="188" eb="190">
      <t>スイシツ</t>
    </rPh>
    <rPh sb="190" eb="192">
      <t>カンリ</t>
    </rPh>
    <rPh sb="193" eb="194">
      <t>シ</t>
    </rPh>
    <phoneticPr fontId="5"/>
  </si>
  <si>
    <t>事業の目標を達成できる見込みであり、このまま継続して事業を実施する。
検査方法については、引き続き、最新の技術や水道事業者等からの技術提案を参考にしながら検討を行っていく。精度管理に関しては、令和２年度は新型コロナウイルスの流行の影響により登録水質検査機関に対する実地の業務確認調査が出来ずオンラインにより調査を実施したところであり、今後の調査のあり方を検討していく。
なお、一者応札となった点については、次回の調達の際に、応札条件の見直し等の検討を行う。</t>
    <rPh sb="35" eb="37">
      <t>ケンサ</t>
    </rPh>
    <rPh sb="37" eb="39">
      <t>ホウホウ</t>
    </rPh>
    <rPh sb="45" eb="46">
      <t>ヒ</t>
    </rPh>
    <rPh sb="47" eb="48">
      <t>ツヅ</t>
    </rPh>
    <rPh sb="50" eb="52">
      <t>サイシン</t>
    </rPh>
    <rPh sb="53" eb="55">
      <t>ギジュツ</t>
    </rPh>
    <rPh sb="56" eb="58">
      <t>スイドウ</t>
    </rPh>
    <rPh sb="58" eb="61">
      <t>ジギョウシャ</t>
    </rPh>
    <rPh sb="61" eb="62">
      <t>トウ</t>
    </rPh>
    <rPh sb="65" eb="67">
      <t>ギジュツ</t>
    </rPh>
    <rPh sb="67" eb="69">
      <t>テイアン</t>
    </rPh>
    <rPh sb="70" eb="72">
      <t>サンコウ</t>
    </rPh>
    <rPh sb="77" eb="79">
      <t>ケントウ</t>
    </rPh>
    <rPh sb="80" eb="81">
      <t>オコナ</t>
    </rPh>
    <rPh sb="86" eb="88">
      <t>セイド</t>
    </rPh>
    <rPh sb="88" eb="90">
      <t>カンリ</t>
    </rPh>
    <rPh sb="91" eb="92">
      <t>カン</t>
    </rPh>
    <rPh sb="96" eb="98">
      <t>レイワ</t>
    </rPh>
    <rPh sb="99" eb="101">
      <t>ネンド</t>
    </rPh>
    <rPh sb="102" eb="104">
      <t>シンガタ</t>
    </rPh>
    <rPh sb="112" eb="114">
      <t>リュウコウ</t>
    </rPh>
    <rPh sb="115" eb="117">
      <t>エイキョウ</t>
    </rPh>
    <rPh sb="120" eb="122">
      <t>トウロク</t>
    </rPh>
    <rPh sb="122" eb="124">
      <t>スイシツ</t>
    </rPh>
    <rPh sb="124" eb="126">
      <t>ケンサ</t>
    </rPh>
    <rPh sb="126" eb="128">
      <t>キカン</t>
    </rPh>
    <rPh sb="129" eb="130">
      <t>タイ</t>
    </rPh>
    <rPh sb="132" eb="134">
      <t>ジッチ</t>
    </rPh>
    <rPh sb="135" eb="137">
      <t>ギョウム</t>
    </rPh>
    <rPh sb="137" eb="139">
      <t>カクニン</t>
    </rPh>
    <rPh sb="139" eb="141">
      <t>チョウサ</t>
    </rPh>
    <rPh sb="142" eb="144">
      <t>デキ</t>
    </rPh>
    <rPh sb="153" eb="155">
      <t>チョウサ</t>
    </rPh>
    <rPh sb="156" eb="158">
      <t>ジッシ</t>
    </rPh>
    <rPh sb="167" eb="169">
      <t>コンゴ</t>
    </rPh>
    <rPh sb="170" eb="172">
      <t>チョウサ</t>
    </rPh>
    <rPh sb="175" eb="176">
      <t>カタ</t>
    </rPh>
    <rPh sb="177" eb="179">
      <t>ケントウ</t>
    </rPh>
    <phoneticPr fontId="5"/>
  </si>
  <si>
    <t>180万円/473</t>
    <rPh sb="3" eb="4">
      <t>マン</t>
    </rPh>
    <rPh sb="4" eb="5">
      <t>エン</t>
    </rPh>
    <phoneticPr fontId="5"/>
  </si>
  <si>
    <t>調査項目数
（水質基準項目、水道用薬品等の調査項目数）</t>
    <phoneticPr fontId="5"/>
  </si>
  <si>
    <t>水道原水管理の強化のため、水道原水の水質汚濁の原因となっている農薬や溶剤等の新しい化学物質の水質検査方法等の検討、水質検査の精度管理、水道水質に影響を及ぼさないような水道用薬品等の基準の検討を行う。</t>
    <phoneticPr fontId="5"/>
  </si>
  <si>
    <t>・外部精度管理調査計画の策定・実施、水質検査機関担当者を対象とした研修会の実施、一部の登録水質検査機関を対象とした精度管理の取組（検査機器・薬品等の管理）に関する実地調査の実施、水道水中の物質の濃度を測定するための水質検査方法の設定
・水道用薬品に関する検討・調査</t>
    <phoneticPr fontId="5"/>
  </si>
  <si>
    <t>-</t>
    <phoneticPr fontId="5"/>
  </si>
  <si>
    <t>-</t>
    <phoneticPr fontId="5"/>
  </si>
  <si>
    <t>水質基準適合率
(適合地点数/調査地点数)
※令和元、２年度の成果実績は集計中</t>
    <rPh sb="23" eb="25">
      <t>レイワ</t>
    </rPh>
    <rPh sb="25" eb="26">
      <t>モト</t>
    </rPh>
    <phoneticPr fontId="5"/>
  </si>
  <si>
    <t>円</t>
    <phoneticPr fontId="5"/>
  </si>
  <si>
    <t>備品・消耗品・試薬等の購入</t>
    <rPh sb="0" eb="2">
      <t>ビヒン</t>
    </rPh>
    <rPh sb="3" eb="5">
      <t>ショウモウ</t>
    </rPh>
    <rPh sb="5" eb="6">
      <t>ヒン</t>
    </rPh>
    <rPh sb="7" eb="9">
      <t>シヤク</t>
    </rPh>
    <rPh sb="9" eb="10">
      <t>トウ</t>
    </rPh>
    <rPh sb="11" eb="13">
      <t>コウニュウ</t>
    </rPh>
    <phoneticPr fontId="5"/>
  </si>
  <si>
    <t>-</t>
    <phoneticPr fontId="5"/>
  </si>
  <si>
    <t>291.6万円/462</t>
    <rPh sb="5" eb="6">
      <t>マン</t>
    </rPh>
    <rPh sb="6" eb="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</si>
</sst>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95250</xdr:colOff>
      <xdr:row>762</xdr:row>
      <xdr:rowOff>95244</xdr:rowOff>
    </xdr:from>
    <xdr:to>
      <xdr:col>49</xdr:col>
      <xdr:colOff>35719</xdr:colOff>
      <xdr:row>764</xdr:row>
      <xdr:rowOff>11904</xdr:rowOff>
    </xdr:to>
    <xdr:sp macro="" textlink="">
      <xdr:nvSpPr>
        <xdr:cNvPr id="51" name="テキスト ボックス 50"/>
        <xdr:cNvSpPr txBox="1"/>
      </xdr:nvSpPr>
      <xdr:spPr>
        <a:xfrm>
          <a:off x="6369844" y="50184838"/>
          <a:ext cx="3583781" cy="631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・水質検査にかかる備品・消耗品・試薬の購入</a:t>
          </a:r>
          <a:endParaRPr kumimoji="1" lang="en-US" altLang="ja-JP" sz="1100">
            <a:latin typeface="+mn-ea"/>
            <a:ea typeface="+mn-ea"/>
          </a:endParaRPr>
        </a:p>
        <a:p>
          <a:r>
            <a:rPr kumimoji="1" lang="ja-JP" altLang="en-US" sz="1100">
              <a:latin typeface="+mn-ea"/>
              <a:ea typeface="+mn-ea"/>
            </a:rPr>
            <a:t>・</a:t>
          </a:r>
          <a:r>
            <a:rPr kumimoji="1" lang="en-US" altLang="ja-JP" sz="1100">
              <a:latin typeface="+mn-ea"/>
              <a:ea typeface="+mn-ea"/>
            </a:rPr>
            <a:t>OA</a:t>
          </a:r>
          <a:r>
            <a:rPr kumimoji="1" lang="ja-JP" altLang="en-US" sz="1100">
              <a:latin typeface="+mn-ea"/>
              <a:ea typeface="+mn-ea"/>
            </a:rPr>
            <a:t>機器等の購入</a:t>
          </a:r>
          <a:endParaRPr kumimoji="1" lang="en-US" altLang="ja-JP" sz="1100">
            <a:latin typeface="+mn-ea"/>
            <a:ea typeface="+mn-ea"/>
          </a:endParaRPr>
        </a:p>
      </xdr:txBody>
    </xdr:sp>
    <xdr:clientData/>
  </xdr:twoCellAnchor>
  <xdr:twoCellAnchor>
    <xdr:from>
      <xdr:col>7</xdr:col>
      <xdr:colOff>59531</xdr:colOff>
      <xdr:row>762</xdr:row>
      <xdr:rowOff>107146</xdr:rowOff>
    </xdr:from>
    <xdr:to>
      <xdr:col>25</xdr:col>
      <xdr:colOff>0</xdr:colOff>
      <xdr:row>764</xdr:row>
      <xdr:rowOff>23806</xdr:rowOff>
    </xdr:to>
    <xdr:sp macro="" textlink="">
      <xdr:nvSpPr>
        <xdr:cNvPr id="37" name="テキスト ボックス 36"/>
        <xdr:cNvSpPr txBox="1"/>
      </xdr:nvSpPr>
      <xdr:spPr>
        <a:xfrm>
          <a:off x="1476375" y="50196740"/>
          <a:ext cx="3583781" cy="631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・精度管理調査のシステム改良および保守業務</a:t>
          </a:r>
          <a:endParaRPr kumimoji="1" lang="en-US" altLang="ja-JP" sz="1100"/>
        </a:p>
        <a:p>
          <a:r>
            <a:rPr kumimoji="1" lang="ja-JP" altLang="en-US" sz="1100"/>
            <a:t>・外部精度管理調査の試料調製法検討等</a:t>
          </a:r>
        </a:p>
      </xdr:txBody>
    </xdr:sp>
    <xdr:clientData/>
  </xdr:twoCellAnchor>
  <xdr:twoCellAnchor>
    <xdr:from>
      <xdr:col>7</xdr:col>
      <xdr:colOff>47624</xdr:colOff>
      <xdr:row>754</xdr:row>
      <xdr:rowOff>214312</xdr:rowOff>
    </xdr:from>
    <xdr:to>
      <xdr:col>26</xdr:col>
      <xdr:colOff>142874</xdr:colOff>
      <xdr:row>757</xdr:row>
      <xdr:rowOff>83343</xdr:rowOff>
    </xdr:to>
    <xdr:sp macro="" textlink="">
      <xdr:nvSpPr>
        <xdr:cNvPr id="32" name="テキスト ボックス 31"/>
        <xdr:cNvSpPr txBox="1"/>
      </xdr:nvSpPr>
      <xdr:spPr>
        <a:xfrm>
          <a:off x="1464468" y="47446406"/>
          <a:ext cx="3940969" cy="940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・水道法第</a:t>
          </a:r>
          <a:r>
            <a:rPr kumimoji="1" lang="en-US" altLang="ja-JP" sz="1100">
              <a:latin typeface="+mn-ea"/>
              <a:ea typeface="+mn-ea"/>
            </a:rPr>
            <a:t>20</a:t>
          </a:r>
          <a:r>
            <a:rPr kumimoji="1" lang="ja-JP" altLang="en-US" sz="1100"/>
            <a:t>条に基づく水質検査機関等の外部精度管理調査</a:t>
          </a:r>
        </a:p>
        <a:p>
          <a:r>
            <a:rPr kumimoji="1" lang="ja-JP" altLang="en-US" sz="1100"/>
            <a:t>・水質基準等検査法検討調査</a:t>
          </a:r>
        </a:p>
      </xdr:txBody>
    </xdr:sp>
    <xdr:clientData/>
  </xdr:twoCellAnchor>
  <xdr:oneCellAnchor>
    <xdr:from>
      <xdr:col>34</xdr:col>
      <xdr:colOff>107154</xdr:colOff>
      <xdr:row>31</xdr:row>
      <xdr:rowOff>23812</xdr:rowOff>
    </xdr:from>
    <xdr:ext cx="685799" cy="275717"/>
    <xdr:sp macro="" textlink="">
      <xdr:nvSpPr>
        <xdr:cNvPr id="2" name="テキスト ボックス 1"/>
        <xdr:cNvSpPr txBox="1"/>
      </xdr:nvSpPr>
      <xdr:spPr>
        <a:xfrm>
          <a:off x="6988967" y="11168062"/>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38</xdr:col>
      <xdr:colOff>107156</xdr:colOff>
      <xdr:row>31</xdr:row>
      <xdr:rowOff>23812</xdr:rowOff>
    </xdr:from>
    <xdr:ext cx="685799" cy="275717"/>
    <xdr:sp macro="" textlink="">
      <xdr:nvSpPr>
        <xdr:cNvPr id="3" name="テキスト ボックス 2"/>
        <xdr:cNvSpPr txBox="1"/>
      </xdr:nvSpPr>
      <xdr:spPr>
        <a:xfrm>
          <a:off x="7798594" y="11168062"/>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46</xdr:col>
      <xdr:colOff>69056</xdr:colOff>
      <xdr:row>29</xdr:row>
      <xdr:rowOff>235742</xdr:rowOff>
    </xdr:from>
    <xdr:ext cx="311943" cy="275717"/>
    <xdr:sp macro="" textlink="">
      <xdr:nvSpPr>
        <xdr:cNvPr id="4" name="テキスト ボックス 3"/>
        <xdr:cNvSpPr txBox="1"/>
      </xdr:nvSpPr>
      <xdr:spPr>
        <a:xfrm>
          <a:off x="9379744" y="10903742"/>
          <a:ext cx="311943"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oneCellAnchor>
  <xdr:oneCellAnchor>
    <xdr:from>
      <xdr:col>34</xdr:col>
      <xdr:colOff>95250</xdr:colOff>
      <xdr:row>133</xdr:row>
      <xdr:rowOff>130969</xdr:rowOff>
    </xdr:from>
    <xdr:ext cx="685799" cy="275717"/>
    <xdr:sp macro="" textlink="">
      <xdr:nvSpPr>
        <xdr:cNvPr id="5" name="テキスト ボックス 4"/>
        <xdr:cNvSpPr txBox="1"/>
      </xdr:nvSpPr>
      <xdr:spPr>
        <a:xfrm>
          <a:off x="6977063" y="18383250"/>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38</xdr:col>
      <xdr:colOff>130969</xdr:colOff>
      <xdr:row>133</xdr:row>
      <xdr:rowOff>130969</xdr:rowOff>
    </xdr:from>
    <xdr:ext cx="685799" cy="275717"/>
    <xdr:sp macro="" textlink="">
      <xdr:nvSpPr>
        <xdr:cNvPr id="6" name="テキスト ボックス 5"/>
        <xdr:cNvSpPr txBox="1"/>
      </xdr:nvSpPr>
      <xdr:spPr>
        <a:xfrm>
          <a:off x="7822407" y="18383250"/>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46</xdr:col>
      <xdr:colOff>47625</xdr:colOff>
      <xdr:row>131</xdr:row>
      <xdr:rowOff>226219</xdr:rowOff>
    </xdr:from>
    <xdr:ext cx="311943" cy="275717"/>
    <xdr:sp macro="" textlink="">
      <xdr:nvSpPr>
        <xdr:cNvPr id="7" name="テキスト ボックス 6"/>
        <xdr:cNvSpPr txBox="1"/>
      </xdr:nvSpPr>
      <xdr:spPr>
        <a:xfrm>
          <a:off x="9358313" y="18002250"/>
          <a:ext cx="311943"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oneCellAnchor>
  <xdr:oneCellAnchor>
    <xdr:from>
      <xdr:col>34</xdr:col>
      <xdr:colOff>130968</xdr:colOff>
      <xdr:row>432</xdr:row>
      <xdr:rowOff>11906</xdr:rowOff>
    </xdr:from>
    <xdr:ext cx="685799" cy="275717"/>
    <xdr:sp macro="" textlink="">
      <xdr:nvSpPr>
        <xdr:cNvPr id="11" name="テキスト ボックス 10"/>
        <xdr:cNvSpPr txBox="1"/>
      </xdr:nvSpPr>
      <xdr:spPr>
        <a:xfrm>
          <a:off x="7012781" y="22705219"/>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38</xdr:col>
      <xdr:colOff>107156</xdr:colOff>
      <xdr:row>432</xdr:row>
      <xdr:rowOff>11906</xdr:rowOff>
    </xdr:from>
    <xdr:ext cx="685799" cy="275717"/>
    <xdr:sp macro="" textlink="">
      <xdr:nvSpPr>
        <xdr:cNvPr id="12" name="テキスト ボックス 11"/>
        <xdr:cNvSpPr txBox="1"/>
      </xdr:nvSpPr>
      <xdr:spPr>
        <a:xfrm>
          <a:off x="7798594" y="22705219"/>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34</xdr:col>
      <xdr:colOff>142875</xdr:colOff>
      <xdr:row>434</xdr:row>
      <xdr:rowOff>11906</xdr:rowOff>
    </xdr:from>
    <xdr:ext cx="685799" cy="275717"/>
    <xdr:sp macro="" textlink="">
      <xdr:nvSpPr>
        <xdr:cNvPr id="13" name="テキスト ボックス 12"/>
        <xdr:cNvSpPr txBox="1"/>
      </xdr:nvSpPr>
      <xdr:spPr>
        <a:xfrm>
          <a:off x="7024688" y="23300531"/>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38</xdr:col>
      <xdr:colOff>142875</xdr:colOff>
      <xdr:row>434</xdr:row>
      <xdr:rowOff>11906</xdr:rowOff>
    </xdr:from>
    <xdr:ext cx="685799" cy="275717"/>
    <xdr:sp macro="" textlink="">
      <xdr:nvSpPr>
        <xdr:cNvPr id="14" name="テキスト ボックス 13"/>
        <xdr:cNvSpPr txBox="1"/>
      </xdr:nvSpPr>
      <xdr:spPr>
        <a:xfrm>
          <a:off x="7834313" y="23300531"/>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46</xdr:col>
      <xdr:colOff>59531</xdr:colOff>
      <xdr:row>430</xdr:row>
      <xdr:rowOff>226219</xdr:rowOff>
    </xdr:from>
    <xdr:ext cx="311943" cy="275717"/>
    <xdr:sp macro="" textlink="">
      <xdr:nvSpPr>
        <xdr:cNvPr id="16" name="テキスト ボックス 15"/>
        <xdr:cNvSpPr txBox="1"/>
      </xdr:nvSpPr>
      <xdr:spPr>
        <a:xfrm>
          <a:off x="9370219" y="22443282"/>
          <a:ext cx="311943"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oneCellAnchor>
  <xdr:twoCellAnchor>
    <xdr:from>
      <xdr:col>15</xdr:col>
      <xdr:colOff>71437</xdr:colOff>
      <xdr:row>757</xdr:row>
      <xdr:rowOff>11906</xdr:rowOff>
    </xdr:from>
    <xdr:to>
      <xdr:col>15</xdr:col>
      <xdr:colOff>74942</xdr:colOff>
      <xdr:row>761</xdr:row>
      <xdr:rowOff>69367</xdr:rowOff>
    </xdr:to>
    <xdr:cxnSp macro="">
      <xdr:nvCxnSpPr>
        <xdr:cNvPr id="17" name="直線矢印コネクタ 16"/>
        <xdr:cNvCxnSpPr/>
      </xdr:nvCxnSpPr>
      <xdr:spPr>
        <a:xfrm>
          <a:off x="3107531" y="48315562"/>
          <a:ext cx="3505" cy="148621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83344</xdr:colOff>
      <xdr:row>752</xdr:row>
      <xdr:rowOff>179520</xdr:rowOff>
    </xdr:from>
    <xdr:to>
      <xdr:col>39</xdr:col>
      <xdr:colOff>14938</xdr:colOff>
      <xdr:row>753</xdr:row>
      <xdr:rowOff>314909</xdr:rowOff>
    </xdr:to>
    <xdr:grpSp>
      <xdr:nvGrpSpPr>
        <xdr:cNvPr id="18" name="グループ化 17"/>
        <xdr:cNvGrpSpPr>
          <a:grpSpLocks/>
        </xdr:cNvGrpSpPr>
      </xdr:nvGrpSpPr>
      <xdr:grpSpPr bwMode="auto">
        <a:xfrm>
          <a:off x="3108932" y="44947020"/>
          <a:ext cx="4772535" cy="482771"/>
          <a:chOff x="3271630" y="32235913"/>
          <a:chExt cx="4588566" cy="593134"/>
        </a:xfrm>
      </xdr:grpSpPr>
      <xdr:cxnSp macro="">
        <xdr:nvCxnSpPr>
          <xdr:cNvPr id="19" name="直線矢印コネクタ 18"/>
          <xdr:cNvCxnSpPr/>
        </xdr:nvCxnSpPr>
        <xdr:spPr>
          <a:xfrm>
            <a:off x="3281111"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7850715"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21" name="カギ線コネクタ 20"/>
          <xdr:cNvCxnSpPr/>
        </xdr:nvCxnSpPr>
        <xdr:spPr>
          <a:xfrm>
            <a:off x="3271630" y="32455947"/>
            <a:ext cx="4588566" cy="0"/>
          </a:xfrm>
          <a:prstGeom prst="bentConnector3">
            <a:avLst/>
          </a:prstGeom>
          <a:ln w="19050"/>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5467196" y="32235913"/>
            <a:ext cx="3912" cy="232632"/>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122185</xdr:colOff>
      <xdr:row>750</xdr:row>
      <xdr:rowOff>-1</xdr:rowOff>
    </xdr:from>
    <xdr:to>
      <xdr:col>35</xdr:col>
      <xdr:colOff>162261</xdr:colOff>
      <xdr:row>752</xdr:row>
      <xdr:rowOff>81785</xdr:rowOff>
    </xdr:to>
    <xdr:sp macro="" textlink="">
      <xdr:nvSpPr>
        <xdr:cNvPr id="23" name="大かっこ 22"/>
        <xdr:cNvSpPr/>
      </xdr:nvSpPr>
      <xdr:spPr>
        <a:xfrm>
          <a:off x="3563091" y="44029312"/>
          <a:ext cx="3683389" cy="796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30</xdr:col>
      <xdr:colOff>70866</xdr:colOff>
      <xdr:row>754</xdr:row>
      <xdr:rowOff>303860</xdr:rowOff>
    </xdr:from>
    <xdr:to>
      <xdr:col>48</xdr:col>
      <xdr:colOff>108245</xdr:colOff>
      <xdr:row>758</xdr:row>
      <xdr:rowOff>303283</xdr:rowOff>
    </xdr:to>
    <xdr:sp macro="" textlink="">
      <xdr:nvSpPr>
        <xdr:cNvPr id="24" name="テキスト ボックス 23"/>
        <xdr:cNvSpPr txBox="1"/>
      </xdr:nvSpPr>
      <xdr:spPr>
        <a:xfrm>
          <a:off x="6143054" y="45761923"/>
          <a:ext cx="3680691" cy="1428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令和２年度水道水及び水道用薬品等に関する調査等一式業務（契約額</a:t>
          </a:r>
          <a:r>
            <a:rPr kumimoji="1" lang="ja-JP" altLang="en-US" sz="1100" baseline="0">
              <a:latin typeface="+mn-ea"/>
              <a:ea typeface="+mn-ea"/>
            </a:rPr>
            <a:t> </a:t>
          </a:r>
          <a:r>
            <a:rPr kumimoji="1" lang="en-US" altLang="ja-JP" sz="1100" baseline="0">
              <a:latin typeface="+mn-ea"/>
              <a:ea typeface="+mn-ea"/>
            </a:rPr>
            <a:t>3.1</a:t>
          </a:r>
          <a:r>
            <a:rPr kumimoji="1" lang="ja-JP" altLang="en-US" sz="1100">
              <a:latin typeface="+mn-ea"/>
              <a:ea typeface="+mn-ea"/>
            </a:rPr>
            <a:t>百万円）</a:t>
          </a:r>
        </a:p>
        <a:p>
          <a:r>
            <a:rPr kumimoji="1" lang="ja-JP" altLang="en-US" sz="1100">
              <a:latin typeface="+mn-ea"/>
              <a:ea typeface="+mn-ea"/>
            </a:rPr>
            <a:t>（内訳）</a:t>
          </a:r>
        </a:p>
        <a:p>
          <a:r>
            <a:rPr kumimoji="1" lang="ja-JP" altLang="en-US" sz="1100" u="sng">
              <a:latin typeface="+mn-ea"/>
              <a:ea typeface="+mn-ea"/>
            </a:rPr>
            <a:t> ・水道水及び水道用薬品等に関する調査（</a:t>
          </a:r>
          <a:r>
            <a:rPr kumimoji="1" lang="en-US" altLang="ja-JP" sz="1100" u="sng">
              <a:latin typeface="+mn-ea"/>
              <a:ea typeface="+mn-ea"/>
            </a:rPr>
            <a:t>1.8</a:t>
          </a:r>
          <a:r>
            <a:rPr kumimoji="1" lang="ja-JP" altLang="en-US" sz="1100" u="sng">
              <a:latin typeface="+mn-ea"/>
              <a:ea typeface="+mn-ea"/>
            </a:rPr>
            <a:t>百万円）</a:t>
          </a:r>
        </a:p>
        <a:p>
          <a:r>
            <a:rPr kumimoji="1" lang="ja-JP" altLang="en-US" sz="1100">
              <a:latin typeface="+mn-ea"/>
              <a:ea typeface="+mn-ea"/>
            </a:rPr>
            <a:t> ・水道水における有害物質の健康影響等情報集約体制</a:t>
          </a:r>
          <a:endParaRPr kumimoji="1" lang="en-US" altLang="ja-JP" sz="1100">
            <a:latin typeface="+mn-ea"/>
            <a:ea typeface="+mn-ea"/>
          </a:endParaRPr>
        </a:p>
        <a:p>
          <a:r>
            <a:rPr kumimoji="1" lang="ja-JP" altLang="en-US" sz="1100">
              <a:latin typeface="+mn-ea"/>
              <a:ea typeface="+mn-ea"/>
            </a:rPr>
            <a:t>　構築（水道水源水質対策費として、</a:t>
          </a:r>
          <a:r>
            <a:rPr kumimoji="1" lang="en-US" altLang="ja-JP" sz="1100">
              <a:latin typeface="+mn-ea"/>
              <a:ea typeface="+mn-ea"/>
            </a:rPr>
            <a:t>1.3</a:t>
          </a:r>
          <a:r>
            <a:rPr kumimoji="1" lang="ja-JP" altLang="en-US" sz="1100">
              <a:latin typeface="+mn-ea"/>
              <a:ea typeface="+mn-ea"/>
            </a:rPr>
            <a:t>百万円）</a:t>
          </a:r>
        </a:p>
      </xdr:txBody>
    </xdr:sp>
    <xdr:clientData/>
  </xdr:twoCellAnchor>
  <xdr:twoCellAnchor>
    <xdr:from>
      <xdr:col>39</xdr:col>
      <xdr:colOff>187475</xdr:colOff>
      <xdr:row>751</xdr:row>
      <xdr:rowOff>35718</xdr:rowOff>
    </xdr:from>
    <xdr:to>
      <xdr:col>48</xdr:col>
      <xdr:colOff>180765</xdr:colOff>
      <xdr:row>751</xdr:row>
      <xdr:rowOff>316057</xdr:rowOff>
    </xdr:to>
    <xdr:sp macro="" textlink="">
      <xdr:nvSpPr>
        <xdr:cNvPr id="25" name="Text Box 3"/>
        <xdr:cNvSpPr txBox="1">
          <a:spLocks noChangeArrowheads="1"/>
        </xdr:cNvSpPr>
      </xdr:nvSpPr>
      <xdr:spPr bwMode="auto">
        <a:xfrm>
          <a:off x="8081319" y="46196249"/>
          <a:ext cx="1814946" cy="2803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　</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119063</xdr:colOff>
      <xdr:row>750</xdr:row>
      <xdr:rowOff>0</xdr:rowOff>
    </xdr:from>
    <xdr:to>
      <xdr:col>35</xdr:col>
      <xdr:colOff>71438</xdr:colOff>
      <xdr:row>752</xdr:row>
      <xdr:rowOff>47624</xdr:rowOff>
    </xdr:to>
    <xdr:sp macro="" textlink="">
      <xdr:nvSpPr>
        <xdr:cNvPr id="28" name="テキスト ボックス 27"/>
        <xdr:cNvSpPr txBox="1"/>
      </xdr:nvSpPr>
      <xdr:spPr>
        <a:xfrm>
          <a:off x="3762376" y="45803344"/>
          <a:ext cx="3393281"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水道原水管理の強化、水道法に基づく登録水質検査機関の水質検査の信頼性を確保、水道用薬品等の基準の設定</a:t>
          </a:r>
          <a:endParaRPr kumimoji="1" lang="en-US" altLang="ja-JP" sz="1100"/>
        </a:p>
      </xdr:txBody>
    </xdr:sp>
    <xdr:clientData/>
  </xdr:twoCellAnchor>
  <xdr:twoCellAnchor>
    <xdr:from>
      <xdr:col>8</xdr:col>
      <xdr:colOff>35720</xdr:colOff>
      <xdr:row>753</xdr:row>
      <xdr:rowOff>345282</xdr:rowOff>
    </xdr:from>
    <xdr:to>
      <xdr:col>23</xdr:col>
      <xdr:colOff>0</xdr:colOff>
      <xdr:row>754</xdr:row>
      <xdr:rowOff>345282</xdr:rowOff>
    </xdr:to>
    <xdr:sp macro="" textlink="">
      <xdr:nvSpPr>
        <xdr:cNvPr id="29" name="Text Box 3"/>
        <xdr:cNvSpPr txBox="1">
          <a:spLocks noChangeArrowheads="1"/>
        </xdr:cNvSpPr>
      </xdr:nvSpPr>
      <xdr:spPr bwMode="auto">
        <a:xfrm>
          <a:off x="1654970" y="45446157"/>
          <a:ext cx="3000374" cy="35718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国立医薬品食品衛生研究所 </a:t>
          </a:r>
          <a:r>
            <a:rPr lang="en-US" altLang="ja-JP" sz="1100" b="0" i="0" u="none" strike="noStrike" baseline="0">
              <a:solidFill>
                <a:srgbClr val="000000"/>
              </a:solidFill>
              <a:latin typeface="ＭＳ Ｐゴシック"/>
              <a:ea typeface="ＭＳ Ｐゴシック"/>
            </a:rPr>
            <a:t>5.8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32</xdr:col>
      <xdr:colOff>35717</xdr:colOff>
      <xdr:row>754</xdr:row>
      <xdr:rowOff>0</xdr:rowOff>
    </xdr:from>
    <xdr:to>
      <xdr:col>46</xdr:col>
      <xdr:colOff>202403</xdr:colOff>
      <xdr:row>755</xdr:row>
      <xdr:rowOff>1</xdr:rowOff>
    </xdr:to>
    <xdr:sp macro="" textlink="">
      <xdr:nvSpPr>
        <xdr:cNvPr id="30" name="Text Box 3"/>
        <xdr:cNvSpPr txBox="1">
          <a:spLocks noChangeArrowheads="1"/>
        </xdr:cNvSpPr>
      </xdr:nvSpPr>
      <xdr:spPr bwMode="auto">
        <a:xfrm>
          <a:off x="6512717" y="47232094"/>
          <a:ext cx="3000374" cy="35718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株</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三菱ケミカルリサーチ </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119064</xdr:colOff>
      <xdr:row>753</xdr:row>
      <xdr:rowOff>71437</xdr:rowOff>
    </xdr:from>
    <xdr:to>
      <xdr:col>38</xdr:col>
      <xdr:colOff>119064</xdr:colOff>
      <xdr:row>753</xdr:row>
      <xdr:rowOff>345281</xdr:rowOff>
    </xdr:to>
    <xdr:sp macro="" textlink="">
      <xdr:nvSpPr>
        <xdr:cNvPr id="31" name="テキスト ボックス 30"/>
        <xdr:cNvSpPr txBox="1"/>
      </xdr:nvSpPr>
      <xdr:spPr>
        <a:xfrm>
          <a:off x="5786439" y="46946343"/>
          <a:ext cx="2024063" cy="27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p>
      </xdr:txBody>
    </xdr:sp>
    <xdr:clientData/>
  </xdr:twoCellAnchor>
  <xdr:twoCellAnchor>
    <xdr:from>
      <xdr:col>7</xdr:col>
      <xdr:colOff>71437</xdr:colOff>
      <xdr:row>760</xdr:row>
      <xdr:rowOff>154773</xdr:rowOff>
    </xdr:from>
    <xdr:to>
      <xdr:col>14</xdr:col>
      <xdr:colOff>107156</xdr:colOff>
      <xdr:row>761</xdr:row>
      <xdr:rowOff>59523</xdr:rowOff>
    </xdr:to>
    <xdr:sp macro="" textlink="">
      <xdr:nvSpPr>
        <xdr:cNvPr id="33" name="テキスト ボックス 32"/>
        <xdr:cNvSpPr txBox="1"/>
      </xdr:nvSpPr>
      <xdr:spPr>
        <a:xfrm>
          <a:off x="1488281" y="49529992"/>
          <a:ext cx="1452563"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p>
      </xdr:txBody>
    </xdr:sp>
    <xdr:clientData/>
  </xdr:twoCellAnchor>
  <xdr:twoCellAnchor>
    <xdr:from>
      <xdr:col>7</xdr:col>
      <xdr:colOff>47625</xdr:colOff>
      <xdr:row>755</xdr:row>
      <xdr:rowOff>0</xdr:rowOff>
    </xdr:from>
    <xdr:to>
      <xdr:col>26</xdr:col>
      <xdr:colOff>107156</xdr:colOff>
      <xdr:row>756</xdr:row>
      <xdr:rowOff>261937</xdr:rowOff>
    </xdr:to>
    <xdr:sp macro="" textlink="">
      <xdr:nvSpPr>
        <xdr:cNvPr id="34" name="大かっこ 33"/>
        <xdr:cNvSpPr/>
      </xdr:nvSpPr>
      <xdr:spPr>
        <a:xfrm>
          <a:off x="1464469" y="47589281"/>
          <a:ext cx="3905250"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30</xdr:col>
      <xdr:colOff>0</xdr:colOff>
      <xdr:row>755</xdr:row>
      <xdr:rowOff>95250</xdr:rowOff>
    </xdr:from>
    <xdr:to>
      <xdr:col>48</xdr:col>
      <xdr:colOff>83344</xdr:colOff>
      <xdr:row>758</xdr:row>
      <xdr:rowOff>202406</xdr:rowOff>
    </xdr:to>
    <xdr:sp macro="" textlink="">
      <xdr:nvSpPr>
        <xdr:cNvPr id="35" name="大かっこ 34"/>
        <xdr:cNvSpPr/>
      </xdr:nvSpPr>
      <xdr:spPr>
        <a:xfrm>
          <a:off x="6072188" y="45910500"/>
          <a:ext cx="3726656" cy="1178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8</xdr:col>
      <xdr:colOff>35719</xdr:colOff>
      <xdr:row>761</xdr:row>
      <xdr:rowOff>83335</xdr:rowOff>
    </xdr:from>
    <xdr:to>
      <xdr:col>22</xdr:col>
      <xdr:colOff>202405</xdr:colOff>
      <xdr:row>762</xdr:row>
      <xdr:rowOff>83335</xdr:rowOff>
    </xdr:to>
    <xdr:sp macro="" textlink="">
      <xdr:nvSpPr>
        <xdr:cNvPr id="36" name="Text Box 3"/>
        <xdr:cNvSpPr txBox="1">
          <a:spLocks noChangeArrowheads="1"/>
        </xdr:cNvSpPr>
      </xdr:nvSpPr>
      <xdr:spPr bwMode="auto">
        <a:xfrm>
          <a:off x="1654969" y="49815741"/>
          <a:ext cx="3000374" cy="35718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Ｂ．民間業者（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 </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35719</xdr:colOff>
      <xdr:row>762</xdr:row>
      <xdr:rowOff>95242</xdr:rowOff>
    </xdr:from>
    <xdr:to>
      <xdr:col>25</xdr:col>
      <xdr:colOff>59533</xdr:colOff>
      <xdr:row>763</xdr:row>
      <xdr:rowOff>333368</xdr:rowOff>
    </xdr:to>
    <xdr:sp macro="" textlink="">
      <xdr:nvSpPr>
        <xdr:cNvPr id="38" name="大かっこ 37"/>
        <xdr:cNvSpPr/>
      </xdr:nvSpPr>
      <xdr:spPr>
        <a:xfrm>
          <a:off x="1452563" y="50184836"/>
          <a:ext cx="3667126"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19</xdr:col>
      <xdr:colOff>83344</xdr:colOff>
      <xdr:row>748</xdr:row>
      <xdr:rowOff>285750</xdr:rowOff>
    </xdr:from>
    <xdr:to>
      <xdr:col>34</xdr:col>
      <xdr:colOff>47624</xdr:colOff>
      <xdr:row>749</xdr:row>
      <xdr:rowOff>285751</xdr:rowOff>
    </xdr:to>
    <xdr:sp macro="" textlink="">
      <xdr:nvSpPr>
        <xdr:cNvPr id="39" name="Text Box 3"/>
        <xdr:cNvSpPr txBox="1">
          <a:spLocks noChangeArrowheads="1"/>
        </xdr:cNvSpPr>
      </xdr:nvSpPr>
      <xdr:spPr bwMode="auto">
        <a:xfrm>
          <a:off x="3929063" y="45374719"/>
          <a:ext cx="3000374" cy="35718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　</a:t>
          </a:r>
          <a:r>
            <a:rPr lang="en-US" altLang="ja-JP" sz="1100" b="0" i="0" u="none" strike="noStrike" baseline="0">
              <a:solidFill>
                <a:srgbClr val="000000"/>
              </a:solidFill>
              <a:latin typeface="ＭＳ Ｐゴシック"/>
              <a:ea typeface="ＭＳ Ｐゴシック"/>
            </a:rPr>
            <a:t>9.1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59531</xdr:colOff>
      <xdr:row>759</xdr:row>
      <xdr:rowOff>333369</xdr:rowOff>
    </xdr:from>
    <xdr:to>
      <xdr:col>39</xdr:col>
      <xdr:colOff>107156</xdr:colOff>
      <xdr:row>761</xdr:row>
      <xdr:rowOff>95244</xdr:rowOff>
    </xdr:to>
    <xdr:cxnSp macro="">
      <xdr:nvCxnSpPr>
        <xdr:cNvPr id="42" name="カギ線コネクタ 41"/>
        <xdr:cNvCxnSpPr/>
      </xdr:nvCxnSpPr>
      <xdr:spPr>
        <a:xfrm>
          <a:off x="3095625" y="49351400"/>
          <a:ext cx="4905375" cy="476250"/>
        </a:xfrm>
        <a:prstGeom prst="bentConnector3">
          <a:avLst>
            <a:gd name="adj1" fmla="val 10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761</xdr:row>
      <xdr:rowOff>107151</xdr:rowOff>
    </xdr:from>
    <xdr:to>
      <xdr:col>47</xdr:col>
      <xdr:colOff>11905</xdr:colOff>
      <xdr:row>762</xdr:row>
      <xdr:rowOff>107151</xdr:rowOff>
    </xdr:to>
    <xdr:sp macro="" textlink="">
      <xdr:nvSpPr>
        <xdr:cNvPr id="49" name="Text Box 3"/>
        <xdr:cNvSpPr txBox="1">
          <a:spLocks noChangeArrowheads="1"/>
        </xdr:cNvSpPr>
      </xdr:nvSpPr>
      <xdr:spPr bwMode="auto">
        <a:xfrm>
          <a:off x="6524625" y="49839557"/>
          <a:ext cx="3000374" cy="35718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Ｃ．民間業者（</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者） </a:t>
          </a: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30</xdr:col>
      <xdr:colOff>142875</xdr:colOff>
      <xdr:row>762</xdr:row>
      <xdr:rowOff>107150</xdr:rowOff>
    </xdr:from>
    <xdr:to>
      <xdr:col>48</xdr:col>
      <xdr:colOff>166689</xdr:colOff>
      <xdr:row>763</xdr:row>
      <xdr:rowOff>345276</xdr:rowOff>
    </xdr:to>
    <xdr:sp macro="" textlink="">
      <xdr:nvSpPr>
        <xdr:cNvPr id="50" name="大かっこ 49"/>
        <xdr:cNvSpPr/>
      </xdr:nvSpPr>
      <xdr:spPr>
        <a:xfrm>
          <a:off x="6215063" y="50196744"/>
          <a:ext cx="3667126"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31</xdr:col>
      <xdr:colOff>130962</xdr:colOff>
      <xdr:row>760</xdr:row>
      <xdr:rowOff>166687</xdr:rowOff>
    </xdr:from>
    <xdr:to>
      <xdr:col>38</xdr:col>
      <xdr:colOff>166681</xdr:colOff>
      <xdr:row>761</xdr:row>
      <xdr:rowOff>71437</xdr:rowOff>
    </xdr:to>
    <xdr:sp macro="" textlink="">
      <xdr:nvSpPr>
        <xdr:cNvPr id="55" name="テキスト ボックス 54"/>
        <xdr:cNvSpPr txBox="1"/>
      </xdr:nvSpPr>
      <xdr:spPr>
        <a:xfrm>
          <a:off x="6405556" y="49541906"/>
          <a:ext cx="1452563"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p>
      </xdr:txBody>
    </xdr:sp>
    <xdr:clientData/>
  </xdr:twoCellAnchor>
  <xdr:twoCellAnchor>
    <xdr:from>
      <xdr:col>7</xdr:col>
      <xdr:colOff>59531</xdr:colOff>
      <xdr:row>753</xdr:row>
      <xdr:rowOff>23813</xdr:rowOff>
    </xdr:from>
    <xdr:to>
      <xdr:col>14</xdr:col>
      <xdr:colOff>95250</xdr:colOff>
      <xdr:row>753</xdr:row>
      <xdr:rowOff>285750</xdr:rowOff>
    </xdr:to>
    <xdr:sp macro="" textlink="">
      <xdr:nvSpPr>
        <xdr:cNvPr id="56" name="テキスト ボックス 55"/>
        <xdr:cNvSpPr txBox="1"/>
      </xdr:nvSpPr>
      <xdr:spPr>
        <a:xfrm>
          <a:off x="1476375" y="46898719"/>
          <a:ext cx="1452563"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振替</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85" zoomScaleNormal="75" zoomScaleSheetLayoutView="85" zoomScalePageLayoutView="85" workbookViewId="0">
      <selection activeCell="AL878" sqref="AL878:AO87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743</v>
      </c>
      <c r="AK2" s="206"/>
      <c r="AL2" s="206"/>
      <c r="AM2" s="206"/>
      <c r="AN2" s="98" t="s">
        <v>404</v>
      </c>
      <c r="AO2" s="206">
        <v>20</v>
      </c>
      <c r="AP2" s="206"/>
      <c r="AQ2" s="206"/>
      <c r="AR2" s="99" t="s">
        <v>707</v>
      </c>
      <c r="AS2" s="207">
        <v>425</v>
      </c>
      <c r="AT2" s="207"/>
      <c r="AU2" s="207"/>
      <c r="AV2" s="98" t="str">
        <f>IF(AW2="","","-")</f>
        <v/>
      </c>
      <c r="AW2" s="394"/>
      <c r="AX2" s="394"/>
    </row>
    <row r="3" spans="1:50" ht="21" customHeight="1" thickBot="1">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57" t="s">
        <v>712</v>
      </c>
      <c r="H5" s="558"/>
      <c r="I5" s="558"/>
      <c r="J5" s="558"/>
      <c r="K5" s="558"/>
      <c r="L5" s="558"/>
      <c r="M5" s="559" t="s">
        <v>66</v>
      </c>
      <c r="N5" s="560"/>
      <c r="O5" s="560"/>
      <c r="P5" s="560"/>
      <c r="Q5" s="560"/>
      <c r="R5" s="561"/>
      <c r="S5" s="562" t="s">
        <v>713</v>
      </c>
      <c r="T5" s="558"/>
      <c r="U5" s="558"/>
      <c r="V5" s="558"/>
      <c r="W5" s="558"/>
      <c r="X5" s="563"/>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21.75" customHeight="1">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21.75" customHeight="1">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1" customHeight="1">
      <c r="A9" s="123" t="s">
        <v>23</v>
      </c>
      <c r="B9" s="124"/>
      <c r="C9" s="124"/>
      <c r="D9" s="124"/>
      <c r="E9" s="124"/>
      <c r="F9" s="124"/>
      <c r="G9" s="571" t="s">
        <v>809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48.75" customHeight="1">
      <c r="A10" s="745" t="s">
        <v>30</v>
      </c>
      <c r="B10" s="746"/>
      <c r="C10" s="746"/>
      <c r="D10" s="746"/>
      <c r="E10" s="746"/>
      <c r="F10" s="746"/>
      <c r="G10" s="678" t="s">
        <v>810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1.75" customHeight="1">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17" t="s">
        <v>24</v>
      </c>
      <c r="B12" s="118"/>
      <c r="C12" s="118"/>
      <c r="D12" s="118"/>
      <c r="E12" s="118"/>
      <c r="F12" s="119"/>
      <c r="G12" s="684"/>
      <c r="H12" s="685"/>
      <c r="I12" s="685"/>
      <c r="J12" s="685"/>
      <c r="K12" s="685"/>
      <c r="L12" s="685"/>
      <c r="M12" s="685"/>
      <c r="N12" s="685"/>
      <c r="O12" s="68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7"/>
    </row>
    <row r="13" spans="1:50" ht="21" customHeight="1">
      <c r="A13" s="120"/>
      <c r="B13" s="121"/>
      <c r="C13" s="121"/>
      <c r="D13" s="121"/>
      <c r="E13" s="121"/>
      <c r="F13" s="122"/>
      <c r="G13" s="748" t="s">
        <v>6</v>
      </c>
      <c r="H13" s="749"/>
      <c r="I13" s="641" t="s">
        <v>7</v>
      </c>
      <c r="J13" s="642"/>
      <c r="K13" s="642"/>
      <c r="L13" s="642"/>
      <c r="M13" s="642"/>
      <c r="N13" s="642"/>
      <c r="O13" s="643"/>
      <c r="P13" s="163">
        <v>12</v>
      </c>
      <c r="Q13" s="164"/>
      <c r="R13" s="164"/>
      <c r="S13" s="164"/>
      <c r="T13" s="164"/>
      <c r="U13" s="164"/>
      <c r="V13" s="165"/>
      <c r="W13" s="163">
        <v>12</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50"/>
      <c r="H14" s="751"/>
      <c r="I14" s="574" t="s">
        <v>8</v>
      </c>
      <c r="J14" s="632"/>
      <c r="K14" s="632"/>
      <c r="L14" s="632"/>
      <c r="M14" s="632"/>
      <c r="N14" s="632"/>
      <c r="O14" s="633"/>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816</v>
      </c>
      <c r="AL14" s="164"/>
      <c r="AM14" s="164"/>
      <c r="AN14" s="164"/>
      <c r="AO14" s="164"/>
      <c r="AP14" s="164"/>
      <c r="AQ14" s="165"/>
      <c r="AR14" s="668"/>
      <c r="AS14" s="668"/>
      <c r="AT14" s="668"/>
      <c r="AU14" s="668"/>
      <c r="AV14" s="668"/>
      <c r="AW14" s="668"/>
      <c r="AX14" s="669"/>
    </row>
    <row r="15" spans="1:50" ht="21" customHeight="1">
      <c r="A15" s="120"/>
      <c r="B15" s="121"/>
      <c r="C15" s="121"/>
      <c r="D15" s="121"/>
      <c r="E15" s="121"/>
      <c r="F15" s="122"/>
      <c r="G15" s="750"/>
      <c r="H15" s="751"/>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816</v>
      </c>
      <c r="AL15" s="164"/>
      <c r="AM15" s="164"/>
      <c r="AN15" s="164"/>
      <c r="AO15" s="164"/>
      <c r="AP15" s="164"/>
      <c r="AQ15" s="165"/>
      <c r="AR15" s="163"/>
      <c r="AS15" s="164"/>
      <c r="AT15" s="164"/>
      <c r="AU15" s="164"/>
      <c r="AV15" s="164"/>
      <c r="AW15" s="164"/>
      <c r="AX15" s="631"/>
    </row>
    <row r="16" spans="1:50" ht="21" customHeight="1">
      <c r="A16" s="120"/>
      <c r="B16" s="121"/>
      <c r="C16" s="121"/>
      <c r="D16" s="121"/>
      <c r="E16" s="121"/>
      <c r="F16" s="122"/>
      <c r="G16" s="750"/>
      <c r="H16" s="751"/>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816</v>
      </c>
      <c r="AL16" s="164"/>
      <c r="AM16" s="164"/>
      <c r="AN16" s="164"/>
      <c r="AO16" s="164"/>
      <c r="AP16" s="164"/>
      <c r="AQ16" s="165"/>
      <c r="AR16" s="681"/>
      <c r="AS16" s="682"/>
      <c r="AT16" s="682"/>
      <c r="AU16" s="682"/>
      <c r="AV16" s="682"/>
      <c r="AW16" s="682"/>
      <c r="AX16" s="683"/>
    </row>
    <row r="17" spans="1:50" ht="24.75" customHeight="1">
      <c r="A17" s="120"/>
      <c r="B17" s="121"/>
      <c r="C17" s="121"/>
      <c r="D17" s="121"/>
      <c r="E17" s="121"/>
      <c r="F17" s="122"/>
      <c r="G17" s="750"/>
      <c r="H17" s="751"/>
      <c r="I17" s="574" t="s">
        <v>50</v>
      </c>
      <c r="J17" s="632"/>
      <c r="K17" s="632"/>
      <c r="L17" s="632"/>
      <c r="M17" s="632"/>
      <c r="N17" s="632"/>
      <c r="O17" s="633"/>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816</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52"/>
      <c r="H18" s="753"/>
      <c r="I18" s="740" t="s">
        <v>20</v>
      </c>
      <c r="J18" s="741"/>
      <c r="K18" s="741"/>
      <c r="L18" s="741"/>
      <c r="M18" s="741"/>
      <c r="N18" s="741"/>
      <c r="O18" s="742"/>
      <c r="P18" s="169">
        <f>SUM(P13:V17)</f>
        <v>12</v>
      </c>
      <c r="Q18" s="170"/>
      <c r="R18" s="170"/>
      <c r="S18" s="170"/>
      <c r="T18" s="170"/>
      <c r="U18" s="170"/>
      <c r="V18" s="171"/>
      <c r="W18" s="169">
        <f>SUM(W13:AC17)</f>
        <v>12</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6"/>
    </row>
    <row r="19" spans="1:50" ht="24.75" customHeight="1">
      <c r="A19" s="120"/>
      <c r="B19" s="121"/>
      <c r="C19" s="121"/>
      <c r="D19" s="121"/>
      <c r="E19" s="121"/>
      <c r="F19" s="122"/>
      <c r="G19" s="534" t="s">
        <v>9</v>
      </c>
      <c r="H19" s="535"/>
      <c r="I19" s="535"/>
      <c r="J19" s="535"/>
      <c r="K19" s="535"/>
      <c r="L19" s="535"/>
      <c r="M19" s="535"/>
      <c r="N19" s="535"/>
      <c r="O19" s="535"/>
      <c r="P19" s="163">
        <v>11</v>
      </c>
      <c r="Q19" s="164"/>
      <c r="R19" s="164"/>
      <c r="S19" s="164"/>
      <c r="T19" s="164"/>
      <c r="U19" s="164"/>
      <c r="V19" s="165"/>
      <c r="W19" s="163">
        <v>10.446346999999999</v>
      </c>
      <c r="X19" s="164"/>
      <c r="Y19" s="164"/>
      <c r="Z19" s="164"/>
      <c r="AA19" s="164"/>
      <c r="AB19" s="164"/>
      <c r="AC19" s="165"/>
      <c r="AD19" s="163">
        <v>9.1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c r="A20" s="120"/>
      <c r="B20" s="121"/>
      <c r="C20" s="121"/>
      <c r="D20" s="121"/>
      <c r="E20" s="121"/>
      <c r="F20" s="122"/>
      <c r="G20" s="534" t="s">
        <v>10</v>
      </c>
      <c r="H20" s="535"/>
      <c r="I20" s="535"/>
      <c r="J20" s="535"/>
      <c r="K20" s="535"/>
      <c r="L20" s="535"/>
      <c r="M20" s="535"/>
      <c r="N20" s="535"/>
      <c r="O20" s="535"/>
      <c r="P20" s="538">
        <f>IF(P18=0, "-", SUM(P19)/P18)</f>
        <v>0.91666666666666663</v>
      </c>
      <c r="Q20" s="538"/>
      <c r="R20" s="538"/>
      <c r="S20" s="538"/>
      <c r="T20" s="538"/>
      <c r="U20" s="538"/>
      <c r="V20" s="538"/>
      <c r="W20" s="538">
        <f t="shared" ref="W20" si="0">IF(W18=0, "-", SUM(W19)/W18)</f>
        <v>0.87052891666666665</v>
      </c>
      <c r="X20" s="538"/>
      <c r="Y20" s="538"/>
      <c r="Z20" s="538"/>
      <c r="AA20" s="538"/>
      <c r="AB20" s="538"/>
      <c r="AC20" s="538"/>
      <c r="AD20" s="538">
        <f t="shared" ref="AD20" si="1">IF(AD18=0, "-", SUM(AD19)/AD18)</f>
        <v>0.7583333333333333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c r="A21" s="123"/>
      <c r="B21" s="124"/>
      <c r="C21" s="124"/>
      <c r="D21" s="124"/>
      <c r="E21" s="124"/>
      <c r="F21" s="125"/>
      <c r="G21" s="926" t="s">
        <v>353</v>
      </c>
      <c r="H21" s="927"/>
      <c r="I21" s="927"/>
      <c r="J21" s="927"/>
      <c r="K21" s="927"/>
      <c r="L21" s="927"/>
      <c r="M21" s="927"/>
      <c r="N21" s="927"/>
      <c r="O21" s="927"/>
      <c r="P21" s="538">
        <f>IF(P19=0, "-", SUM(P19)/SUM(P13,P14))</f>
        <v>0.91666666666666663</v>
      </c>
      <c r="Q21" s="538"/>
      <c r="R21" s="538"/>
      <c r="S21" s="538"/>
      <c r="T21" s="538"/>
      <c r="U21" s="538"/>
      <c r="V21" s="538"/>
      <c r="W21" s="538">
        <f t="shared" ref="W21" si="2">IF(W19=0, "-", SUM(W19)/SUM(W13,W14))</f>
        <v>0.87052891666666665</v>
      </c>
      <c r="X21" s="538"/>
      <c r="Y21" s="538"/>
      <c r="Z21" s="538"/>
      <c r="AA21" s="538"/>
      <c r="AB21" s="538"/>
      <c r="AC21" s="538"/>
      <c r="AD21" s="538">
        <f t="shared" ref="AD21" si="3">IF(AD19=0, "-", SUM(AD19)/SUM(AD13,AD14))</f>
        <v>0.7583333333333333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2.5" customHeight="1">
      <c r="A23" s="141"/>
      <c r="B23" s="142"/>
      <c r="C23" s="142"/>
      <c r="D23" s="142"/>
      <c r="E23" s="142"/>
      <c r="F23" s="143"/>
      <c r="G23" s="132" t="s">
        <v>718</v>
      </c>
      <c r="H23" s="133"/>
      <c r="I23" s="133"/>
      <c r="J23" s="133"/>
      <c r="K23" s="133"/>
      <c r="L23" s="133"/>
      <c r="M23" s="133"/>
      <c r="N23" s="133"/>
      <c r="O23" s="134"/>
      <c r="P23" s="160">
        <v>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2.5" customHeight="1">
      <c r="A24" s="141"/>
      <c r="B24" s="142"/>
      <c r="C24" s="142"/>
      <c r="D24" s="142"/>
      <c r="E24" s="142"/>
      <c r="F24" s="143"/>
      <c r="G24" s="135" t="s">
        <v>719</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2.5" customHeight="1">
      <c r="A25" s="141"/>
      <c r="B25" s="142"/>
      <c r="C25" s="142"/>
      <c r="D25" s="142"/>
      <c r="E25" s="142"/>
      <c r="F25" s="143"/>
      <c r="G25" s="135" t="s">
        <v>803</v>
      </c>
      <c r="H25" s="136"/>
      <c r="I25" s="136"/>
      <c r="J25" s="136"/>
      <c r="K25" s="136"/>
      <c r="L25" s="136"/>
      <c r="M25" s="136"/>
      <c r="N25" s="136"/>
      <c r="O25" s="137"/>
      <c r="P25" s="163">
        <v>0.5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2.5" customHeight="1">
      <c r="A26" s="141"/>
      <c r="B26" s="142"/>
      <c r="C26" s="142"/>
      <c r="D26" s="142"/>
      <c r="E26" s="142"/>
      <c r="F26" s="143"/>
      <c r="G26" s="135" t="s">
        <v>720</v>
      </c>
      <c r="H26" s="136"/>
      <c r="I26" s="136"/>
      <c r="J26" s="136"/>
      <c r="K26" s="136"/>
      <c r="L26" s="136"/>
      <c r="M26" s="136"/>
      <c r="N26" s="136"/>
      <c r="O26" s="137"/>
      <c r="P26" s="163">
        <v>0.5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2.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2.5" hidden="1" customHeight="1">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2.5" customHeight="1" thickBot="1">
      <c r="A29" s="144"/>
      <c r="B29" s="145"/>
      <c r="C29" s="145"/>
      <c r="D29" s="145"/>
      <c r="E29" s="145"/>
      <c r="F29" s="146"/>
      <c r="G29" s="228" t="s">
        <v>333</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8" t="s">
        <v>348</v>
      </c>
      <c r="B30" s="509"/>
      <c r="C30" s="509"/>
      <c r="D30" s="509"/>
      <c r="E30" s="509"/>
      <c r="F30" s="510"/>
      <c r="G30" s="653"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4" t="s">
        <v>232</v>
      </c>
      <c r="AR30" s="645"/>
      <c r="AS30" s="645"/>
      <c r="AT30" s="646"/>
      <c r="AU30" s="387" t="s">
        <v>134</v>
      </c>
      <c r="AV30" s="387"/>
      <c r="AW30" s="387"/>
      <c r="AX30" s="388"/>
    </row>
    <row r="31" spans="1:50" ht="18.75" customHeight="1">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c r="AV31" s="271"/>
      <c r="AW31" s="375" t="s">
        <v>179</v>
      </c>
      <c r="AX31" s="376"/>
    </row>
    <row r="32" spans="1:50" ht="23.25" customHeight="1">
      <c r="A32" s="514"/>
      <c r="B32" s="512"/>
      <c r="C32" s="512"/>
      <c r="D32" s="512"/>
      <c r="E32" s="512"/>
      <c r="F32" s="513"/>
      <c r="G32" s="539" t="s">
        <v>721</v>
      </c>
      <c r="H32" s="540"/>
      <c r="I32" s="540"/>
      <c r="J32" s="540"/>
      <c r="K32" s="540"/>
      <c r="L32" s="540"/>
      <c r="M32" s="540"/>
      <c r="N32" s="540"/>
      <c r="O32" s="541"/>
      <c r="P32" s="191" t="s">
        <v>813</v>
      </c>
      <c r="Q32" s="191"/>
      <c r="R32" s="191"/>
      <c r="S32" s="191"/>
      <c r="T32" s="191"/>
      <c r="U32" s="191"/>
      <c r="V32" s="191"/>
      <c r="W32" s="191"/>
      <c r="X32" s="233"/>
      <c r="Y32" s="339" t="s">
        <v>12</v>
      </c>
      <c r="Z32" s="548"/>
      <c r="AA32" s="549"/>
      <c r="AB32" s="550" t="s">
        <v>369</v>
      </c>
      <c r="AC32" s="550"/>
      <c r="AD32" s="550"/>
      <c r="AE32" s="363">
        <v>100</v>
      </c>
      <c r="AF32" s="364"/>
      <c r="AG32" s="364"/>
      <c r="AH32" s="364"/>
      <c r="AI32" s="363"/>
      <c r="AJ32" s="364"/>
      <c r="AK32" s="364"/>
      <c r="AL32" s="364"/>
      <c r="AM32" s="363"/>
      <c r="AN32" s="364"/>
      <c r="AO32" s="364"/>
      <c r="AP32" s="364"/>
      <c r="AQ32" s="166" t="s">
        <v>717</v>
      </c>
      <c r="AR32" s="167"/>
      <c r="AS32" s="167"/>
      <c r="AT32" s="168"/>
      <c r="AU32" s="364" t="s">
        <v>717</v>
      </c>
      <c r="AV32" s="364"/>
      <c r="AW32" s="364"/>
      <c r="AX32" s="365"/>
    </row>
    <row r="33" spans="1:51" ht="23.25" customHeight="1">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369</v>
      </c>
      <c r="AC33" s="521"/>
      <c r="AD33" s="521"/>
      <c r="AE33" s="363">
        <v>100</v>
      </c>
      <c r="AF33" s="364"/>
      <c r="AG33" s="364"/>
      <c r="AH33" s="364"/>
      <c r="AI33" s="363">
        <v>100</v>
      </c>
      <c r="AJ33" s="364"/>
      <c r="AK33" s="364"/>
      <c r="AL33" s="364"/>
      <c r="AM33" s="363">
        <v>100</v>
      </c>
      <c r="AN33" s="364"/>
      <c r="AO33" s="364"/>
      <c r="AP33" s="364"/>
      <c r="AQ33" s="166" t="s">
        <v>717</v>
      </c>
      <c r="AR33" s="167"/>
      <c r="AS33" s="167"/>
      <c r="AT33" s="168"/>
      <c r="AU33" s="364">
        <v>100</v>
      </c>
      <c r="AV33" s="364"/>
      <c r="AW33" s="364"/>
      <c r="AX33" s="365"/>
    </row>
    <row r="34" spans="1:51" ht="23.25" customHeight="1">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t="s">
        <v>717</v>
      </c>
      <c r="AJ34" s="364"/>
      <c r="AK34" s="364"/>
      <c r="AL34" s="364"/>
      <c r="AM34" s="363" t="s">
        <v>744</v>
      </c>
      <c r="AN34" s="364"/>
      <c r="AO34" s="364"/>
      <c r="AP34" s="364"/>
      <c r="AQ34" s="166" t="s">
        <v>717</v>
      </c>
      <c r="AR34" s="167"/>
      <c r="AS34" s="167"/>
      <c r="AT34" s="168"/>
      <c r="AU34" s="364" t="s">
        <v>717</v>
      </c>
      <c r="AV34" s="364"/>
      <c r="AW34" s="364"/>
      <c r="AX34" s="365"/>
    </row>
    <row r="35" spans="1:51" ht="23.25" customHeight="1">
      <c r="A35" s="899" t="s">
        <v>378</v>
      </c>
      <c r="B35" s="900"/>
      <c r="C35" s="900"/>
      <c r="D35" s="900"/>
      <c r="E35" s="900"/>
      <c r="F35" s="901"/>
      <c r="G35" s="905" t="s">
        <v>722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c r="A37" s="647" t="s">
        <v>348</v>
      </c>
      <c r="B37" s="648"/>
      <c r="C37" s="648"/>
      <c r="D37" s="648"/>
      <c r="E37" s="648"/>
      <c r="F37" s="649"/>
      <c r="G37" s="564" t="s">
        <v>146</v>
      </c>
      <c r="H37" s="377"/>
      <c r="I37" s="377"/>
      <c r="J37" s="377"/>
      <c r="K37" s="377"/>
      <c r="L37" s="377"/>
      <c r="M37" s="377"/>
      <c r="N37" s="377"/>
      <c r="O37" s="565"/>
      <c r="P37" s="634" t="s">
        <v>59</v>
      </c>
      <c r="Q37" s="377"/>
      <c r="R37" s="377"/>
      <c r="S37" s="377"/>
      <c r="T37" s="377"/>
      <c r="U37" s="377"/>
      <c r="V37" s="377"/>
      <c r="W37" s="377"/>
      <c r="X37" s="565"/>
      <c r="Y37" s="635"/>
      <c r="Z37" s="636"/>
      <c r="AA37" s="637"/>
      <c r="AB37" s="638" t="s">
        <v>11</v>
      </c>
      <c r="AC37" s="639"/>
      <c r="AD37" s="64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50"/>
      <c r="B41" s="651"/>
      <c r="C41" s="651"/>
      <c r="D41" s="651"/>
      <c r="E41" s="651"/>
      <c r="F41" s="652"/>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c r="A44" s="647" t="s">
        <v>348</v>
      </c>
      <c r="B44" s="648"/>
      <c r="C44" s="648"/>
      <c r="D44" s="648"/>
      <c r="E44" s="648"/>
      <c r="F44" s="649"/>
      <c r="G44" s="564" t="s">
        <v>146</v>
      </c>
      <c r="H44" s="377"/>
      <c r="I44" s="377"/>
      <c r="J44" s="377"/>
      <c r="K44" s="377"/>
      <c r="L44" s="377"/>
      <c r="M44" s="377"/>
      <c r="N44" s="377"/>
      <c r="O44" s="565"/>
      <c r="P44" s="634" t="s">
        <v>59</v>
      </c>
      <c r="Q44" s="377"/>
      <c r="R44" s="377"/>
      <c r="S44" s="377"/>
      <c r="T44" s="377"/>
      <c r="U44" s="377"/>
      <c r="V44" s="377"/>
      <c r="W44" s="377"/>
      <c r="X44" s="565"/>
      <c r="Y44" s="635"/>
      <c r="Z44" s="636"/>
      <c r="AA44" s="637"/>
      <c r="AB44" s="638" t="s">
        <v>11</v>
      </c>
      <c r="AC44" s="639"/>
      <c r="AD44" s="64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50"/>
      <c r="B48" s="651"/>
      <c r="C48" s="651"/>
      <c r="D48" s="651"/>
      <c r="E48" s="651"/>
      <c r="F48" s="652"/>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c r="A51" s="511" t="s">
        <v>348</v>
      </c>
      <c r="B51" s="512"/>
      <c r="C51" s="512"/>
      <c r="D51" s="512"/>
      <c r="E51" s="512"/>
      <c r="F51" s="513"/>
      <c r="G51" s="564" t="s">
        <v>146</v>
      </c>
      <c r="H51" s="377"/>
      <c r="I51" s="377"/>
      <c r="J51" s="377"/>
      <c r="K51" s="377"/>
      <c r="L51" s="377"/>
      <c r="M51" s="377"/>
      <c r="N51" s="377"/>
      <c r="O51" s="565"/>
      <c r="P51" s="634" t="s">
        <v>59</v>
      </c>
      <c r="Q51" s="377"/>
      <c r="R51" s="377"/>
      <c r="S51" s="377"/>
      <c r="T51" s="377"/>
      <c r="U51" s="377"/>
      <c r="V51" s="377"/>
      <c r="W51" s="377"/>
      <c r="X51" s="565"/>
      <c r="Y51" s="635"/>
      <c r="Z51" s="636"/>
      <c r="AA51" s="637"/>
      <c r="AB51" s="638" t="s">
        <v>11</v>
      </c>
      <c r="AC51" s="639"/>
      <c r="AD51" s="64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50"/>
      <c r="B55" s="651"/>
      <c r="C55" s="651"/>
      <c r="D55" s="651"/>
      <c r="E55" s="651"/>
      <c r="F55" s="652"/>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c r="A58" s="511" t="s">
        <v>348</v>
      </c>
      <c r="B58" s="512"/>
      <c r="C58" s="512"/>
      <c r="D58" s="512"/>
      <c r="E58" s="512"/>
      <c r="F58" s="513"/>
      <c r="G58" s="564" t="s">
        <v>146</v>
      </c>
      <c r="H58" s="377"/>
      <c r="I58" s="377"/>
      <c r="J58" s="377"/>
      <c r="K58" s="377"/>
      <c r="L58" s="377"/>
      <c r="M58" s="377"/>
      <c r="N58" s="377"/>
      <c r="O58" s="565"/>
      <c r="P58" s="634" t="s">
        <v>59</v>
      </c>
      <c r="Q58" s="377"/>
      <c r="R58" s="377"/>
      <c r="S58" s="377"/>
      <c r="T58" s="377"/>
      <c r="U58" s="377"/>
      <c r="V58" s="377"/>
      <c r="W58" s="377"/>
      <c r="X58" s="565"/>
      <c r="Y58" s="635"/>
      <c r="Z58" s="636"/>
      <c r="AA58" s="637"/>
      <c r="AB58" s="638" t="s">
        <v>11</v>
      </c>
      <c r="AC58" s="639"/>
      <c r="AD58" s="64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c r="A65" s="859" t="s">
        <v>349</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344</v>
      </c>
      <c r="X65" s="871"/>
      <c r="Y65" s="874"/>
      <c r="Z65" s="874"/>
      <c r="AA65" s="875"/>
      <c r="AB65" s="868" t="s">
        <v>11</v>
      </c>
      <c r="AC65" s="864"/>
      <c r="AD65" s="865"/>
      <c r="AE65" s="335" t="s">
        <v>388</v>
      </c>
      <c r="AF65" s="335"/>
      <c r="AG65" s="335"/>
      <c r="AH65" s="335"/>
      <c r="AI65" s="335" t="s">
        <v>410</v>
      </c>
      <c r="AJ65" s="335"/>
      <c r="AK65" s="335"/>
      <c r="AL65" s="335"/>
      <c r="AM65" s="335" t="s">
        <v>507</v>
      </c>
      <c r="AN65" s="335"/>
      <c r="AO65" s="335"/>
      <c r="AP65" s="335"/>
      <c r="AQ65" s="215" t="s">
        <v>232</v>
      </c>
      <c r="AR65" s="199"/>
      <c r="AS65" s="199"/>
      <c r="AT65" s="200"/>
      <c r="AU65" s="980" t="s">
        <v>134</v>
      </c>
      <c r="AV65" s="980"/>
      <c r="AW65" s="980"/>
      <c r="AX65" s="981"/>
      <c r="AY65">
        <f>COUNTA($H$67)</f>
        <v>0</v>
      </c>
    </row>
    <row r="66" spans="1:51"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347</v>
      </c>
      <c r="AX66" s="982"/>
      <c r="AY66">
        <f>$AY$65</f>
        <v>0</v>
      </c>
    </row>
    <row r="67" spans="1:51" ht="23.25" hidden="1" customHeight="1">
      <c r="A67" s="852"/>
      <c r="B67" s="853"/>
      <c r="C67" s="853"/>
      <c r="D67" s="853"/>
      <c r="E67" s="853"/>
      <c r="F67" s="854"/>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368</v>
      </c>
      <c r="AC67" s="955"/>
      <c r="AD67" s="955"/>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368</v>
      </c>
      <c r="AC68" s="978"/>
      <c r="AD68" s="978"/>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369</v>
      </c>
      <c r="AC69" s="979"/>
      <c r="AD69" s="979"/>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c r="A70" s="852" t="s">
        <v>354</v>
      </c>
      <c r="B70" s="853"/>
      <c r="C70" s="853"/>
      <c r="D70" s="853"/>
      <c r="E70" s="853"/>
      <c r="F70" s="854"/>
      <c r="G70" s="943" t="s">
        <v>235</v>
      </c>
      <c r="H70" s="944"/>
      <c r="I70" s="944"/>
      <c r="J70" s="944"/>
      <c r="K70" s="944"/>
      <c r="L70" s="944"/>
      <c r="M70" s="944"/>
      <c r="N70" s="944"/>
      <c r="O70" s="944"/>
      <c r="P70" s="944"/>
      <c r="Q70" s="944"/>
      <c r="R70" s="944"/>
      <c r="S70" s="944"/>
      <c r="T70" s="944"/>
      <c r="U70" s="944"/>
      <c r="V70" s="944"/>
      <c r="W70" s="947" t="s">
        <v>367</v>
      </c>
      <c r="X70" s="948"/>
      <c r="Y70" s="953" t="s">
        <v>12</v>
      </c>
      <c r="Z70" s="953"/>
      <c r="AA70" s="954"/>
      <c r="AB70" s="955" t="s">
        <v>368</v>
      </c>
      <c r="AC70" s="955"/>
      <c r="AD70" s="955"/>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368</v>
      </c>
      <c r="AC71" s="978"/>
      <c r="AD71" s="978"/>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369</v>
      </c>
      <c r="AC72" s="979"/>
      <c r="AD72" s="979"/>
      <c r="AE72" s="371"/>
      <c r="AF72" s="372"/>
      <c r="AG72" s="372"/>
      <c r="AH72" s="372"/>
      <c r="AI72" s="371"/>
      <c r="AJ72" s="372"/>
      <c r="AK72" s="372"/>
      <c r="AL72" s="372"/>
      <c r="AM72" s="371"/>
      <c r="AN72" s="372"/>
      <c r="AO72" s="372"/>
      <c r="AP72" s="942"/>
      <c r="AQ72" s="363"/>
      <c r="AR72" s="364"/>
      <c r="AS72" s="364"/>
      <c r="AT72" s="817"/>
      <c r="AU72" s="364"/>
      <c r="AV72" s="364"/>
      <c r="AW72" s="364"/>
      <c r="AX72" s="365"/>
      <c r="AY72">
        <f t="shared" si="8"/>
        <v>0</v>
      </c>
    </row>
    <row r="73" spans="1:51" ht="18.75" hidden="1" customHeight="1">
      <c r="A73" s="838" t="s">
        <v>349</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4" t="s">
        <v>381</v>
      </c>
      <c r="B78" s="915"/>
      <c r="C78" s="915"/>
      <c r="D78" s="915"/>
      <c r="E78" s="912" t="s">
        <v>327</v>
      </c>
      <c r="F78" s="913"/>
      <c r="G78" s="54" t="s">
        <v>235</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343</v>
      </c>
      <c r="AP79" s="127"/>
      <c r="AQ79" s="127"/>
      <c r="AR79" s="76" t="s">
        <v>341</v>
      </c>
      <c r="AS79" s="126"/>
      <c r="AT79" s="127"/>
      <c r="AU79" s="127"/>
      <c r="AV79" s="127"/>
      <c r="AW79" s="127"/>
      <c r="AX79" s="128"/>
      <c r="AY79">
        <f>COUNTIF($AR$79,"☑")</f>
        <v>0</v>
      </c>
    </row>
    <row r="80" spans="1:51" ht="18.75" hidden="1" customHeight="1">
      <c r="A80" s="518" t="s">
        <v>147</v>
      </c>
      <c r="B80" s="847" t="s">
        <v>340</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9"/>
      <c r="B87" s="551"/>
      <c r="C87" s="551"/>
      <c r="D87" s="551"/>
      <c r="E87" s="551"/>
      <c r="F87" s="552"/>
      <c r="G87" s="232"/>
      <c r="H87" s="191"/>
      <c r="I87" s="191"/>
      <c r="J87" s="191"/>
      <c r="K87" s="191"/>
      <c r="L87" s="191"/>
      <c r="M87" s="191"/>
      <c r="N87" s="191"/>
      <c r="O87" s="233"/>
      <c r="P87" s="191"/>
      <c r="Q87" s="802"/>
      <c r="R87" s="802"/>
      <c r="S87" s="802"/>
      <c r="T87" s="802"/>
      <c r="U87" s="802"/>
      <c r="V87" s="802"/>
      <c r="W87" s="802"/>
      <c r="X87" s="803"/>
      <c r="Y87" s="758" t="s">
        <v>62</v>
      </c>
      <c r="Z87" s="759"/>
      <c r="AA87" s="760"/>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5" t="s">
        <v>54</v>
      </c>
      <c r="Z88" s="736"/>
      <c r="AA88" s="737"/>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5" t="s">
        <v>13</v>
      </c>
      <c r="Z89" s="736"/>
      <c r="AA89" s="737"/>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8" t="s">
        <v>62</v>
      </c>
      <c r="Z92" s="759"/>
      <c r="AA92" s="760"/>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5" t="s">
        <v>54</v>
      </c>
      <c r="Z93" s="736"/>
      <c r="AA93" s="737"/>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5" t="s">
        <v>13</v>
      </c>
      <c r="Z94" s="736"/>
      <c r="AA94" s="737"/>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388</v>
      </c>
      <c r="AF100" s="825"/>
      <c r="AG100" s="825"/>
      <c r="AH100" s="826"/>
      <c r="AI100" s="824" t="s">
        <v>410</v>
      </c>
      <c r="AJ100" s="825"/>
      <c r="AK100" s="825"/>
      <c r="AL100" s="826"/>
      <c r="AM100" s="824" t="s">
        <v>507</v>
      </c>
      <c r="AN100" s="825"/>
      <c r="AO100" s="825"/>
      <c r="AP100" s="826"/>
      <c r="AQ100" s="930" t="s">
        <v>415</v>
      </c>
      <c r="AR100" s="931"/>
      <c r="AS100" s="931"/>
      <c r="AT100" s="932"/>
      <c r="AU100" s="930" t="s">
        <v>539</v>
      </c>
      <c r="AV100" s="931"/>
      <c r="AW100" s="931"/>
      <c r="AX100" s="933"/>
    </row>
    <row r="101" spans="1:60" ht="23.25" customHeight="1">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0" t="s">
        <v>724</v>
      </c>
      <c r="AC101" s="550"/>
      <c r="AD101" s="550"/>
      <c r="AE101" s="358">
        <v>1233</v>
      </c>
      <c r="AF101" s="358"/>
      <c r="AG101" s="358"/>
      <c r="AH101" s="358"/>
      <c r="AI101" s="358">
        <v>800</v>
      </c>
      <c r="AJ101" s="358"/>
      <c r="AK101" s="358"/>
      <c r="AL101" s="358"/>
      <c r="AM101" s="358">
        <v>771</v>
      </c>
      <c r="AN101" s="358"/>
      <c r="AO101" s="358"/>
      <c r="AP101" s="358"/>
      <c r="AQ101" s="358" t="s">
        <v>812</v>
      </c>
      <c r="AR101" s="358"/>
      <c r="AS101" s="358"/>
      <c r="AT101" s="358"/>
      <c r="AU101" s="363"/>
      <c r="AV101" s="364"/>
      <c r="AW101" s="364"/>
      <c r="AX101" s="365"/>
    </row>
    <row r="102" spans="1:60" ht="23.25" customHeight="1">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724</v>
      </c>
      <c r="AC102" s="550"/>
      <c r="AD102" s="550"/>
      <c r="AE102" s="358">
        <v>825</v>
      </c>
      <c r="AF102" s="358"/>
      <c r="AG102" s="358"/>
      <c r="AH102" s="358"/>
      <c r="AI102" s="358">
        <v>825</v>
      </c>
      <c r="AJ102" s="358"/>
      <c r="AK102" s="358"/>
      <c r="AL102" s="358"/>
      <c r="AM102" s="358">
        <v>806</v>
      </c>
      <c r="AN102" s="358"/>
      <c r="AO102" s="358"/>
      <c r="AP102" s="358"/>
      <c r="AQ102" s="358">
        <v>823</v>
      </c>
      <c r="AR102" s="358"/>
      <c r="AS102" s="358"/>
      <c r="AT102" s="358"/>
      <c r="AU102" s="371"/>
      <c r="AV102" s="372"/>
      <c r="AW102" s="372"/>
      <c r="AX102" s="934"/>
    </row>
    <row r="103" spans="1:60" ht="31.5" customHeight="1">
      <c r="A103" s="487" t="s">
        <v>350</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c r="A104" s="490"/>
      <c r="B104" s="491"/>
      <c r="C104" s="491"/>
      <c r="D104" s="491"/>
      <c r="E104" s="491"/>
      <c r="F104" s="492"/>
      <c r="G104" s="191" t="s">
        <v>808</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58">
        <v>462</v>
      </c>
      <c r="AF104" s="358"/>
      <c r="AG104" s="358"/>
      <c r="AH104" s="358"/>
      <c r="AI104" s="358">
        <v>472</v>
      </c>
      <c r="AJ104" s="358"/>
      <c r="AK104" s="358"/>
      <c r="AL104" s="358"/>
      <c r="AM104" s="358">
        <v>473</v>
      </c>
      <c r="AN104" s="358"/>
      <c r="AO104" s="358"/>
      <c r="AP104" s="358"/>
      <c r="AQ104" s="358" t="s">
        <v>812</v>
      </c>
      <c r="AR104" s="358"/>
      <c r="AS104" s="358"/>
      <c r="AT104" s="358"/>
      <c r="AU104" s="358"/>
      <c r="AV104" s="358"/>
      <c r="AW104" s="358"/>
      <c r="AX104" s="359"/>
      <c r="AY104">
        <f>$AY$103</f>
        <v>1</v>
      </c>
    </row>
    <row r="105" spans="1:60" ht="23.25" customHeight="1">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724</v>
      </c>
      <c r="AC105" s="404"/>
      <c r="AD105" s="405"/>
      <c r="AE105" s="358">
        <v>462</v>
      </c>
      <c r="AF105" s="358"/>
      <c r="AG105" s="358"/>
      <c r="AH105" s="358"/>
      <c r="AI105" s="358">
        <v>462</v>
      </c>
      <c r="AJ105" s="358"/>
      <c r="AK105" s="358"/>
      <c r="AL105" s="358"/>
      <c r="AM105" s="358">
        <v>472</v>
      </c>
      <c r="AN105" s="358"/>
      <c r="AO105" s="358"/>
      <c r="AP105" s="358"/>
      <c r="AQ105" s="358">
        <v>357</v>
      </c>
      <c r="AR105" s="358"/>
      <c r="AS105" s="358"/>
      <c r="AT105" s="358"/>
      <c r="AU105" s="358">
        <v>357</v>
      </c>
      <c r="AV105" s="358"/>
      <c r="AW105" s="358"/>
      <c r="AX105" s="359"/>
      <c r="AY105">
        <f>$AY$103</f>
        <v>1</v>
      </c>
    </row>
    <row r="106" spans="1:60" ht="31.5" hidden="1" customHeight="1">
      <c r="A106" s="487" t="s">
        <v>350</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7" t="s">
        <v>350</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7" t="s">
        <v>350</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814</v>
      </c>
      <c r="AC116" s="301"/>
      <c r="AD116" s="302"/>
      <c r="AE116" s="358">
        <v>3001</v>
      </c>
      <c r="AF116" s="358"/>
      <c r="AG116" s="358"/>
      <c r="AH116" s="358"/>
      <c r="AI116" s="358">
        <v>4625</v>
      </c>
      <c r="AJ116" s="358"/>
      <c r="AK116" s="358"/>
      <c r="AL116" s="358"/>
      <c r="AM116" s="358">
        <v>4799</v>
      </c>
      <c r="AN116" s="358"/>
      <c r="AO116" s="358"/>
      <c r="AP116" s="358"/>
      <c r="AQ116" s="363">
        <v>4496</v>
      </c>
      <c r="AR116" s="364"/>
      <c r="AS116" s="364"/>
      <c r="AT116" s="364"/>
      <c r="AU116" s="364"/>
      <c r="AV116" s="364"/>
      <c r="AW116" s="364"/>
      <c r="AX116" s="365"/>
    </row>
    <row r="117" spans="1:51" ht="57.7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745</v>
      </c>
      <c r="AF117" s="306"/>
      <c r="AG117" s="306"/>
      <c r="AH117" s="306"/>
      <c r="AI117" s="306" t="s">
        <v>746</v>
      </c>
      <c r="AJ117" s="306"/>
      <c r="AK117" s="306"/>
      <c r="AL117" s="306"/>
      <c r="AM117" s="306" t="s">
        <v>747</v>
      </c>
      <c r="AN117" s="306"/>
      <c r="AO117" s="306"/>
      <c r="AP117" s="306"/>
      <c r="AQ117" s="306" t="s">
        <v>748</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33" customHeight="1">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814</v>
      </c>
      <c r="AC119" s="301"/>
      <c r="AD119" s="302"/>
      <c r="AE119" s="358">
        <v>6311</v>
      </c>
      <c r="AF119" s="358"/>
      <c r="AG119" s="358"/>
      <c r="AH119" s="358"/>
      <c r="AI119" s="358">
        <v>4237</v>
      </c>
      <c r="AJ119" s="358"/>
      <c r="AK119" s="358"/>
      <c r="AL119" s="358"/>
      <c r="AM119" s="358">
        <v>3806</v>
      </c>
      <c r="AN119" s="358"/>
      <c r="AO119" s="358"/>
      <c r="AP119" s="358"/>
      <c r="AQ119" s="358">
        <v>5042</v>
      </c>
      <c r="AR119" s="358"/>
      <c r="AS119" s="358"/>
      <c r="AT119" s="358"/>
      <c r="AU119" s="358"/>
      <c r="AV119" s="358"/>
      <c r="AW119" s="358"/>
      <c r="AX119" s="359"/>
      <c r="AY119">
        <f>$AY$118</f>
        <v>1</v>
      </c>
    </row>
    <row r="120" spans="1:51"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817</v>
      </c>
      <c r="AF120" s="306"/>
      <c r="AG120" s="306"/>
      <c r="AH120" s="306"/>
      <c r="AI120" s="306" t="s">
        <v>749</v>
      </c>
      <c r="AJ120" s="306"/>
      <c r="AK120" s="306"/>
      <c r="AL120" s="306"/>
      <c r="AM120" s="306" t="s">
        <v>807</v>
      </c>
      <c r="AN120" s="306"/>
      <c r="AO120" s="306"/>
      <c r="AP120" s="306"/>
      <c r="AQ120" s="306" t="s">
        <v>804</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c r="A130" s="997" t="s">
        <v>403</v>
      </c>
      <c r="B130" s="995"/>
      <c r="C130" s="994" t="s">
        <v>236</v>
      </c>
      <c r="D130" s="99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c r="A131" s="99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c r="AV133" s="178"/>
      <c r="AW133" s="179" t="s">
        <v>179</v>
      </c>
      <c r="AX133" s="180"/>
      <c r="AY133">
        <f>$AY$132</f>
        <v>1</v>
      </c>
    </row>
    <row r="134" spans="1:51" ht="36" customHeight="1">
      <c r="A134" s="998"/>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100</v>
      </c>
      <c r="AF134" s="167"/>
      <c r="AG134" s="167"/>
      <c r="AH134" s="167"/>
      <c r="AI134" s="266"/>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6" customHeight="1">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100</v>
      </c>
      <c r="AF135" s="167"/>
      <c r="AG135" s="167"/>
      <c r="AH135" s="167"/>
      <c r="AI135" s="266">
        <v>100</v>
      </c>
      <c r="AJ135" s="167"/>
      <c r="AK135" s="167"/>
      <c r="AL135" s="167"/>
      <c r="AM135" s="266">
        <v>100</v>
      </c>
      <c r="AN135" s="167"/>
      <c r="AO135" s="167"/>
      <c r="AP135" s="167"/>
      <c r="AQ135" s="266" t="s">
        <v>717</v>
      </c>
      <c r="AR135" s="167"/>
      <c r="AS135" s="167"/>
      <c r="AT135" s="167"/>
      <c r="AU135" s="266">
        <v>100</v>
      </c>
      <c r="AV135" s="167"/>
      <c r="AW135" s="167"/>
      <c r="AX135" s="208"/>
      <c r="AY135">
        <f t="shared" si="13"/>
        <v>1</v>
      </c>
    </row>
    <row r="136" spans="1:51" ht="34.5" hidden="1" customHeight="1">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34.5" hidden="1" customHeight="1">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4.5" hidden="1" customHeight="1">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4.5" hidden="1" customHeight="1">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34.5" hidden="1" customHeight="1">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34.5" hidden="1" customHeight="1">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4.5" hidden="1" customHeight="1">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4.5" hidden="1" customHeight="1">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34.5" hidden="1" customHeight="1">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34.5" hidden="1" customHeight="1">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4.5" hidden="1" customHeight="1">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4.5" hidden="1" customHeight="1">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34.5" hidden="1" customHeight="1">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34.5" hidden="1" customHeight="1">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4.5" hidden="1" customHeight="1">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4.5" hidden="1" customHeight="1">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 customHeight="1">
      <c r="A152" s="99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12" customHeight="1">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75" customHeight="1">
      <c r="A154" s="99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75" customHeight="1">
      <c r="A155" s="998"/>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3.25" customHeight="1">
      <c r="A156" s="998"/>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c r="A157" s="998"/>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4"/>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75" customHeight="1">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8"/>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8"/>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8"/>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8"/>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8"/>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8"/>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8"/>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8"/>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8"/>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8"/>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8"/>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8"/>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7.5" customHeight="1">
      <c r="A188" s="99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2.25" customHeight="1">
      <c r="A189" s="998"/>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c r="A190" s="998"/>
      <c r="B190" s="253"/>
      <c r="C190" s="252"/>
      <c r="D190" s="253"/>
      <c r="E190" s="308" t="s">
        <v>265</v>
      </c>
      <c r="F190" s="309"/>
      <c r="G190" s="310"/>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c r="AK190" s="928"/>
      <c r="AL190" s="928"/>
      <c r="AM190" s="928"/>
      <c r="AN190" s="928"/>
      <c r="AO190" s="928"/>
      <c r="AP190" s="928"/>
      <c r="AQ190" s="928"/>
      <c r="AR190" s="928"/>
      <c r="AS190" s="928"/>
      <c r="AT190" s="928"/>
      <c r="AU190" s="928"/>
      <c r="AV190" s="928"/>
      <c r="AW190" s="928"/>
      <c r="AX190" s="929"/>
      <c r="AY190">
        <f>COUNTA($G$190)</f>
        <v>0</v>
      </c>
    </row>
    <row r="191" spans="1:51" ht="45" hidden="1" customHeight="1">
      <c r="A191" s="998"/>
      <c r="B191" s="253"/>
      <c r="C191" s="252"/>
      <c r="D191" s="253"/>
      <c r="E191" s="239" t="s">
        <v>264</v>
      </c>
      <c r="F191" s="240"/>
      <c r="G191" s="896"/>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6"/>
      <c r="AY191">
        <f>$AY$190</f>
        <v>0</v>
      </c>
    </row>
    <row r="192" spans="1:51" ht="18.75" hidden="1" customHeight="1">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744</v>
      </c>
      <c r="AR193" s="271"/>
      <c r="AS193" s="179" t="s">
        <v>233</v>
      </c>
      <c r="AT193" s="202"/>
      <c r="AU193" s="178"/>
      <c r="AV193" s="178"/>
      <c r="AW193" s="179" t="s">
        <v>179</v>
      </c>
      <c r="AX193" s="180"/>
      <c r="AY193">
        <f>$AY$192</f>
        <v>0</v>
      </c>
    </row>
    <row r="194" spans="1:51" ht="39.75" hidden="1" customHeight="1">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12" hidden="1" customHeight="1">
      <c r="A212" s="99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12" hidden="1" customHeight="1">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5.75" hidden="1" customHeight="1">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5.75" hidden="1" customHeight="1">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5.75" hidden="1" customHeight="1">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5.75" hidden="1" customHeight="1">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8"/>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8"/>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8"/>
      <c r="B430" s="253"/>
      <c r="C430" s="250" t="s">
        <v>669</v>
      </c>
      <c r="D430" s="251"/>
      <c r="E430" s="239" t="s">
        <v>397</v>
      </c>
      <c r="F430" s="447"/>
      <c r="G430" s="241" t="s">
        <v>252</v>
      </c>
      <c r="H430" s="188"/>
      <c r="I430" s="188"/>
      <c r="J430" s="242" t="s">
        <v>731</v>
      </c>
      <c r="K430" s="243"/>
      <c r="L430" s="243"/>
      <c r="M430" s="243"/>
      <c r="N430" s="243"/>
      <c r="O430" s="243"/>
      <c r="P430" s="243"/>
      <c r="Q430" s="243"/>
      <c r="R430" s="243"/>
      <c r="S430" s="243"/>
      <c r="T430" s="244"/>
      <c r="U430" s="245" t="s">
        <v>751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16</v>
      </c>
      <c r="AF432" s="178"/>
      <c r="AG432" s="179" t="s">
        <v>233</v>
      </c>
      <c r="AH432" s="202"/>
      <c r="AI432" s="216"/>
      <c r="AJ432" s="216"/>
      <c r="AK432" s="216"/>
      <c r="AL432" s="217"/>
      <c r="AM432" s="216"/>
      <c r="AN432" s="216"/>
      <c r="AO432" s="216"/>
      <c r="AP432" s="217"/>
      <c r="AQ432" s="231" t="s">
        <v>717</v>
      </c>
      <c r="AR432" s="178"/>
      <c r="AS432" s="179" t="s">
        <v>233</v>
      </c>
      <c r="AT432" s="202"/>
      <c r="AU432" s="178"/>
      <c r="AV432" s="178"/>
      <c r="AW432" s="179" t="s">
        <v>179</v>
      </c>
      <c r="AX432" s="180"/>
      <c r="AY432">
        <f>$AY$431</f>
        <v>1</v>
      </c>
    </row>
    <row r="433" spans="1:51" ht="23.25" customHeight="1">
      <c r="A433" s="998"/>
      <c r="B433" s="253"/>
      <c r="C433" s="252"/>
      <c r="D433" s="253"/>
      <c r="E433" s="196"/>
      <c r="F433" s="197"/>
      <c r="G433" s="232" t="s">
        <v>730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369</v>
      </c>
      <c r="AC433" s="175"/>
      <c r="AD433" s="175"/>
      <c r="AE433" s="166">
        <v>99.9</v>
      </c>
      <c r="AF433" s="167"/>
      <c r="AG433" s="167"/>
      <c r="AH433" s="167"/>
      <c r="AI433" s="166"/>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369</v>
      </c>
      <c r="AC434" s="224"/>
      <c r="AD434" s="224"/>
      <c r="AE434" s="166">
        <v>100</v>
      </c>
      <c r="AF434" s="167"/>
      <c r="AG434" s="167"/>
      <c r="AH434" s="168"/>
      <c r="AI434" s="166">
        <v>100</v>
      </c>
      <c r="AJ434" s="167"/>
      <c r="AK434" s="167"/>
      <c r="AL434" s="167"/>
      <c r="AM434" s="166">
        <v>100</v>
      </c>
      <c r="AN434" s="167"/>
      <c r="AO434" s="167"/>
      <c r="AP434" s="168"/>
      <c r="AQ434" s="166" t="s">
        <v>717</v>
      </c>
      <c r="AR434" s="167"/>
      <c r="AS434" s="167"/>
      <c r="AT434" s="168"/>
      <c r="AU434" s="167">
        <v>100</v>
      </c>
      <c r="AV434" s="167"/>
      <c r="AW434" s="167"/>
      <c r="AX434" s="208"/>
      <c r="AY434">
        <f t="shared" si="63"/>
        <v>1</v>
      </c>
    </row>
    <row r="435" spans="1:51" ht="23.25" customHeight="1">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99.9</v>
      </c>
      <c r="AF435" s="167"/>
      <c r="AG435" s="167"/>
      <c r="AH435" s="168"/>
      <c r="AI435" s="166"/>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c r="A458" s="99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8"/>
      <c r="B482" s="253"/>
      <c r="C482" s="252"/>
      <c r="D482" s="253"/>
      <c r="E482" s="190" t="s">
        <v>752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44.25" customHeight="1">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7" t="s">
        <v>742</v>
      </c>
      <c r="AE702" s="898"/>
      <c r="AF702" s="898"/>
      <c r="AG702" s="886" t="s">
        <v>755</v>
      </c>
      <c r="AH702" s="887"/>
      <c r="AI702" s="887"/>
      <c r="AJ702" s="887"/>
      <c r="AK702" s="887"/>
      <c r="AL702" s="887"/>
      <c r="AM702" s="887"/>
      <c r="AN702" s="887"/>
      <c r="AO702" s="887"/>
      <c r="AP702" s="887"/>
      <c r="AQ702" s="887"/>
      <c r="AR702" s="887"/>
      <c r="AS702" s="887"/>
      <c r="AT702" s="887"/>
      <c r="AU702" s="887"/>
      <c r="AV702" s="887"/>
      <c r="AW702" s="887"/>
      <c r="AX702" s="888"/>
    </row>
    <row r="703" spans="1:51" ht="45.75" customHeight="1">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742</v>
      </c>
      <c r="AE703" s="185"/>
      <c r="AF703" s="185"/>
      <c r="AG703" s="670" t="s">
        <v>756</v>
      </c>
      <c r="AH703" s="671"/>
      <c r="AI703" s="671"/>
      <c r="AJ703" s="671"/>
      <c r="AK703" s="671"/>
      <c r="AL703" s="671"/>
      <c r="AM703" s="671"/>
      <c r="AN703" s="671"/>
      <c r="AO703" s="671"/>
      <c r="AP703" s="671"/>
      <c r="AQ703" s="671"/>
      <c r="AR703" s="671"/>
      <c r="AS703" s="671"/>
      <c r="AT703" s="671"/>
      <c r="AU703" s="671"/>
      <c r="AV703" s="671"/>
      <c r="AW703" s="671"/>
      <c r="AX703" s="672"/>
    </row>
    <row r="704" spans="1:51" ht="42.75" customHeight="1">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742</v>
      </c>
      <c r="AE704" s="585"/>
      <c r="AF704" s="585"/>
      <c r="AG704" s="427" t="s">
        <v>757</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c r="A705" s="624"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742</v>
      </c>
      <c r="AE705" s="739"/>
      <c r="AF705" s="739"/>
      <c r="AG705" s="190" t="s">
        <v>772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1"/>
      <c r="B706" s="773"/>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773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t="s">
        <v>753</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36.75" customHeight="1">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742</v>
      </c>
      <c r="AE708" s="674"/>
      <c r="AF708" s="674"/>
      <c r="AG708" s="525" t="s">
        <v>758</v>
      </c>
      <c r="AH708" s="526"/>
      <c r="AI708" s="526"/>
      <c r="AJ708" s="526"/>
      <c r="AK708" s="526"/>
      <c r="AL708" s="526"/>
      <c r="AM708" s="526"/>
      <c r="AN708" s="526"/>
      <c r="AO708" s="526"/>
      <c r="AP708" s="526"/>
      <c r="AQ708" s="526"/>
      <c r="AR708" s="526"/>
      <c r="AS708" s="526"/>
      <c r="AT708" s="526"/>
      <c r="AU708" s="526"/>
      <c r="AV708" s="526"/>
      <c r="AW708" s="526"/>
      <c r="AX708" s="527"/>
    </row>
    <row r="709" spans="1:50" ht="36.75" customHeight="1">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742</v>
      </c>
      <c r="AE709" s="185"/>
      <c r="AF709" s="185"/>
      <c r="AG709" s="670" t="s">
        <v>759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754</v>
      </c>
      <c r="AE710" s="185"/>
      <c r="AF710" s="185"/>
      <c r="AG710" s="670" t="s">
        <v>744</v>
      </c>
      <c r="AH710" s="671"/>
      <c r="AI710" s="671"/>
      <c r="AJ710" s="671"/>
      <c r="AK710" s="671"/>
      <c r="AL710" s="671"/>
      <c r="AM710" s="671"/>
      <c r="AN710" s="671"/>
      <c r="AO710" s="671"/>
      <c r="AP710" s="671"/>
      <c r="AQ710" s="671"/>
      <c r="AR710" s="671"/>
      <c r="AS710" s="671"/>
      <c r="AT710" s="671"/>
      <c r="AU710" s="671"/>
      <c r="AV710" s="671"/>
      <c r="AW710" s="671"/>
      <c r="AX710" s="672"/>
    </row>
    <row r="711" spans="1:50" ht="44.25" customHeight="1">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742</v>
      </c>
      <c r="AE711" s="185"/>
      <c r="AF711" s="185"/>
      <c r="AG711" s="670" t="s">
        <v>760</v>
      </c>
      <c r="AH711" s="671"/>
      <c r="AI711" s="671"/>
      <c r="AJ711" s="671"/>
      <c r="AK711" s="671"/>
      <c r="AL711" s="671"/>
      <c r="AM711" s="671"/>
      <c r="AN711" s="671"/>
      <c r="AO711" s="671"/>
      <c r="AP711" s="671"/>
      <c r="AQ711" s="671"/>
      <c r="AR711" s="671"/>
      <c r="AS711" s="671"/>
      <c r="AT711" s="671"/>
      <c r="AU711" s="671"/>
      <c r="AV711" s="671"/>
      <c r="AW711" s="671"/>
      <c r="AX711" s="672"/>
    </row>
    <row r="712" spans="1:50" ht="47.25" customHeight="1">
      <c r="A712" s="661"/>
      <c r="B712" s="662"/>
      <c r="C712" s="589" t="s">
        <v>345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4" t="s">
        <v>742</v>
      </c>
      <c r="AE712" s="585"/>
      <c r="AF712" s="585"/>
      <c r="AG712" s="595" t="s">
        <v>774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0" t="s">
        <v>744</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742</v>
      </c>
      <c r="AE714" s="593"/>
      <c r="AF714" s="594"/>
      <c r="AG714" s="695" t="s">
        <v>775</v>
      </c>
      <c r="AH714" s="696"/>
      <c r="AI714" s="696"/>
      <c r="AJ714" s="696"/>
      <c r="AK714" s="696"/>
      <c r="AL714" s="696"/>
      <c r="AM714" s="696"/>
      <c r="AN714" s="696"/>
      <c r="AO714" s="696"/>
      <c r="AP714" s="696"/>
      <c r="AQ714" s="696"/>
      <c r="AR714" s="696"/>
      <c r="AS714" s="696"/>
      <c r="AT714" s="696"/>
      <c r="AU714" s="696"/>
      <c r="AV714" s="696"/>
      <c r="AW714" s="696"/>
      <c r="AX714" s="697"/>
    </row>
    <row r="715" spans="1:50" ht="36.75" customHeight="1">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742</v>
      </c>
      <c r="AE715" s="674"/>
      <c r="AF715" s="780"/>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754</v>
      </c>
      <c r="AE716" s="762"/>
      <c r="AF716" s="762"/>
      <c r="AG716" s="670" t="s">
        <v>744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c r="A717" s="661"/>
      <c r="B717" s="66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742</v>
      </c>
      <c r="AE717" s="185"/>
      <c r="AF717" s="185"/>
      <c r="AG717" s="670" t="s">
        <v>762</v>
      </c>
      <c r="AH717" s="671"/>
      <c r="AI717" s="671"/>
      <c r="AJ717" s="671"/>
      <c r="AK717" s="671"/>
      <c r="AL717" s="671"/>
      <c r="AM717" s="671"/>
      <c r="AN717" s="671"/>
      <c r="AO717" s="671"/>
      <c r="AP717" s="671"/>
      <c r="AQ717" s="671"/>
      <c r="AR717" s="671"/>
      <c r="AS717" s="671"/>
      <c r="AT717" s="671"/>
      <c r="AU717" s="671"/>
      <c r="AV717" s="671"/>
      <c r="AW717" s="671"/>
      <c r="AX717" s="672"/>
    </row>
    <row r="718" spans="1:50" ht="36.75" customHeight="1">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742</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3" t="s">
        <v>742</v>
      </c>
      <c r="AE719" s="674"/>
      <c r="AF719" s="674"/>
      <c r="AG719" s="190" t="s">
        <v>764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6"/>
      <c r="B720" s="657"/>
      <c r="C720" s="938" t="s">
        <v>338</v>
      </c>
      <c r="D720" s="936"/>
      <c r="E720" s="936"/>
      <c r="F720" s="939"/>
      <c r="G720" s="935" t="s">
        <v>339</v>
      </c>
      <c r="H720" s="936"/>
      <c r="I720" s="936"/>
      <c r="J720" s="936"/>
      <c r="K720" s="936"/>
      <c r="L720" s="936"/>
      <c r="M720" s="936"/>
      <c r="N720" s="935" t="s">
        <v>342</v>
      </c>
      <c r="O720" s="936"/>
      <c r="P720" s="936"/>
      <c r="Q720" s="936"/>
      <c r="R720" s="936"/>
      <c r="S720" s="936"/>
      <c r="T720" s="936"/>
      <c r="U720" s="936"/>
      <c r="V720" s="936"/>
      <c r="W720" s="936"/>
      <c r="X720" s="936"/>
      <c r="Y720" s="936"/>
      <c r="Z720" s="936"/>
      <c r="AA720" s="936"/>
      <c r="AB720" s="936"/>
      <c r="AC720" s="936"/>
      <c r="AD720" s="936"/>
      <c r="AE720" s="936"/>
      <c r="AF720" s="937"/>
      <c r="AG720" s="427"/>
      <c r="AH720" s="235"/>
      <c r="AI720" s="235"/>
      <c r="AJ720" s="235"/>
      <c r="AK720" s="235"/>
      <c r="AL720" s="235"/>
      <c r="AM720" s="235"/>
      <c r="AN720" s="235"/>
      <c r="AO720" s="235"/>
      <c r="AP720" s="235"/>
      <c r="AQ720" s="235"/>
      <c r="AR720" s="235"/>
      <c r="AS720" s="235"/>
      <c r="AT720" s="235"/>
      <c r="AU720" s="235"/>
      <c r="AV720" s="235"/>
      <c r="AW720" s="235"/>
      <c r="AX720" s="428"/>
    </row>
    <row r="721" spans="1:52" ht="57" customHeight="1">
      <c r="A721" s="656"/>
      <c r="B721" s="657"/>
      <c r="C721" s="920" t="s">
        <v>708</v>
      </c>
      <c r="D721" s="921"/>
      <c r="E721" s="921"/>
      <c r="F721" s="922"/>
      <c r="G721" s="940">
        <v>20</v>
      </c>
      <c r="H721" s="941"/>
      <c r="I721" s="77" t="str">
        <f>IF(OR(G721="　", G721=""), "", "-")</f>
        <v>-</v>
      </c>
      <c r="J721" s="919">
        <v>426</v>
      </c>
      <c r="K721" s="919"/>
      <c r="L721" s="77" t="str">
        <f>IF(M721="","","-")</f>
        <v/>
      </c>
      <c r="M721" s="78"/>
      <c r="N721" s="916" t="s">
        <v>732</v>
      </c>
      <c r="O721" s="917"/>
      <c r="P721" s="917"/>
      <c r="Q721" s="917"/>
      <c r="R721" s="917"/>
      <c r="S721" s="917"/>
      <c r="T721" s="917"/>
      <c r="U721" s="917"/>
      <c r="V721" s="917"/>
      <c r="W721" s="917"/>
      <c r="X721" s="917"/>
      <c r="Y721" s="917"/>
      <c r="Z721" s="917"/>
      <c r="AA721" s="917"/>
      <c r="AB721" s="917"/>
      <c r="AC721" s="917"/>
      <c r="AD721" s="917"/>
      <c r="AE721" s="917"/>
      <c r="AF721" s="918"/>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c r="A722" s="656"/>
      <c r="B722" s="657"/>
      <c r="C722" s="920"/>
      <c r="D722" s="921"/>
      <c r="E722" s="921"/>
      <c r="F722" s="922"/>
      <c r="G722" s="940"/>
      <c r="H722" s="941"/>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c r="A723" s="656"/>
      <c r="B723" s="657"/>
      <c r="C723" s="920"/>
      <c r="D723" s="921"/>
      <c r="E723" s="921"/>
      <c r="F723" s="922"/>
      <c r="G723" s="940"/>
      <c r="H723" s="941"/>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c r="A724" s="656"/>
      <c r="B724" s="657"/>
      <c r="C724" s="920"/>
      <c r="D724" s="921"/>
      <c r="E724" s="921"/>
      <c r="F724" s="922"/>
      <c r="G724" s="940"/>
      <c r="H724" s="941"/>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c r="A725" s="658"/>
      <c r="B725" s="659"/>
      <c r="C725" s="920"/>
      <c r="D725" s="921"/>
      <c r="E725" s="921"/>
      <c r="F725" s="922"/>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4" t="s">
        <v>48</v>
      </c>
      <c r="B726" s="625"/>
      <c r="C726" s="442" t="s">
        <v>53</v>
      </c>
      <c r="D726" s="580"/>
      <c r="E726" s="580"/>
      <c r="F726" s="581"/>
      <c r="G726" s="800" t="s">
        <v>805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84.75" customHeight="1" thickBot="1">
      <c r="A727" s="626"/>
      <c r="B727" s="627"/>
      <c r="C727" s="701" t="s">
        <v>57</v>
      </c>
      <c r="D727" s="702"/>
      <c r="E727" s="702"/>
      <c r="F727" s="703"/>
      <c r="G727" s="798" t="s">
        <v>806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4.25" customHeight="1" thickBot="1">
      <c r="A729" s="768" t="s">
        <v>765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31.5" customHeight="1" thickBot="1">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44.25" customHeight="1" thickBot="1">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33"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c r="A737" s="157" t="s">
        <v>670</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395</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394</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393</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392</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391</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390</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389</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388</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543</v>
      </c>
      <c r="B746" s="109"/>
      <c r="C746" s="109"/>
      <c r="D746" s="109"/>
      <c r="E746" s="112" t="s">
        <v>708</v>
      </c>
      <c r="F746" s="113"/>
      <c r="G746" s="113"/>
      <c r="H746" s="100" t="str">
        <f>IF(E746="","","-")</f>
        <v>-</v>
      </c>
      <c r="I746" s="113"/>
      <c r="J746" s="113"/>
      <c r="K746" s="100" t="str">
        <f>IF(I746="","","-")</f>
        <v/>
      </c>
      <c r="L746" s="104">
        <v>362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507</v>
      </c>
      <c r="B747" s="109"/>
      <c r="C747" s="109"/>
      <c r="D747" s="109"/>
      <c r="E747" s="112" t="s">
        <v>708</v>
      </c>
      <c r="F747" s="113"/>
      <c r="G747" s="113"/>
      <c r="H747" s="100" t="str">
        <f>IF(E747="","","-")</f>
        <v>-</v>
      </c>
      <c r="I747" s="113"/>
      <c r="J747" s="113"/>
      <c r="K747" s="100" t="str">
        <f>IF(I747="","","-")</f>
        <v/>
      </c>
      <c r="L747" s="104">
        <v>425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9.25" customHeight="1" thickBo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3" t="s">
        <v>384</v>
      </c>
      <c r="B787" s="764"/>
      <c r="C787" s="764"/>
      <c r="D787" s="764"/>
      <c r="E787" s="764"/>
      <c r="F787" s="765"/>
      <c r="G787" s="438" t="s">
        <v>776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777</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c r="A788" s="555"/>
      <c r="B788" s="766"/>
      <c r="C788" s="766"/>
      <c r="D788" s="766"/>
      <c r="E788" s="766"/>
      <c r="F788" s="76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c r="A789" s="555"/>
      <c r="B789" s="766"/>
      <c r="C789" s="766"/>
      <c r="D789" s="766"/>
      <c r="E789" s="766"/>
      <c r="F789" s="767"/>
      <c r="G789" s="448" t="s">
        <v>766</v>
      </c>
      <c r="H789" s="449"/>
      <c r="I789" s="449"/>
      <c r="J789" s="449"/>
      <c r="K789" s="450"/>
      <c r="L789" s="451" t="s">
        <v>767</v>
      </c>
      <c r="M789" s="586"/>
      <c r="N789" s="586"/>
      <c r="O789" s="586"/>
      <c r="P789" s="586"/>
      <c r="Q789" s="586"/>
      <c r="R789" s="586"/>
      <c r="S789" s="586"/>
      <c r="T789" s="586"/>
      <c r="U789" s="586"/>
      <c r="V789" s="586"/>
      <c r="W789" s="586"/>
      <c r="X789" s="587"/>
      <c r="Y789" s="454">
        <v>1.8</v>
      </c>
      <c r="Z789" s="455"/>
      <c r="AA789" s="455"/>
      <c r="AB789" s="556"/>
      <c r="AC789" s="448" t="s">
        <v>778</v>
      </c>
      <c r="AD789" s="449"/>
      <c r="AE789" s="449"/>
      <c r="AF789" s="449"/>
      <c r="AG789" s="450"/>
      <c r="AH789" s="451" t="s">
        <v>780</v>
      </c>
      <c r="AI789" s="452"/>
      <c r="AJ789" s="452"/>
      <c r="AK789" s="452"/>
      <c r="AL789" s="452"/>
      <c r="AM789" s="452"/>
      <c r="AN789" s="452"/>
      <c r="AO789" s="452"/>
      <c r="AP789" s="452"/>
      <c r="AQ789" s="452"/>
      <c r="AR789" s="452"/>
      <c r="AS789" s="452"/>
      <c r="AT789" s="453"/>
      <c r="AU789" s="454">
        <v>0.8</v>
      </c>
      <c r="AV789" s="455"/>
      <c r="AW789" s="455"/>
      <c r="AX789" s="456"/>
    </row>
    <row r="790" spans="1:51" ht="24.75" customHeight="1">
      <c r="A790" s="555"/>
      <c r="B790" s="766"/>
      <c r="C790" s="766"/>
      <c r="D790" s="766"/>
      <c r="E790" s="766"/>
      <c r="F790" s="767"/>
      <c r="G790" s="348"/>
      <c r="H790" s="349"/>
      <c r="I790" s="349"/>
      <c r="J790" s="349"/>
      <c r="K790" s="350"/>
      <c r="L790" s="398"/>
      <c r="M790" s="612"/>
      <c r="N790" s="612"/>
      <c r="O790" s="612"/>
      <c r="P790" s="612"/>
      <c r="Q790" s="612"/>
      <c r="R790" s="612"/>
      <c r="S790" s="612"/>
      <c r="T790" s="612"/>
      <c r="U790" s="612"/>
      <c r="V790" s="612"/>
      <c r="W790" s="612"/>
      <c r="X790" s="613"/>
      <c r="Y790" s="395"/>
      <c r="Z790" s="396"/>
      <c r="AA790" s="396"/>
      <c r="AB790" s="402"/>
      <c r="AC790" s="348" t="s">
        <v>778</v>
      </c>
      <c r="AD790" s="349"/>
      <c r="AE790" s="349"/>
      <c r="AF790" s="349"/>
      <c r="AG790" s="350"/>
      <c r="AH790" s="398" t="s">
        <v>779</v>
      </c>
      <c r="AI790" s="399"/>
      <c r="AJ790" s="399"/>
      <c r="AK790" s="399"/>
      <c r="AL790" s="399"/>
      <c r="AM790" s="399"/>
      <c r="AN790" s="399"/>
      <c r="AO790" s="399"/>
      <c r="AP790" s="399"/>
      <c r="AQ790" s="399"/>
      <c r="AR790" s="399"/>
      <c r="AS790" s="399"/>
      <c r="AT790" s="400"/>
      <c r="AU790" s="395">
        <v>0.3</v>
      </c>
      <c r="AV790" s="396"/>
      <c r="AW790" s="396"/>
      <c r="AX790" s="397"/>
    </row>
    <row r="791" spans="1:51" ht="24.75" hidden="1" customHeight="1">
      <c r="A791" s="555"/>
      <c r="B791" s="766"/>
      <c r="C791" s="766"/>
      <c r="D791" s="766"/>
      <c r="E791" s="766"/>
      <c r="F791" s="767"/>
      <c r="G791" s="348"/>
      <c r="H791" s="349"/>
      <c r="I791" s="349"/>
      <c r="J791" s="349"/>
      <c r="K791" s="350"/>
      <c r="L791" s="398"/>
      <c r="M791" s="612"/>
      <c r="N791" s="612"/>
      <c r="O791" s="612"/>
      <c r="P791" s="612"/>
      <c r="Q791" s="612"/>
      <c r="R791" s="612"/>
      <c r="S791" s="612"/>
      <c r="T791" s="612"/>
      <c r="U791" s="612"/>
      <c r="V791" s="612"/>
      <c r="W791" s="612"/>
      <c r="X791" s="613"/>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5"/>
      <c r="B792" s="766"/>
      <c r="C792" s="766"/>
      <c r="D792" s="766"/>
      <c r="E792" s="766"/>
      <c r="F792" s="767"/>
      <c r="G792" s="348"/>
      <c r="H792" s="349"/>
      <c r="I792" s="349"/>
      <c r="J792" s="349"/>
      <c r="K792" s="350"/>
      <c r="L792" s="398"/>
      <c r="M792" s="612"/>
      <c r="N792" s="612"/>
      <c r="O792" s="612"/>
      <c r="P792" s="612"/>
      <c r="Q792" s="612"/>
      <c r="R792" s="612"/>
      <c r="S792" s="612"/>
      <c r="T792" s="612"/>
      <c r="U792" s="612"/>
      <c r="V792" s="612"/>
      <c r="W792" s="612"/>
      <c r="X792" s="613"/>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5"/>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5"/>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5"/>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5"/>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5"/>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5"/>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5"/>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1.1000000000000001</v>
      </c>
      <c r="AV799" s="412"/>
      <c r="AW799" s="412"/>
      <c r="AX799" s="414"/>
    </row>
    <row r="800" spans="1:51" ht="24.75" customHeight="1">
      <c r="A800" s="555"/>
      <c r="B800" s="766"/>
      <c r="C800" s="766"/>
      <c r="D800" s="766"/>
      <c r="E800" s="766"/>
      <c r="F800" s="767"/>
      <c r="G800" s="438" t="s">
        <v>781</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c r="A801" s="555"/>
      <c r="B801" s="766"/>
      <c r="C801" s="766"/>
      <c r="D801" s="766"/>
      <c r="E801" s="766"/>
      <c r="F801" s="76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c r="A802" s="555"/>
      <c r="B802" s="766"/>
      <c r="C802" s="766"/>
      <c r="D802" s="766"/>
      <c r="E802" s="766"/>
      <c r="F802" s="767"/>
      <c r="G802" s="448" t="s">
        <v>782</v>
      </c>
      <c r="H802" s="449"/>
      <c r="I802" s="449"/>
      <c r="J802" s="449"/>
      <c r="K802" s="450"/>
      <c r="L802" s="451" t="s">
        <v>815</v>
      </c>
      <c r="M802" s="452"/>
      <c r="N802" s="452"/>
      <c r="O802" s="452"/>
      <c r="P802" s="452"/>
      <c r="Q802" s="452"/>
      <c r="R802" s="452"/>
      <c r="S802" s="452"/>
      <c r="T802" s="452"/>
      <c r="U802" s="452"/>
      <c r="V802" s="452"/>
      <c r="W802" s="452"/>
      <c r="X802" s="453"/>
      <c r="Y802" s="454">
        <v>1.4</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c r="A803" s="555"/>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c r="A804" s="555"/>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c r="A805" s="555"/>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c r="A806" s="555"/>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c r="A807" s="555"/>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c r="A808" s="555"/>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c r="A809" s="555"/>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c r="A810" s="555"/>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c r="A811" s="555"/>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c r="A812" s="555"/>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1.4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c r="A813" s="555"/>
      <c r="B813" s="766"/>
      <c r="C813" s="766"/>
      <c r="D813" s="766"/>
      <c r="E813" s="766"/>
      <c r="F813" s="767"/>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c r="A814" s="555"/>
      <c r="B814" s="766"/>
      <c r="C814" s="766"/>
      <c r="D814" s="766"/>
      <c r="E814" s="766"/>
      <c r="F814" s="76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c r="A815" s="555"/>
      <c r="B815" s="766"/>
      <c r="C815" s="766"/>
      <c r="D815" s="766"/>
      <c r="E815" s="766"/>
      <c r="F815" s="767"/>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c r="A816" s="555"/>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5"/>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5"/>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5"/>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5"/>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5"/>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5"/>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5"/>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5"/>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5"/>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5"/>
      <c r="B826" s="766"/>
      <c r="C826" s="766"/>
      <c r="D826" s="766"/>
      <c r="E826" s="766"/>
      <c r="F826" s="767"/>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c r="A827" s="555"/>
      <c r="B827" s="766"/>
      <c r="C827" s="766"/>
      <c r="D827" s="766"/>
      <c r="E827" s="766"/>
      <c r="F827" s="76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c r="A828" s="555"/>
      <c r="B828" s="766"/>
      <c r="C828" s="766"/>
      <c r="D828" s="766"/>
      <c r="E828" s="766"/>
      <c r="F828" s="767"/>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c r="A829" s="555"/>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5"/>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5"/>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5"/>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5"/>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5"/>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5"/>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5"/>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5"/>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5"/>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9" t="s">
        <v>343</v>
      </c>
      <c r="AM839" s="960"/>
      <c r="AN839" s="960"/>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15" t="s">
        <v>768</v>
      </c>
      <c r="D845" s="415"/>
      <c r="E845" s="415"/>
      <c r="F845" s="415"/>
      <c r="G845" s="415"/>
      <c r="H845" s="415"/>
      <c r="I845" s="415"/>
      <c r="J845" s="416">
        <v>6010001146760</v>
      </c>
      <c r="K845" s="417"/>
      <c r="L845" s="417"/>
      <c r="M845" s="417"/>
      <c r="N845" s="417"/>
      <c r="O845" s="417"/>
      <c r="P845" s="317" t="s">
        <v>769</v>
      </c>
      <c r="Q845" s="317"/>
      <c r="R845" s="317"/>
      <c r="S845" s="317"/>
      <c r="T845" s="317"/>
      <c r="U845" s="317"/>
      <c r="V845" s="317"/>
      <c r="W845" s="317"/>
      <c r="X845" s="317"/>
      <c r="Y845" s="318">
        <v>1.8</v>
      </c>
      <c r="Z845" s="319"/>
      <c r="AA845" s="319"/>
      <c r="AB845" s="320"/>
      <c r="AC845" s="322" t="s">
        <v>370</v>
      </c>
      <c r="AD845" s="323"/>
      <c r="AE845" s="323"/>
      <c r="AF845" s="323"/>
      <c r="AG845" s="323"/>
      <c r="AH845" s="418">
        <v>1</v>
      </c>
      <c r="AI845" s="419"/>
      <c r="AJ845" s="419"/>
      <c r="AK845" s="419"/>
      <c r="AL845" s="326">
        <v>76</v>
      </c>
      <c r="AM845" s="327"/>
      <c r="AN845" s="327"/>
      <c r="AO845" s="328"/>
      <c r="AP845" s="321" t="s">
        <v>744</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t="s">
        <v>744</v>
      </c>
      <c r="AI846" s="419"/>
      <c r="AJ846" s="419"/>
      <c r="AK846" s="419"/>
      <c r="AL846" s="326" t="s">
        <v>744</v>
      </c>
      <c r="AM846" s="327"/>
      <c r="AN846" s="327"/>
      <c r="AO846" s="328"/>
      <c r="AP846" s="321" t="s">
        <v>744</v>
      </c>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20" t="s">
        <v>783</v>
      </c>
      <c r="D878" s="415"/>
      <c r="E878" s="415"/>
      <c r="F878" s="415"/>
      <c r="G878" s="415"/>
      <c r="H878" s="415"/>
      <c r="I878" s="415"/>
      <c r="J878" s="416">
        <v>6010701013913</v>
      </c>
      <c r="K878" s="417"/>
      <c r="L878" s="417"/>
      <c r="M878" s="417"/>
      <c r="N878" s="417"/>
      <c r="O878" s="417"/>
      <c r="P878" s="421" t="s">
        <v>784</v>
      </c>
      <c r="Q878" s="317"/>
      <c r="R878" s="317"/>
      <c r="S878" s="317"/>
      <c r="T878" s="317"/>
      <c r="U878" s="317"/>
      <c r="V878" s="317"/>
      <c r="W878" s="317"/>
      <c r="X878" s="317"/>
      <c r="Y878" s="318">
        <v>1.1000000000000001</v>
      </c>
      <c r="Z878" s="319"/>
      <c r="AA878" s="319"/>
      <c r="AB878" s="320"/>
      <c r="AC878" s="322" t="s">
        <v>376</v>
      </c>
      <c r="AD878" s="323"/>
      <c r="AE878" s="323"/>
      <c r="AF878" s="323"/>
      <c r="AG878" s="323"/>
      <c r="AH878" s="418" t="s">
        <v>744</v>
      </c>
      <c r="AI878" s="419"/>
      <c r="AJ878" s="419"/>
      <c r="AK878" s="419"/>
      <c r="AL878" s="326" t="s">
        <v>744</v>
      </c>
      <c r="AM878" s="327"/>
      <c r="AN878" s="327"/>
      <c r="AO878" s="328"/>
      <c r="AP878" s="321" t="s">
        <v>744</v>
      </c>
      <c r="AQ878" s="321"/>
      <c r="AR878" s="321"/>
      <c r="AS878" s="321"/>
      <c r="AT878" s="321"/>
      <c r="AU878" s="321"/>
      <c r="AV878" s="321"/>
      <c r="AW878" s="321"/>
      <c r="AX878" s="321"/>
      <c r="AY878">
        <f t="shared" si="118"/>
        <v>1</v>
      </c>
    </row>
    <row r="879" spans="1:51" ht="30" customHeight="1">
      <c r="A879" s="401">
        <v>2</v>
      </c>
      <c r="B879" s="401">
        <v>1</v>
      </c>
      <c r="C879" s="415" t="s">
        <v>770</v>
      </c>
      <c r="D879" s="415"/>
      <c r="E879" s="415"/>
      <c r="F879" s="415"/>
      <c r="G879" s="415"/>
      <c r="H879" s="415"/>
      <c r="I879" s="415"/>
      <c r="J879" s="416">
        <v>7120001077597</v>
      </c>
      <c r="K879" s="417"/>
      <c r="L879" s="417"/>
      <c r="M879" s="417"/>
      <c r="N879" s="417"/>
      <c r="O879" s="417"/>
      <c r="P879" s="317" t="s">
        <v>771</v>
      </c>
      <c r="Q879" s="317"/>
      <c r="R879" s="317"/>
      <c r="S879" s="317"/>
      <c r="T879" s="317"/>
      <c r="U879" s="317"/>
      <c r="V879" s="317"/>
      <c r="W879" s="317"/>
      <c r="X879" s="317"/>
      <c r="Y879" s="318">
        <v>0.1</v>
      </c>
      <c r="Z879" s="319"/>
      <c r="AA879" s="319"/>
      <c r="AB879" s="320"/>
      <c r="AC879" s="322" t="s">
        <v>376</v>
      </c>
      <c r="AD879" s="323"/>
      <c r="AE879" s="323"/>
      <c r="AF879" s="323"/>
      <c r="AG879" s="323"/>
      <c r="AH879" s="418" t="s">
        <v>717</v>
      </c>
      <c r="AI879" s="419"/>
      <c r="AJ879" s="419"/>
      <c r="AK879" s="419"/>
      <c r="AL879" s="326" t="s">
        <v>744</v>
      </c>
      <c r="AM879" s="327"/>
      <c r="AN879" s="327"/>
      <c r="AO879" s="328"/>
      <c r="AP879" s="321" t="s">
        <v>744</v>
      </c>
      <c r="AQ879" s="321"/>
      <c r="AR879" s="321"/>
      <c r="AS879" s="321"/>
      <c r="AT879" s="321"/>
      <c r="AU879" s="321"/>
      <c r="AV879" s="321"/>
      <c r="AW879" s="321"/>
      <c r="AX879" s="321"/>
      <c r="AY879">
        <f>COUNTA($C$879)</f>
        <v>1</v>
      </c>
    </row>
    <row r="880" spans="1:51" ht="30" customHeight="1">
      <c r="A880" s="401">
        <v>3</v>
      </c>
      <c r="B880" s="401">
        <v>1</v>
      </c>
      <c r="C880" s="420" t="s">
        <v>785</v>
      </c>
      <c r="D880" s="415"/>
      <c r="E880" s="415"/>
      <c r="F880" s="415"/>
      <c r="G880" s="415"/>
      <c r="H880" s="415"/>
      <c r="I880" s="415"/>
      <c r="J880" s="416">
        <v>1020001025489</v>
      </c>
      <c r="K880" s="417"/>
      <c r="L880" s="417"/>
      <c r="M880" s="417"/>
      <c r="N880" s="417"/>
      <c r="O880" s="417"/>
      <c r="P880" s="421" t="s">
        <v>786</v>
      </c>
      <c r="Q880" s="317"/>
      <c r="R880" s="317"/>
      <c r="S880" s="317"/>
      <c r="T880" s="317"/>
      <c r="U880" s="317"/>
      <c r="V880" s="317"/>
      <c r="W880" s="317"/>
      <c r="X880" s="317"/>
      <c r="Y880" s="318">
        <v>0</v>
      </c>
      <c r="Z880" s="319"/>
      <c r="AA880" s="319"/>
      <c r="AB880" s="320"/>
      <c r="AC880" s="322" t="s">
        <v>376</v>
      </c>
      <c r="AD880" s="323"/>
      <c r="AE880" s="323"/>
      <c r="AF880" s="323"/>
      <c r="AG880" s="323"/>
      <c r="AH880" s="324" t="s">
        <v>744</v>
      </c>
      <c r="AI880" s="325"/>
      <c r="AJ880" s="325"/>
      <c r="AK880" s="325"/>
      <c r="AL880" s="326" t="s">
        <v>744</v>
      </c>
      <c r="AM880" s="327"/>
      <c r="AN880" s="327"/>
      <c r="AO880" s="328"/>
      <c r="AP880" s="321" t="s">
        <v>812</v>
      </c>
      <c r="AQ880" s="321"/>
      <c r="AR880" s="321"/>
      <c r="AS880" s="321"/>
      <c r="AT880" s="321"/>
      <c r="AU880" s="321"/>
      <c r="AV880" s="321"/>
      <c r="AW880" s="321"/>
      <c r="AX880" s="321"/>
      <c r="AY880">
        <f>COUNTA($C$880)</f>
        <v>1</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c r="A911" s="401">
        <v>1</v>
      </c>
      <c r="B911" s="401">
        <v>1</v>
      </c>
      <c r="C911" s="420" t="s">
        <v>787</v>
      </c>
      <c r="D911" s="415"/>
      <c r="E911" s="415"/>
      <c r="F911" s="415"/>
      <c r="G911" s="415"/>
      <c r="H911" s="415"/>
      <c r="I911" s="415"/>
      <c r="J911" s="416">
        <v>3010001010696</v>
      </c>
      <c r="K911" s="417"/>
      <c r="L911" s="417"/>
      <c r="M911" s="417"/>
      <c r="N911" s="417"/>
      <c r="O911" s="417"/>
      <c r="P911" s="421" t="s">
        <v>797</v>
      </c>
      <c r="Q911" s="317"/>
      <c r="R911" s="317"/>
      <c r="S911" s="317"/>
      <c r="T911" s="317"/>
      <c r="U911" s="317"/>
      <c r="V911" s="317"/>
      <c r="W911" s="317"/>
      <c r="X911" s="317"/>
      <c r="Y911" s="318">
        <v>1.4</v>
      </c>
      <c r="Z911" s="319"/>
      <c r="AA911" s="319"/>
      <c r="AB911" s="320"/>
      <c r="AC911" s="322" t="s">
        <v>376</v>
      </c>
      <c r="AD911" s="323"/>
      <c r="AE911" s="323"/>
      <c r="AF911" s="323"/>
      <c r="AG911" s="323"/>
      <c r="AH911" s="418" t="s">
        <v>717</v>
      </c>
      <c r="AI911" s="419"/>
      <c r="AJ911" s="419"/>
      <c r="AK911" s="419"/>
      <c r="AL911" s="326" t="s">
        <v>744</v>
      </c>
      <c r="AM911" s="327"/>
      <c r="AN911" s="327"/>
      <c r="AO911" s="328"/>
      <c r="AP911" s="321" t="s">
        <v>744</v>
      </c>
      <c r="AQ911" s="321"/>
      <c r="AR911" s="321"/>
      <c r="AS911" s="321"/>
      <c r="AT911" s="321"/>
      <c r="AU911" s="321"/>
      <c r="AV911" s="321"/>
      <c r="AW911" s="321"/>
      <c r="AX911" s="321"/>
      <c r="AY911">
        <f t="shared" si="119"/>
        <v>1</v>
      </c>
    </row>
    <row r="912" spans="1:51" ht="30" customHeight="1">
      <c r="A912" s="401">
        <v>2</v>
      </c>
      <c r="B912" s="401">
        <v>1</v>
      </c>
      <c r="C912" s="420" t="s">
        <v>791</v>
      </c>
      <c r="D912" s="415"/>
      <c r="E912" s="415"/>
      <c r="F912" s="415"/>
      <c r="G912" s="415"/>
      <c r="H912" s="415"/>
      <c r="I912" s="415"/>
      <c r="J912" s="416">
        <v>6013201001504</v>
      </c>
      <c r="K912" s="417"/>
      <c r="L912" s="417"/>
      <c r="M912" s="417"/>
      <c r="N912" s="417"/>
      <c r="O912" s="417"/>
      <c r="P912" s="421" t="s">
        <v>798</v>
      </c>
      <c r="Q912" s="317"/>
      <c r="R912" s="317"/>
      <c r="S912" s="317"/>
      <c r="T912" s="317"/>
      <c r="U912" s="317"/>
      <c r="V912" s="317"/>
      <c r="W912" s="317"/>
      <c r="X912" s="317"/>
      <c r="Y912" s="318">
        <v>1.1000000000000001</v>
      </c>
      <c r="Z912" s="319"/>
      <c r="AA912" s="319"/>
      <c r="AB912" s="320"/>
      <c r="AC912" s="322" t="s">
        <v>376</v>
      </c>
      <c r="AD912" s="323"/>
      <c r="AE912" s="323"/>
      <c r="AF912" s="323"/>
      <c r="AG912" s="323"/>
      <c r="AH912" s="418" t="s">
        <v>717</v>
      </c>
      <c r="AI912" s="419"/>
      <c r="AJ912" s="419"/>
      <c r="AK912" s="419"/>
      <c r="AL912" s="326" t="s">
        <v>744</v>
      </c>
      <c r="AM912" s="327"/>
      <c r="AN912" s="327"/>
      <c r="AO912" s="328"/>
      <c r="AP912" s="321" t="s">
        <v>744</v>
      </c>
      <c r="AQ912" s="321"/>
      <c r="AR912" s="321"/>
      <c r="AS912" s="321"/>
      <c r="AT912" s="321"/>
      <c r="AU912" s="321"/>
      <c r="AV912" s="321"/>
      <c r="AW912" s="321"/>
      <c r="AX912" s="321"/>
      <c r="AY912">
        <f>COUNTA($C$912)</f>
        <v>1</v>
      </c>
    </row>
    <row r="913" spans="1:51" ht="30" customHeight="1">
      <c r="A913" s="401">
        <v>3</v>
      </c>
      <c r="B913" s="401">
        <v>1</v>
      </c>
      <c r="C913" s="420" t="s">
        <v>792</v>
      </c>
      <c r="D913" s="415"/>
      <c r="E913" s="415"/>
      <c r="F913" s="415"/>
      <c r="G913" s="415"/>
      <c r="H913" s="415"/>
      <c r="I913" s="415"/>
      <c r="J913" s="416">
        <v>7010801011007</v>
      </c>
      <c r="K913" s="417"/>
      <c r="L913" s="417"/>
      <c r="M913" s="417"/>
      <c r="N913" s="417"/>
      <c r="O913" s="417"/>
      <c r="P913" s="421" t="s">
        <v>798</v>
      </c>
      <c r="Q913" s="317"/>
      <c r="R913" s="317"/>
      <c r="S913" s="317"/>
      <c r="T913" s="317"/>
      <c r="U913" s="317"/>
      <c r="V913" s="317"/>
      <c r="W913" s="317"/>
      <c r="X913" s="317"/>
      <c r="Y913" s="318">
        <v>0.7</v>
      </c>
      <c r="Z913" s="319"/>
      <c r="AA913" s="319"/>
      <c r="AB913" s="320"/>
      <c r="AC913" s="322" t="s">
        <v>376</v>
      </c>
      <c r="AD913" s="323"/>
      <c r="AE913" s="323"/>
      <c r="AF913" s="323"/>
      <c r="AG913" s="323"/>
      <c r="AH913" s="418" t="s">
        <v>717</v>
      </c>
      <c r="AI913" s="419"/>
      <c r="AJ913" s="419"/>
      <c r="AK913" s="419"/>
      <c r="AL913" s="326" t="s">
        <v>744</v>
      </c>
      <c r="AM913" s="327"/>
      <c r="AN913" s="327"/>
      <c r="AO913" s="328"/>
      <c r="AP913" s="321" t="s">
        <v>744</v>
      </c>
      <c r="AQ913" s="321"/>
      <c r="AR913" s="321"/>
      <c r="AS913" s="321"/>
      <c r="AT913" s="321"/>
      <c r="AU913" s="321"/>
      <c r="AV913" s="321"/>
      <c r="AW913" s="321"/>
      <c r="AX913" s="321"/>
      <c r="AY913">
        <f>COUNTA($C$913)</f>
        <v>1</v>
      </c>
    </row>
    <row r="914" spans="1:51" ht="30" customHeight="1">
      <c r="A914" s="401">
        <v>4</v>
      </c>
      <c r="B914" s="401">
        <v>1</v>
      </c>
      <c r="C914" s="420" t="s">
        <v>788</v>
      </c>
      <c r="D914" s="415"/>
      <c r="E914" s="415"/>
      <c r="F914" s="415"/>
      <c r="G914" s="415"/>
      <c r="H914" s="415"/>
      <c r="I914" s="415"/>
      <c r="J914" s="416">
        <v>5010601020795</v>
      </c>
      <c r="K914" s="417"/>
      <c r="L914" s="417"/>
      <c r="M914" s="417"/>
      <c r="N914" s="417"/>
      <c r="O914" s="417"/>
      <c r="P914" s="421" t="s">
        <v>799</v>
      </c>
      <c r="Q914" s="317"/>
      <c r="R914" s="317"/>
      <c r="S914" s="317"/>
      <c r="T914" s="317"/>
      <c r="U914" s="317"/>
      <c r="V914" s="317"/>
      <c r="W914" s="317"/>
      <c r="X914" s="317"/>
      <c r="Y914" s="318">
        <v>0.5</v>
      </c>
      <c r="Z914" s="319"/>
      <c r="AA914" s="319"/>
      <c r="AB914" s="320"/>
      <c r="AC914" s="322" t="s">
        <v>376</v>
      </c>
      <c r="AD914" s="323"/>
      <c r="AE914" s="323"/>
      <c r="AF914" s="323"/>
      <c r="AG914" s="323"/>
      <c r="AH914" s="324" t="s">
        <v>744</v>
      </c>
      <c r="AI914" s="325"/>
      <c r="AJ914" s="325"/>
      <c r="AK914" s="325"/>
      <c r="AL914" s="326" t="s">
        <v>744</v>
      </c>
      <c r="AM914" s="327"/>
      <c r="AN914" s="327"/>
      <c r="AO914" s="328"/>
      <c r="AP914" s="321" t="s">
        <v>744</v>
      </c>
      <c r="AQ914" s="321"/>
      <c r="AR914" s="321"/>
      <c r="AS914" s="321"/>
      <c r="AT914" s="321"/>
      <c r="AU914" s="321"/>
      <c r="AV914" s="321"/>
      <c r="AW914" s="321"/>
      <c r="AX914" s="321"/>
      <c r="AY914">
        <f>COUNTA($C$914)</f>
        <v>1</v>
      </c>
    </row>
    <row r="915" spans="1:51" ht="30" customHeight="1">
      <c r="A915" s="401">
        <v>5</v>
      </c>
      <c r="B915" s="401">
        <v>1</v>
      </c>
      <c r="C915" s="420" t="s">
        <v>789</v>
      </c>
      <c r="D915" s="415"/>
      <c r="E915" s="415"/>
      <c r="F915" s="415"/>
      <c r="G915" s="415"/>
      <c r="H915" s="415"/>
      <c r="I915" s="415"/>
      <c r="J915" s="416">
        <v>7290001036116</v>
      </c>
      <c r="K915" s="417"/>
      <c r="L915" s="417"/>
      <c r="M915" s="417"/>
      <c r="N915" s="417"/>
      <c r="O915" s="417"/>
      <c r="P915" s="421" t="s">
        <v>800</v>
      </c>
      <c r="Q915" s="317"/>
      <c r="R915" s="317"/>
      <c r="S915" s="317"/>
      <c r="T915" s="317"/>
      <c r="U915" s="317"/>
      <c r="V915" s="317"/>
      <c r="W915" s="317"/>
      <c r="X915" s="317"/>
      <c r="Y915" s="318">
        <v>0.4</v>
      </c>
      <c r="Z915" s="319"/>
      <c r="AA915" s="319"/>
      <c r="AB915" s="320"/>
      <c r="AC915" s="322" t="s">
        <v>376</v>
      </c>
      <c r="AD915" s="323"/>
      <c r="AE915" s="323"/>
      <c r="AF915" s="323"/>
      <c r="AG915" s="323"/>
      <c r="AH915" s="324" t="s">
        <v>744</v>
      </c>
      <c r="AI915" s="325"/>
      <c r="AJ915" s="325"/>
      <c r="AK915" s="325"/>
      <c r="AL915" s="326" t="s">
        <v>744</v>
      </c>
      <c r="AM915" s="327"/>
      <c r="AN915" s="327"/>
      <c r="AO915" s="328"/>
      <c r="AP915" s="321" t="s">
        <v>744</v>
      </c>
      <c r="AQ915" s="321"/>
      <c r="AR915" s="321"/>
      <c r="AS915" s="321"/>
      <c r="AT915" s="321"/>
      <c r="AU915" s="321"/>
      <c r="AV915" s="321"/>
      <c r="AW915" s="321"/>
      <c r="AX915" s="321"/>
      <c r="AY915">
        <f>COUNTA($C$915)</f>
        <v>1</v>
      </c>
    </row>
    <row r="916" spans="1:51" ht="30" customHeight="1">
      <c r="A916" s="401">
        <v>6</v>
      </c>
      <c r="B916" s="401">
        <v>1</v>
      </c>
      <c r="C916" s="420" t="s">
        <v>790</v>
      </c>
      <c r="D916" s="415"/>
      <c r="E916" s="415"/>
      <c r="F916" s="415"/>
      <c r="G916" s="415"/>
      <c r="H916" s="415"/>
      <c r="I916" s="415"/>
      <c r="J916" s="416">
        <v>3010401019131</v>
      </c>
      <c r="K916" s="417"/>
      <c r="L916" s="417"/>
      <c r="M916" s="417"/>
      <c r="N916" s="417"/>
      <c r="O916" s="417"/>
      <c r="P916" s="421" t="s">
        <v>798</v>
      </c>
      <c r="Q916" s="317"/>
      <c r="R916" s="317"/>
      <c r="S916" s="317"/>
      <c r="T916" s="317"/>
      <c r="U916" s="317"/>
      <c r="V916" s="317"/>
      <c r="W916" s="317"/>
      <c r="X916" s="317"/>
      <c r="Y916" s="318">
        <v>0.2</v>
      </c>
      <c r="Z916" s="319"/>
      <c r="AA916" s="319"/>
      <c r="AB916" s="320"/>
      <c r="AC916" s="322" t="s">
        <v>376</v>
      </c>
      <c r="AD916" s="323"/>
      <c r="AE916" s="323"/>
      <c r="AF916" s="323"/>
      <c r="AG916" s="323"/>
      <c r="AH916" s="324" t="s">
        <v>744</v>
      </c>
      <c r="AI916" s="325"/>
      <c r="AJ916" s="325"/>
      <c r="AK916" s="325"/>
      <c r="AL916" s="326" t="s">
        <v>744</v>
      </c>
      <c r="AM916" s="327"/>
      <c r="AN916" s="327"/>
      <c r="AO916" s="328"/>
      <c r="AP916" s="321" t="s">
        <v>744</v>
      </c>
      <c r="AQ916" s="321"/>
      <c r="AR916" s="321"/>
      <c r="AS916" s="321"/>
      <c r="AT916" s="321"/>
      <c r="AU916" s="321"/>
      <c r="AV916" s="321"/>
      <c r="AW916" s="321"/>
      <c r="AX916" s="321"/>
      <c r="AY916">
        <f>COUNTA($C$916)</f>
        <v>1</v>
      </c>
    </row>
    <row r="917" spans="1:51" ht="30" customHeight="1">
      <c r="A917" s="401">
        <v>7</v>
      </c>
      <c r="B917" s="401">
        <v>1</v>
      </c>
      <c r="C917" s="420" t="s">
        <v>793</v>
      </c>
      <c r="D917" s="415"/>
      <c r="E917" s="415"/>
      <c r="F917" s="415"/>
      <c r="G917" s="415"/>
      <c r="H917" s="415"/>
      <c r="I917" s="415"/>
      <c r="J917" s="416">
        <v>8010901001245</v>
      </c>
      <c r="K917" s="417"/>
      <c r="L917" s="417"/>
      <c r="M917" s="417"/>
      <c r="N917" s="417"/>
      <c r="O917" s="417"/>
      <c r="P917" s="421" t="s">
        <v>798</v>
      </c>
      <c r="Q917" s="317"/>
      <c r="R917" s="317"/>
      <c r="S917" s="317"/>
      <c r="T917" s="317"/>
      <c r="U917" s="317"/>
      <c r="V917" s="317"/>
      <c r="W917" s="317"/>
      <c r="X917" s="317"/>
      <c r="Y917" s="318">
        <v>0.1</v>
      </c>
      <c r="Z917" s="319"/>
      <c r="AA917" s="319"/>
      <c r="AB917" s="320"/>
      <c r="AC917" s="322" t="s">
        <v>376</v>
      </c>
      <c r="AD917" s="323"/>
      <c r="AE917" s="323"/>
      <c r="AF917" s="323"/>
      <c r="AG917" s="323"/>
      <c r="AH917" s="324" t="s">
        <v>744</v>
      </c>
      <c r="AI917" s="325"/>
      <c r="AJ917" s="325"/>
      <c r="AK917" s="325"/>
      <c r="AL917" s="326" t="s">
        <v>744</v>
      </c>
      <c r="AM917" s="327"/>
      <c r="AN917" s="327"/>
      <c r="AO917" s="328"/>
      <c r="AP917" s="321" t="s">
        <v>744</v>
      </c>
      <c r="AQ917" s="321"/>
      <c r="AR917" s="321"/>
      <c r="AS917" s="321"/>
      <c r="AT917" s="321"/>
      <c r="AU917" s="321"/>
      <c r="AV917" s="321"/>
      <c r="AW917" s="321"/>
      <c r="AX917" s="321"/>
      <c r="AY917">
        <f>COUNTA($C$917)</f>
        <v>1</v>
      </c>
    </row>
    <row r="918" spans="1:51" ht="30" customHeight="1">
      <c r="A918" s="401">
        <v>8</v>
      </c>
      <c r="B918" s="401">
        <v>1</v>
      </c>
      <c r="C918" s="420" t="s">
        <v>795</v>
      </c>
      <c r="D918" s="415"/>
      <c r="E918" s="415"/>
      <c r="F918" s="415"/>
      <c r="G918" s="415"/>
      <c r="H918" s="415"/>
      <c r="I918" s="415"/>
      <c r="J918" s="416">
        <v>6010401020516</v>
      </c>
      <c r="K918" s="417"/>
      <c r="L918" s="417"/>
      <c r="M918" s="417"/>
      <c r="N918" s="417"/>
      <c r="O918" s="417"/>
      <c r="P918" s="421" t="s">
        <v>801</v>
      </c>
      <c r="Q918" s="317"/>
      <c r="R918" s="317"/>
      <c r="S918" s="317"/>
      <c r="T918" s="317"/>
      <c r="U918" s="317"/>
      <c r="V918" s="317"/>
      <c r="W918" s="317"/>
      <c r="X918" s="317"/>
      <c r="Y918" s="318">
        <v>0.1</v>
      </c>
      <c r="Z918" s="319"/>
      <c r="AA918" s="319"/>
      <c r="AB918" s="320"/>
      <c r="AC918" s="322" t="s">
        <v>376</v>
      </c>
      <c r="AD918" s="323"/>
      <c r="AE918" s="323"/>
      <c r="AF918" s="323"/>
      <c r="AG918" s="323"/>
      <c r="AH918" s="324" t="s">
        <v>744</v>
      </c>
      <c r="AI918" s="325"/>
      <c r="AJ918" s="325"/>
      <c r="AK918" s="325"/>
      <c r="AL918" s="326" t="s">
        <v>744</v>
      </c>
      <c r="AM918" s="327"/>
      <c r="AN918" s="327"/>
      <c r="AO918" s="328"/>
      <c r="AP918" s="424" t="s">
        <v>404</v>
      </c>
      <c r="AQ918" s="425"/>
      <c r="AR918" s="425"/>
      <c r="AS918" s="425"/>
      <c r="AT918" s="425"/>
      <c r="AU918" s="425"/>
      <c r="AV918" s="425"/>
      <c r="AW918" s="425"/>
      <c r="AX918" s="426"/>
      <c r="AY918">
        <f>COUNTA($C$918)</f>
        <v>1</v>
      </c>
    </row>
    <row r="919" spans="1:51" ht="30" customHeight="1">
      <c r="A919" s="401">
        <v>9</v>
      </c>
      <c r="B919" s="401">
        <v>1</v>
      </c>
      <c r="C919" s="420" t="s">
        <v>794</v>
      </c>
      <c r="D919" s="415"/>
      <c r="E919" s="415"/>
      <c r="F919" s="415"/>
      <c r="G919" s="415"/>
      <c r="H919" s="415"/>
      <c r="I919" s="415"/>
      <c r="J919" s="416">
        <v>2010901001143</v>
      </c>
      <c r="K919" s="417"/>
      <c r="L919" s="417"/>
      <c r="M919" s="417"/>
      <c r="N919" s="417"/>
      <c r="O919" s="417"/>
      <c r="P919" s="421" t="s">
        <v>798</v>
      </c>
      <c r="Q919" s="317"/>
      <c r="R919" s="317"/>
      <c r="S919" s="317"/>
      <c r="T919" s="317"/>
      <c r="U919" s="317"/>
      <c r="V919" s="317"/>
      <c r="W919" s="317"/>
      <c r="X919" s="317"/>
      <c r="Y919" s="318">
        <v>0.1</v>
      </c>
      <c r="Z919" s="319"/>
      <c r="AA919" s="319"/>
      <c r="AB919" s="320"/>
      <c r="AC919" s="322" t="s">
        <v>376</v>
      </c>
      <c r="AD919" s="323"/>
      <c r="AE919" s="323"/>
      <c r="AF919" s="323"/>
      <c r="AG919" s="323"/>
      <c r="AH919" s="324" t="s">
        <v>744</v>
      </c>
      <c r="AI919" s="325"/>
      <c r="AJ919" s="325"/>
      <c r="AK919" s="325"/>
      <c r="AL919" s="326" t="s">
        <v>744</v>
      </c>
      <c r="AM919" s="327"/>
      <c r="AN919" s="327"/>
      <c r="AO919" s="328"/>
      <c r="AP919" s="424" t="s">
        <v>404</v>
      </c>
      <c r="AQ919" s="425"/>
      <c r="AR919" s="425"/>
      <c r="AS919" s="425"/>
      <c r="AT919" s="425"/>
      <c r="AU919" s="425"/>
      <c r="AV919" s="425"/>
      <c r="AW919" s="425"/>
      <c r="AX919" s="426"/>
      <c r="AY919">
        <f>COUNTA($C$919)</f>
        <v>1</v>
      </c>
    </row>
    <row r="920" spans="1:51" ht="30" customHeight="1">
      <c r="A920" s="401">
        <v>10</v>
      </c>
      <c r="B920" s="401">
        <v>1</v>
      </c>
      <c r="C920" s="420" t="s">
        <v>796</v>
      </c>
      <c r="D920" s="415"/>
      <c r="E920" s="415"/>
      <c r="F920" s="415"/>
      <c r="G920" s="415"/>
      <c r="H920" s="415"/>
      <c r="I920" s="415"/>
      <c r="J920" s="416">
        <v>8010001036745</v>
      </c>
      <c r="K920" s="417"/>
      <c r="L920" s="417"/>
      <c r="M920" s="417"/>
      <c r="N920" s="417"/>
      <c r="O920" s="417"/>
      <c r="P920" s="421" t="s">
        <v>802</v>
      </c>
      <c r="Q920" s="317"/>
      <c r="R920" s="317"/>
      <c r="S920" s="317"/>
      <c r="T920" s="317"/>
      <c r="U920" s="317"/>
      <c r="V920" s="317"/>
      <c r="W920" s="317"/>
      <c r="X920" s="317"/>
      <c r="Y920" s="318">
        <v>0</v>
      </c>
      <c r="Z920" s="319"/>
      <c r="AA920" s="319"/>
      <c r="AB920" s="320"/>
      <c r="AC920" s="322" t="s">
        <v>376</v>
      </c>
      <c r="AD920" s="323"/>
      <c r="AE920" s="323"/>
      <c r="AF920" s="323"/>
      <c r="AG920" s="323"/>
      <c r="AH920" s="324" t="s">
        <v>744</v>
      </c>
      <c r="AI920" s="325"/>
      <c r="AJ920" s="325"/>
      <c r="AK920" s="325"/>
      <c r="AL920" s="326" t="s">
        <v>744</v>
      </c>
      <c r="AM920" s="327"/>
      <c r="AN920" s="327"/>
      <c r="AO920" s="328"/>
      <c r="AP920" s="424" t="s">
        <v>404</v>
      </c>
      <c r="AQ920" s="425"/>
      <c r="AR920" s="425"/>
      <c r="AS920" s="425"/>
      <c r="AT920" s="425"/>
      <c r="AU920" s="425"/>
      <c r="AV920" s="425"/>
      <c r="AW920" s="425"/>
      <c r="AX920" s="426"/>
      <c r="AY920">
        <f>COUNTA($C$920)</f>
        <v>1</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9" t="s">
        <v>328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1" t="s">
        <v>343</v>
      </c>
      <c r="AM1106" s="962"/>
      <c r="AN1106" s="96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329</v>
      </c>
      <c r="AQ1109" s="423"/>
      <c r="AR1109" s="423"/>
      <c r="AS1109" s="423"/>
      <c r="AT1109" s="423"/>
      <c r="AU1109" s="423"/>
      <c r="AV1109" s="423"/>
      <c r="AW1109" s="423"/>
      <c r="AX1109" s="423"/>
    </row>
    <row r="1110" spans="1:51" ht="30" customHeight="1">
      <c r="A1110" s="401">
        <v>1</v>
      </c>
      <c r="B1110" s="401">
        <v>1</v>
      </c>
      <c r="C1110" s="894"/>
      <c r="D1110" s="894"/>
      <c r="E1110" s="262" t="s">
        <v>811</v>
      </c>
      <c r="F1110" s="893"/>
      <c r="G1110" s="893"/>
      <c r="H1110" s="893"/>
      <c r="I1110" s="893"/>
      <c r="J1110" s="416" t="s">
        <v>811</v>
      </c>
      <c r="K1110" s="417"/>
      <c r="L1110" s="417"/>
      <c r="M1110" s="417"/>
      <c r="N1110" s="417"/>
      <c r="O1110" s="417"/>
      <c r="P1110" s="421" t="s">
        <v>811</v>
      </c>
      <c r="Q1110" s="317"/>
      <c r="R1110" s="317"/>
      <c r="S1110" s="317"/>
      <c r="T1110" s="317"/>
      <c r="U1110" s="317"/>
      <c r="V1110" s="317"/>
      <c r="W1110" s="317"/>
      <c r="X1110" s="317"/>
      <c r="Y1110" s="318" t="s">
        <v>811</v>
      </c>
      <c r="Z1110" s="319"/>
      <c r="AA1110" s="319"/>
      <c r="AB1110" s="320"/>
      <c r="AC1110" s="322"/>
      <c r="AD1110" s="323"/>
      <c r="AE1110" s="323"/>
      <c r="AF1110" s="323"/>
      <c r="AG1110" s="323"/>
      <c r="AH1110" s="324" t="s">
        <v>811</v>
      </c>
      <c r="AI1110" s="325"/>
      <c r="AJ1110" s="325"/>
      <c r="AK1110" s="325"/>
      <c r="AL1110" s="326" t="s">
        <v>811</v>
      </c>
      <c r="AM1110" s="327"/>
      <c r="AN1110" s="327"/>
      <c r="AO1110" s="328"/>
      <c r="AP1110" s="321" t="s">
        <v>811</v>
      </c>
      <c r="AQ1110" s="321"/>
      <c r="AR1110" s="321"/>
      <c r="AS1110" s="321"/>
      <c r="AT1110" s="321"/>
      <c r="AU1110" s="321"/>
      <c r="AV1110" s="321"/>
      <c r="AW1110" s="321"/>
      <c r="AX1110" s="321"/>
    </row>
    <row r="1111" spans="1:51" ht="30" hidden="1" customHeight="1">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0">
    <cfRule type="expression" dxfId="2809" priority="13895">
      <formula>IF(RIGHT(TEXT(Y790,"0.#"),1)=".",FALSE,TRUE)</formula>
    </cfRule>
    <cfRule type="expression" dxfId="2808" priority="13896">
      <formula>IF(RIGHT(TEXT(Y790,"0.#"),1)=".",TRUE,FALSE)</formula>
    </cfRule>
  </conditionalFormatting>
  <conditionalFormatting sqref="Y799">
    <cfRule type="expression" dxfId="2807" priority="13891">
      <formula>IF(RIGHT(TEXT(Y799,"0.#"),1)=".",FALSE,TRUE)</formula>
    </cfRule>
    <cfRule type="expression" dxfId="2806" priority="13892">
      <formula>IF(RIGHT(TEXT(Y799,"0.#"),1)=".",TRUE,FALSE)</formula>
    </cfRule>
  </conditionalFormatting>
  <conditionalFormatting sqref="Y830:Y837 Y828 Y817:Y824 Y815 Y804:Y811 Y802">
    <cfRule type="expression" dxfId="2805" priority="13673">
      <formula>IF(RIGHT(TEXT(Y802,"0.#"),1)=".",FALSE,TRUE)</formula>
    </cfRule>
    <cfRule type="expression" dxfId="2804" priority="13674">
      <formula>IF(RIGHT(TEXT(Y802,"0.#"),1)=".",TRUE,FALSE)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91:Y798 Y789">
    <cfRule type="expression" dxfId="2797" priority="13697">
      <formula>IF(RIGHT(TEXT(Y789,"0.#"),1)=".",FALSE,TRUE)</formula>
    </cfRule>
    <cfRule type="expression" dxfId="2796" priority="13698">
      <formula>IF(RIGHT(TEXT(Y789,"0.#"),1)=".",TRUE,FALSE)</formula>
    </cfRule>
  </conditionalFormatting>
  <conditionalFormatting sqref="AU790">
    <cfRule type="expression" dxfId="2795" priority="13695">
      <formula>IF(RIGHT(TEXT(AU790,"0.#"),1)=".",FALSE,TRUE)</formula>
    </cfRule>
    <cfRule type="expression" dxfId="2794" priority="13696">
      <formula>IF(RIGHT(TEXT(AU790,"0.#"),1)=".",TRUE,FALSE)</formula>
    </cfRule>
  </conditionalFormatting>
  <conditionalFormatting sqref="AU799">
    <cfRule type="expression" dxfId="2793" priority="13693">
      <formula>IF(RIGHT(TEXT(AU799,"0.#"),1)=".",FALSE,TRUE)</formula>
    </cfRule>
    <cfRule type="expression" dxfId="2792" priority="13694">
      <formula>IF(RIGHT(TEXT(AU799,"0.#"),1)=".",TRUE,FALSE)</formula>
    </cfRule>
  </conditionalFormatting>
  <conditionalFormatting sqref="AU791:AU798 AU789">
    <cfRule type="expression" dxfId="2791" priority="13691">
      <formula>IF(RIGHT(TEXT(AU789,"0.#"),1)=".",FALSE,TRUE)</formula>
    </cfRule>
    <cfRule type="expression" dxfId="2790" priority="13692">
      <formula>IF(RIGHT(TEXT(AU789,"0.#"),1)=".",TRUE,FALSE)</formula>
    </cfRule>
  </conditionalFormatting>
  <conditionalFormatting sqref="Y829 Y816 Y803">
    <cfRule type="expression" dxfId="2789" priority="13677">
      <formula>IF(RIGHT(TEXT(Y803,"0.#"),1)=".",FALSE,TRUE)</formula>
    </cfRule>
    <cfRule type="expression" dxfId="2788" priority="13678">
      <formula>IF(RIGHT(TEXT(Y803,"0.#"),1)=".",TRUE,FALSE)</formula>
    </cfRule>
  </conditionalFormatting>
  <conditionalFormatting sqref="Y838 Y825 Y812">
    <cfRule type="expression" dxfId="2787" priority="13675">
      <formula>IF(RIGHT(TEXT(Y812,"0.#"),1)=".",FALSE,TRUE)</formula>
    </cfRule>
    <cfRule type="expression" dxfId="2786" priority="13676">
      <formula>IF(RIGHT(TEXT(Y812,"0.#"),1)=".",TRUE,FALSE)</formula>
    </cfRule>
  </conditionalFormatting>
  <conditionalFormatting sqref="AU829 AU816 AU803">
    <cfRule type="expression" dxfId="2785" priority="13671">
      <formula>IF(RIGHT(TEXT(AU803,"0.#"),1)=".",FALSE,TRUE)</formula>
    </cfRule>
    <cfRule type="expression" dxfId="2784" priority="13672">
      <formula>IF(RIGHT(TEXT(AU803,"0.#"),1)=".",TRUE,FALSE)</formula>
    </cfRule>
  </conditionalFormatting>
  <conditionalFormatting sqref="AU838 AU825 AU812">
    <cfRule type="expression" dxfId="2783" priority="13669">
      <formula>IF(RIGHT(TEXT(AU812,"0.#"),1)=".",FALSE,TRUE)</formula>
    </cfRule>
    <cfRule type="expression" dxfId="2782" priority="13670">
      <formula>IF(RIGHT(TEXT(AU812,"0.#"),1)=".",TRUE,FALSE)</formula>
    </cfRule>
  </conditionalFormatting>
  <conditionalFormatting sqref="AU830:AU837 AU828 AU817:AU824 AU815 AU804:AU811 AU802">
    <cfRule type="expression" dxfId="2781" priority="13667">
      <formula>IF(RIGHT(TEXT(AU802,"0.#"),1)=".",FALSE,TRUE)</formula>
    </cfRule>
    <cfRule type="expression" dxfId="2780" priority="13668">
      <formula>IF(RIGHT(TEXT(AU802,"0.#"),1)=".",TRUE,FALSE)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cfRule type="expression" dxfId="2603" priority="13169">
      <formula>IF(RIGHT(TEXT(AE117,"0.#"),1)=".",FALSE,TRUE)</formula>
    </cfRule>
    <cfRule type="expression" dxfId="2602" priority="13170">
      <formula>IF(RIGHT(TEXT(AE117,"0.#"),1)=".",TRUE,FALSE)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8">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4:AO940">
    <cfRule type="expression" dxfId="1971" priority="2079">
      <formula>IF(AND(AL914&gt;=0, RIGHT(TEXT(AL914,"0.#"),1)&lt;&gt;"."),TRUE,FALSE)</formula>
    </cfRule>
    <cfRule type="expression" dxfId="1970" priority="2080">
      <formula>IF(AND(AL914&gt;=0, RIGHT(TEXT(AL914,"0.#"),1)="."),TRUE,FALSE)</formula>
    </cfRule>
    <cfRule type="expression" dxfId="1969" priority="2081">
      <formula>IF(AND(AL914&lt;0, RIGHT(TEXT(AL914,"0.#"),1)&lt;&gt;"."),TRUE,FALSE)</formula>
    </cfRule>
    <cfRule type="expression" dxfId="1968" priority="2082">
      <formula>IF(AND(AL914&lt;0, RIGHT(TEXT(AL914,"0.#"),1)="."),TRUE,FALSE)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Y845">
    <cfRule type="expression" dxfId="715" priority="11">
      <formula>IF(RIGHT(TEXT(Y845,"0.#"),1)=".",FALSE,TRUE)</formula>
    </cfRule>
    <cfRule type="expression" dxfId="714" priority="12">
      <formula>IF(RIGHT(TEXT(Y845,"0.#"),1)=".",TRUE,FALSE)</formula>
    </cfRule>
  </conditionalFormatting>
  <conditionalFormatting sqref="AL845:AO845">
    <cfRule type="expression" dxfId="713" priority="13">
      <formula>IF(AND(AL845&gt;=0, RIGHT(TEXT(AL845,"0.#"),1)&lt;&gt;"."),TRUE,FALSE)</formula>
    </cfRule>
    <cfRule type="expression" dxfId="712" priority="14">
      <formula>IF(AND(AL845&gt;=0, RIGHT(TEXT(AL845,"0.#"),1)="."),TRUE,FALSE)</formula>
    </cfRule>
    <cfRule type="expression" dxfId="711" priority="15">
      <formula>IF(AND(AL845&lt;0, RIGHT(TEXT(AL845,"0.#"),1)&lt;&gt;"."),TRUE,FALSE)</formula>
    </cfRule>
    <cfRule type="expression" dxfId="710" priority="16">
      <formula>IF(AND(AL845&lt;0, RIGHT(TEXT(AL845,"0.#"),1)="."),TRUE,FALSE)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47" max="49" man="1"/>
    <brk id="908"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1" t="s">
        <v>348</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8"/>
      <c r="Z2" s="409"/>
      <c r="AA2" s="410"/>
      <c r="AB2" s="1012" t="s">
        <v>11</v>
      </c>
      <c r="AC2" s="1013"/>
      <c r="AD2" s="1014"/>
      <c r="AE2" s="1000" t="s">
        <v>388</v>
      </c>
      <c r="AF2" s="1000"/>
      <c r="AG2" s="1000"/>
      <c r="AH2" s="1000"/>
      <c r="AI2" s="1000" t="s">
        <v>410</v>
      </c>
      <c r="AJ2" s="1000"/>
      <c r="AK2" s="1000"/>
      <c r="AL2" s="457"/>
      <c r="AM2" s="1000" t="s">
        <v>507</v>
      </c>
      <c r="AN2" s="1000"/>
      <c r="AO2" s="1000"/>
      <c r="AP2" s="457"/>
      <c r="AQ2" s="215" t="s">
        <v>232</v>
      </c>
      <c r="AR2" s="199"/>
      <c r="AS2" s="199"/>
      <c r="AT2" s="200"/>
      <c r="AU2" s="369" t="s">
        <v>134</v>
      </c>
      <c r="AV2" s="369"/>
      <c r="AW2" s="369"/>
      <c r="AX2" s="370"/>
      <c r="AY2" s="34">
        <f>COUNTA($G$4)</f>
        <v>0</v>
      </c>
    </row>
    <row r="3" spans="1:51" ht="18.75" customHeight="1">
      <c r="A3" s="511"/>
      <c r="B3" s="512"/>
      <c r="C3" s="512"/>
      <c r="D3" s="512"/>
      <c r="E3" s="512"/>
      <c r="F3" s="513"/>
      <c r="G3" s="566"/>
      <c r="H3" s="375"/>
      <c r="I3" s="375"/>
      <c r="J3" s="375"/>
      <c r="K3" s="375"/>
      <c r="L3" s="375"/>
      <c r="M3" s="375"/>
      <c r="N3" s="375"/>
      <c r="O3" s="567"/>
      <c r="P3" s="579"/>
      <c r="Q3" s="375"/>
      <c r="R3" s="375"/>
      <c r="S3" s="375"/>
      <c r="T3" s="375"/>
      <c r="U3" s="375"/>
      <c r="V3" s="375"/>
      <c r="W3" s="375"/>
      <c r="X3" s="567"/>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4"/>
      <c r="B4" s="512"/>
      <c r="C4" s="512"/>
      <c r="D4" s="512"/>
      <c r="E4" s="512"/>
      <c r="F4" s="513"/>
      <c r="G4" s="539"/>
      <c r="H4" s="1018"/>
      <c r="I4" s="1018"/>
      <c r="J4" s="1018"/>
      <c r="K4" s="1018"/>
      <c r="L4" s="1018"/>
      <c r="M4" s="1018"/>
      <c r="N4" s="1018"/>
      <c r="O4" s="1019"/>
      <c r="P4" s="191"/>
      <c r="Q4" s="1026"/>
      <c r="R4" s="1026"/>
      <c r="S4" s="1026"/>
      <c r="T4" s="1026"/>
      <c r="U4" s="1026"/>
      <c r="V4" s="1026"/>
      <c r="W4" s="1026"/>
      <c r="X4" s="1027"/>
      <c r="Y4" s="1004" t="s">
        <v>12</v>
      </c>
      <c r="Z4" s="1005"/>
      <c r="AA4" s="1006"/>
      <c r="AB4" s="550"/>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3" t="s">
        <v>54</v>
      </c>
      <c r="Z5" s="1001"/>
      <c r="AA5" s="1002"/>
      <c r="AB5" s="521"/>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9" t="s">
        <v>378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c r="A9" s="511" t="s">
        <v>348</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8"/>
      <c r="Z9" s="409"/>
      <c r="AA9" s="410"/>
      <c r="AB9" s="1012" t="s">
        <v>11</v>
      </c>
      <c r="AC9" s="1013"/>
      <c r="AD9" s="1014"/>
      <c r="AE9" s="1000" t="s">
        <v>388</v>
      </c>
      <c r="AF9" s="1000"/>
      <c r="AG9" s="1000"/>
      <c r="AH9" s="1000"/>
      <c r="AI9" s="1000" t="s">
        <v>410</v>
      </c>
      <c r="AJ9" s="1000"/>
      <c r="AK9" s="1000"/>
      <c r="AL9" s="457"/>
      <c r="AM9" s="1000" t="s">
        <v>507</v>
      </c>
      <c r="AN9" s="1000"/>
      <c r="AO9" s="1000"/>
      <c r="AP9" s="457"/>
      <c r="AQ9" s="215" t="s">
        <v>232</v>
      </c>
      <c r="AR9" s="199"/>
      <c r="AS9" s="199"/>
      <c r="AT9" s="200"/>
      <c r="AU9" s="369" t="s">
        <v>134</v>
      </c>
      <c r="AV9" s="369"/>
      <c r="AW9" s="369"/>
      <c r="AX9" s="370"/>
      <c r="AY9" s="34">
        <f>COUNTA($G$11)</f>
        <v>0</v>
      </c>
    </row>
    <row r="10" spans="1:51" ht="18.75" customHeight="1">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4"/>
      <c r="B11" s="512"/>
      <c r="C11" s="512"/>
      <c r="D11" s="512"/>
      <c r="E11" s="512"/>
      <c r="F11" s="513"/>
      <c r="G11" s="539"/>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0"/>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1"/>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50"/>
      <c r="B13" s="651"/>
      <c r="C13" s="651"/>
      <c r="D13" s="651"/>
      <c r="E13" s="651"/>
      <c r="F13" s="652"/>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9" t="s">
        <v>378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c r="A16" s="511" t="s">
        <v>348</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8"/>
      <c r="Z16" s="409"/>
      <c r="AA16" s="410"/>
      <c r="AB16" s="1012" t="s">
        <v>11</v>
      </c>
      <c r="AC16" s="1013"/>
      <c r="AD16" s="1014"/>
      <c r="AE16" s="1000" t="s">
        <v>388</v>
      </c>
      <c r="AF16" s="1000"/>
      <c r="AG16" s="1000"/>
      <c r="AH16" s="1000"/>
      <c r="AI16" s="1000" t="s">
        <v>410</v>
      </c>
      <c r="AJ16" s="1000"/>
      <c r="AK16" s="1000"/>
      <c r="AL16" s="457"/>
      <c r="AM16" s="1000" t="s">
        <v>507</v>
      </c>
      <c r="AN16" s="1000"/>
      <c r="AO16" s="1000"/>
      <c r="AP16" s="457"/>
      <c r="AQ16" s="215" t="s">
        <v>232</v>
      </c>
      <c r="AR16" s="199"/>
      <c r="AS16" s="199"/>
      <c r="AT16" s="200"/>
      <c r="AU16" s="369" t="s">
        <v>134</v>
      </c>
      <c r="AV16" s="369"/>
      <c r="AW16" s="369"/>
      <c r="AX16" s="370"/>
      <c r="AY16" s="34">
        <f>COUNTA($G$18)</f>
        <v>0</v>
      </c>
    </row>
    <row r="17" spans="1:51" ht="18.75" customHeight="1">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4"/>
      <c r="B18" s="512"/>
      <c r="C18" s="512"/>
      <c r="D18" s="512"/>
      <c r="E18" s="512"/>
      <c r="F18" s="513"/>
      <c r="G18" s="539"/>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0"/>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1"/>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50"/>
      <c r="B20" s="651"/>
      <c r="C20" s="651"/>
      <c r="D20" s="651"/>
      <c r="E20" s="651"/>
      <c r="F20" s="652"/>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9" t="s">
        <v>378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c r="A23" s="511" t="s">
        <v>348</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8"/>
      <c r="Z23" s="409"/>
      <c r="AA23" s="410"/>
      <c r="AB23" s="1012" t="s">
        <v>11</v>
      </c>
      <c r="AC23" s="1013"/>
      <c r="AD23" s="1014"/>
      <c r="AE23" s="1000" t="s">
        <v>388</v>
      </c>
      <c r="AF23" s="1000"/>
      <c r="AG23" s="1000"/>
      <c r="AH23" s="1000"/>
      <c r="AI23" s="1000" t="s">
        <v>410</v>
      </c>
      <c r="AJ23" s="1000"/>
      <c r="AK23" s="1000"/>
      <c r="AL23" s="457"/>
      <c r="AM23" s="1000" t="s">
        <v>507</v>
      </c>
      <c r="AN23" s="1000"/>
      <c r="AO23" s="1000"/>
      <c r="AP23" s="457"/>
      <c r="AQ23" s="215" t="s">
        <v>232</v>
      </c>
      <c r="AR23" s="199"/>
      <c r="AS23" s="199"/>
      <c r="AT23" s="200"/>
      <c r="AU23" s="369" t="s">
        <v>134</v>
      </c>
      <c r="AV23" s="369"/>
      <c r="AW23" s="369"/>
      <c r="AX23" s="370"/>
      <c r="AY23" s="34">
        <f>COUNTA($G$25)</f>
        <v>0</v>
      </c>
    </row>
    <row r="24" spans="1:51" ht="18.75" customHeight="1">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4"/>
      <c r="B25" s="512"/>
      <c r="C25" s="512"/>
      <c r="D25" s="512"/>
      <c r="E25" s="512"/>
      <c r="F25" s="513"/>
      <c r="G25" s="539"/>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0"/>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1"/>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50"/>
      <c r="B27" s="651"/>
      <c r="C27" s="651"/>
      <c r="D27" s="651"/>
      <c r="E27" s="651"/>
      <c r="F27" s="652"/>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9" t="s">
        <v>378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c r="A30" s="511" t="s">
        <v>348</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8"/>
      <c r="Z30" s="409"/>
      <c r="AA30" s="410"/>
      <c r="AB30" s="1012" t="s">
        <v>11</v>
      </c>
      <c r="AC30" s="1013"/>
      <c r="AD30" s="1014"/>
      <c r="AE30" s="1000" t="s">
        <v>388</v>
      </c>
      <c r="AF30" s="1000"/>
      <c r="AG30" s="1000"/>
      <c r="AH30" s="1000"/>
      <c r="AI30" s="1000" t="s">
        <v>410</v>
      </c>
      <c r="AJ30" s="1000"/>
      <c r="AK30" s="1000"/>
      <c r="AL30" s="457"/>
      <c r="AM30" s="1000" t="s">
        <v>507</v>
      </c>
      <c r="AN30" s="1000"/>
      <c r="AO30" s="1000"/>
      <c r="AP30" s="457"/>
      <c r="AQ30" s="215" t="s">
        <v>232</v>
      </c>
      <c r="AR30" s="199"/>
      <c r="AS30" s="199"/>
      <c r="AT30" s="200"/>
      <c r="AU30" s="369" t="s">
        <v>134</v>
      </c>
      <c r="AV30" s="369"/>
      <c r="AW30" s="369"/>
      <c r="AX30" s="370"/>
      <c r="AY30" s="34">
        <f>COUNTA($G$32)</f>
        <v>0</v>
      </c>
    </row>
    <row r="31" spans="1:51" ht="18.75" customHeight="1">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4"/>
      <c r="B32" s="512"/>
      <c r="C32" s="512"/>
      <c r="D32" s="512"/>
      <c r="E32" s="512"/>
      <c r="F32" s="513"/>
      <c r="G32" s="539"/>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0"/>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1"/>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50"/>
      <c r="B34" s="651"/>
      <c r="C34" s="651"/>
      <c r="D34" s="651"/>
      <c r="E34" s="651"/>
      <c r="F34" s="652"/>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9" t="s">
        <v>378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c r="A37" s="511" t="s">
        <v>348</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8"/>
      <c r="Z37" s="409"/>
      <c r="AA37" s="410"/>
      <c r="AB37" s="1012" t="s">
        <v>11</v>
      </c>
      <c r="AC37" s="1013"/>
      <c r="AD37" s="1014"/>
      <c r="AE37" s="1000" t="s">
        <v>388</v>
      </c>
      <c r="AF37" s="1000"/>
      <c r="AG37" s="1000"/>
      <c r="AH37" s="1000"/>
      <c r="AI37" s="1000" t="s">
        <v>410</v>
      </c>
      <c r="AJ37" s="1000"/>
      <c r="AK37" s="1000"/>
      <c r="AL37" s="457"/>
      <c r="AM37" s="1000" t="s">
        <v>507</v>
      </c>
      <c r="AN37" s="1000"/>
      <c r="AO37" s="1000"/>
      <c r="AP37" s="457"/>
      <c r="AQ37" s="215" t="s">
        <v>232</v>
      </c>
      <c r="AR37" s="199"/>
      <c r="AS37" s="199"/>
      <c r="AT37" s="200"/>
      <c r="AU37" s="369" t="s">
        <v>134</v>
      </c>
      <c r="AV37" s="369"/>
      <c r="AW37" s="369"/>
      <c r="AX37" s="370"/>
      <c r="AY37" s="34">
        <f>COUNTA($G$39)</f>
        <v>0</v>
      </c>
    </row>
    <row r="38" spans="1:51" ht="18.75" customHeight="1">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4"/>
      <c r="B39" s="512"/>
      <c r="C39" s="512"/>
      <c r="D39" s="512"/>
      <c r="E39" s="512"/>
      <c r="F39" s="513"/>
      <c r="G39" s="539"/>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0"/>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1"/>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50"/>
      <c r="B41" s="651"/>
      <c r="C41" s="651"/>
      <c r="D41" s="651"/>
      <c r="E41" s="651"/>
      <c r="F41" s="652"/>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c r="A44" s="511" t="s">
        <v>348</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8"/>
      <c r="Z44" s="409"/>
      <c r="AA44" s="410"/>
      <c r="AB44" s="1012" t="s">
        <v>11</v>
      </c>
      <c r="AC44" s="1013"/>
      <c r="AD44" s="1014"/>
      <c r="AE44" s="1000" t="s">
        <v>388</v>
      </c>
      <c r="AF44" s="1000"/>
      <c r="AG44" s="1000"/>
      <c r="AH44" s="1000"/>
      <c r="AI44" s="1000" t="s">
        <v>410</v>
      </c>
      <c r="AJ44" s="1000"/>
      <c r="AK44" s="1000"/>
      <c r="AL44" s="457"/>
      <c r="AM44" s="1000" t="s">
        <v>507</v>
      </c>
      <c r="AN44" s="1000"/>
      <c r="AO44" s="1000"/>
      <c r="AP44" s="457"/>
      <c r="AQ44" s="215" t="s">
        <v>232</v>
      </c>
      <c r="AR44" s="199"/>
      <c r="AS44" s="199"/>
      <c r="AT44" s="200"/>
      <c r="AU44" s="369" t="s">
        <v>134</v>
      </c>
      <c r="AV44" s="369"/>
      <c r="AW44" s="369"/>
      <c r="AX44" s="370"/>
      <c r="AY44" s="34">
        <f>COUNTA($G$46)</f>
        <v>0</v>
      </c>
    </row>
    <row r="45" spans="1:51" ht="18.75" customHeight="1">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4"/>
      <c r="B46" s="512"/>
      <c r="C46" s="512"/>
      <c r="D46" s="512"/>
      <c r="E46" s="512"/>
      <c r="F46" s="513"/>
      <c r="G46" s="539"/>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0"/>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1"/>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50"/>
      <c r="B48" s="651"/>
      <c r="C48" s="651"/>
      <c r="D48" s="651"/>
      <c r="E48" s="651"/>
      <c r="F48" s="652"/>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c r="A51" s="511" t="s">
        <v>348</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8"/>
      <c r="Z51" s="409"/>
      <c r="AA51" s="410"/>
      <c r="AB51" s="457" t="s">
        <v>11</v>
      </c>
      <c r="AC51" s="1013"/>
      <c r="AD51" s="1014"/>
      <c r="AE51" s="1000" t="s">
        <v>388</v>
      </c>
      <c r="AF51" s="1000"/>
      <c r="AG51" s="1000"/>
      <c r="AH51" s="1000"/>
      <c r="AI51" s="1000" t="s">
        <v>410</v>
      </c>
      <c r="AJ51" s="1000"/>
      <c r="AK51" s="1000"/>
      <c r="AL51" s="457"/>
      <c r="AM51" s="1000" t="s">
        <v>507</v>
      </c>
      <c r="AN51" s="1000"/>
      <c r="AO51" s="1000"/>
      <c r="AP51" s="457"/>
      <c r="AQ51" s="215" t="s">
        <v>232</v>
      </c>
      <c r="AR51" s="199"/>
      <c r="AS51" s="199"/>
      <c r="AT51" s="200"/>
      <c r="AU51" s="369" t="s">
        <v>134</v>
      </c>
      <c r="AV51" s="369"/>
      <c r="AW51" s="369"/>
      <c r="AX51" s="370"/>
      <c r="AY51" s="34">
        <f>COUNTA($G$53)</f>
        <v>0</v>
      </c>
    </row>
    <row r="52" spans="1:51" ht="18.75" customHeight="1">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4"/>
      <c r="B53" s="512"/>
      <c r="C53" s="512"/>
      <c r="D53" s="512"/>
      <c r="E53" s="512"/>
      <c r="F53" s="513"/>
      <c r="G53" s="539"/>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0"/>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1"/>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50"/>
      <c r="B55" s="651"/>
      <c r="C55" s="651"/>
      <c r="D55" s="651"/>
      <c r="E55" s="651"/>
      <c r="F55" s="652"/>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c r="A58" s="511" t="s">
        <v>348</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8"/>
      <c r="Z58" s="409"/>
      <c r="AA58" s="410"/>
      <c r="AB58" s="1012" t="s">
        <v>11</v>
      </c>
      <c r="AC58" s="1013"/>
      <c r="AD58" s="1014"/>
      <c r="AE58" s="1000" t="s">
        <v>388</v>
      </c>
      <c r="AF58" s="1000"/>
      <c r="AG58" s="1000"/>
      <c r="AH58" s="1000"/>
      <c r="AI58" s="1000" t="s">
        <v>410</v>
      </c>
      <c r="AJ58" s="1000"/>
      <c r="AK58" s="1000"/>
      <c r="AL58" s="457"/>
      <c r="AM58" s="1000" t="s">
        <v>507</v>
      </c>
      <c r="AN58" s="1000"/>
      <c r="AO58" s="1000"/>
      <c r="AP58" s="457"/>
      <c r="AQ58" s="215" t="s">
        <v>232</v>
      </c>
      <c r="AR58" s="199"/>
      <c r="AS58" s="199"/>
      <c r="AT58" s="200"/>
      <c r="AU58" s="369" t="s">
        <v>134</v>
      </c>
      <c r="AV58" s="369"/>
      <c r="AW58" s="369"/>
      <c r="AX58" s="370"/>
      <c r="AY58" s="34">
        <f>COUNTA($G$60)</f>
        <v>0</v>
      </c>
    </row>
    <row r="59" spans="1:51" ht="18.75" customHeight="1">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4"/>
      <c r="B60" s="512"/>
      <c r="C60" s="512"/>
      <c r="D60" s="512"/>
      <c r="E60" s="512"/>
      <c r="F60" s="513"/>
      <c r="G60" s="539"/>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0"/>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1"/>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50"/>
      <c r="B62" s="651"/>
      <c r="C62" s="651"/>
      <c r="D62" s="651"/>
      <c r="E62" s="651"/>
      <c r="F62" s="652"/>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c r="A65" s="511" t="s">
        <v>348</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8"/>
      <c r="Z65" s="409"/>
      <c r="AA65" s="410"/>
      <c r="AB65" s="1012" t="s">
        <v>11</v>
      </c>
      <c r="AC65" s="1013"/>
      <c r="AD65" s="1014"/>
      <c r="AE65" s="1000" t="s">
        <v>388</v>
      </c>
      <c r="AF65" s="1000"/>
      <c r="AG65" s="1000"/>
      <c r="AH65" s="1000"/>
      <c r="AI65" s="1000" t="s">
        <v>410</v>
      </c>
      <c r="AJ65" s="1000"/>
      <c r="AK65" s="1000"/>
      <c r="AL65" s="457"/>
      <c r="AM65" s="1000" t="s">
        <v>507</v>
      </c>
      <c r="AN65" s="1000"/>
      <c r="AO65" s="1000"/>
      <c r="AP65" s="457"/>
      <c r="AQ65" s="215" t="s">
        <v>232</v>
      </c>
      <c r="AR65" s="199"/>
      <c r="AS65" s="199"/>
      <c r="AT65" s="200"/>
      <c r="AU65" s="369" t="s">
        <v>134</v>
      </c>
      <c r="AV65" s="369"/>
      <c r="AW65" s="369"/>
      <c r="AX65" s="370"/>
      <c r="AY65" s="34">
        <f>COUNTA($G$67)</f>
        <v>0</v>
      </c>
    </row>
    <row r="66" spans="1:51" ht="18.75" customHeight="1">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4"/>
      <c r="B67" s="512"/>
      <c r="C67" s="512"/>
      <c r="D67" s="512"/>
      <c r="E67" s="512"/>
      <c r="F67" s="513"/>
      <c r="G67" s="539"/>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0"/>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1"/>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50"/>
      <c r="B69" s="651"/>
      <c r="C69" s="651"/>
      <c r="D69" s="651"/>
      <c r="E69" s="651"/>
      <c r="F69" s="652"/>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9" t="s">
        <v>378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7" t="s">
        <v>28</v>
      </c>
      <c r="B2" s="1038"/>
      <c r="C2" s="1038"/>
      <c r="D2" s="1038"/>
      <c r="E2" s="1038"/>
      <c r="F2" s="1039"/>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40"/>
      <c r="B15" s="1041"/>
      <c r="C15" s="1041"/>
      <c r="D15" s="1041"/>
      <c r="E15" s="1041"/>
      <c r="F15" s="1042"/>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40"/>
      <c r="B28" s="1041"/>
      <c r="C28" s="1041"/>
      <c r="D28" s="1041"/>
      <c r="E28" s="1041"/>
      <c r="F28" s="1042"/>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40"/>
      <c r="B41" s="1041"/>
      <c r="C41" s="1041"/>
      <c r="D41" s="1041"/>
      <c r="E41" s="1041"/>
      <c r="F41" s="1042"/>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row r="55" spans="1:51" ht="30" customHeight="1">
      <c r="A55" s="1037" t="s">
        <v>28</v>
      </c>
      <c r="B55" s="1038"/>
      <c r="C55" s="1038"/>
      <c r="D55" s="1038"/>
      <c r="E55" s="1038"/>
      <c r="F55" s="1039"/>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40"/>
      <c r="B68" s="1041"/>
      <c r="C68" s="1041"/>
      <c r="D68" s="1041"/>
      <c r="E68" s="1041"/>
      <c r="F68" s="1042"/>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40"/>
      <c r="B81" s="1041"/>
      <c r="C81" s="1041"/>
      <c r="D81" s="1041"/>
      <c r="E81" s="1041"/>
      <c r="F81" s="1042"/>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40"/>
      <c r="B94" s="1041"/>
      <c r="C94" s="1041"/>
      <c r="D94" s="1041"/>
      <c r="E94" s="1041"/>
      <c r="F94" s="1042"/>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row r="108" spans="1:51" ht="30" customHeight="1">
      <c r="A108" s="1037" t="s">
        <v>28</v>
      </c>
      <c r="B108" s="1038"/>
      <c r="C108" s="1038"/>
      <c r="D108" s="1038"/>
      <c r="E108" s="1038"/>
      <c r="F108" s="1039"/>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40"/>
      <c r="B121" s="1041"/>
      <c r="C121" s="1041"/>
      <c r="D121" s="1041"/>
      <c r="E121" s="1041"/>
      <c r="F121" s="1042"/>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40"/>
      <c r="B134" s="1041"/>
      <c r="C134" s="1041"/>
      <c r="D134" s="1041"/>
      <c r="E134" s="1041"/>
      <c r="F134" s="1042"/>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40"/>
      <c r="B147" s="1041"/>
      <c r="C147" s="1041"/>
      <c r="D147" s="1041"/>
      <c r="E147" s="1041"/>
      <c r="F147" s="1042"/>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row r="161" spans="1:51" ht="30" customHeight="1">
      <c r="A161" s="1037" t="s">
        <v>28</v>
      </c>
      <c r="B161" s="1038"/>
      <c r="C161" s="1038"/>
      <c r="D161" s="1038"/>
      <c r="E161" s="1038"/>
      <c r="F161" s="1039"/>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40"/>
      <c r="B174" s="1041"/>
      <c r="C174" s="1041"/>
      <c r="D174" s="1041"/>
      <c r="E174" s="1041"/>
      <c r="F174" s="1042"/>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40"/>
      <c r="B187" s="1041"/>
      <c r="C187" s="1041"/>
      <c r="D187" s="1041"/>
      <c r="E187" s="1041"/>
      <c r="F187" s="1042"/>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40"/>
      <c r="B200" s="1041"/>
      <c r="C200" s="1041"/>
      <c r="D200" s="1041"/>
      <c r="E200" s="1041"/>
      <c r="F200" s="1042"/>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row r="214" spans="1:51" ht="30" customHeight="1">
      <c r="A214" s="1057" t="s">
        <v>28</v>
      </c>
      <c r="B214" s="1058"/>
      <c r="C214" s="1058"/>
      <c r="D214" s="1058"/>
      <c r="E214" s="1058"/>
      <c r="F214" s="105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40"/>
      <c r="B227" s="1041"/>
      <c r="C227" s="1041"/>
      <c r="D227" s="1041"/>
      <c r="E227" s="1041"/>
      <c r="F227" s="1042"/>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40"/>
      <c r="B240" s="1041"/>
      <c r="C240" s="1041"/>
      <c r="D240" s="1041"/>
      <c r="E240" s="1041"/>
      <c r="F240" s="1042"/>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40"/>
      <c r="B253" s="1041"/>
      <c r="C253" s="1041"/>
      <c r="D253" s="1041"/>
      <c r="E253" s="1041"/>
      <c r="F253" s="1042"/>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籠田 大介(kagota-daisuke.kb0)</dc:creator>
  <cp:lastModifiedBy>庄司 裕紀(shouji-hiroki)</cp:lastModifiedBy>
  <cp:lastPrinted>2021-05-25T09:24:24Z</cp:lastPrinted>
  <dcterms:created xsi:type="dcterms:W3CDTF">2012-03-13T00:50:25Z</dcterms:created>
  <dcterms:modified xsi:type="dcterms:W3CDTF">2021-06-10T06:09:16Z</dcterms:modified>
</cp:coreProperties>
</file>