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936" yWindow="-120" windowWidth="27996"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<sst xmlns="http://schemas.openxmlformats.org/spreadsheetml/2006/main" count="3209" uniqueCount="825">
  <si>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</si>
  <si>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</si>
  <si>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</si>
  <si>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</si>
  <si>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</si>
  <si>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</si>
  <si>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</si>
  <si>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</si>
  <si>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</si>
  <si>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</si>
  <si>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</si>
  <si>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</si>
  <si>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</si>
  <si>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</si>
  <si>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</si>
  <si>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</si>
  <si>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</si>
  <si>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</si>
  <si>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</si>
  <si>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</si>
  <si>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</si>
  <si>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</si>
  <si>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</si>
  <si>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</si>
  <si>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</si>
  <si>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</si>
  <si>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</si>
  <si>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</si>
  <si>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</si>
  <si>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</si>
  <si>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</si>
  <si>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</si>
  <si>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</si>
  <si>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</si>
  <si>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</si>
  <si>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</si>
  <si>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</si>
  <si>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</si>
  <si>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</si>
  <si>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</si>
  <si>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</si>
  <si>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</si>
  <si>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</si>
  <si>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</si>
  <si>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</si>
  <si>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</si>
  <si>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</si>
  <si>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</si>
  <si>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</si>
  <si>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</si>
  <si>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</si>
  <si>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</si>
  <si>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</si>
  <si>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</si>
  <si>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</si>
  <si>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</si>
  <si>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</si>
  <si>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</si>
  <si>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</si>
  <si>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</si>
  <si>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</si>
  <si>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</si>
  <si>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</si>
  <si>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</si>
  <si>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</si>
  <si>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</si>
  <si>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</si>
  <si>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</si>
  <si>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</si>
  <si>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</si>
  <si>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</si>
  <si>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</si>
  <si>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</si>
  <si>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</si>
  <si>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</si>
  <si>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</si>
  <si>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</si>
  <si>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</si>
  <si>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</si>
  <si>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</si>
  <si>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</si>
  <si>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</si>
  <si>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</si>
  <si>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</si>
  <si>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</si>
  <si>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</si>
  <si>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</si>
  <si>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</si>
  <si>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</si>
  <si>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</si>
  <si>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</si>
  <si>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</si>
  <si>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</si>
  <si>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</si>
  <si>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</si>
  <si>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</si>
  <si>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</si>
  <si>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</si>
  <si>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</si>
  <si>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</si>
  <si>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</si>
  <si>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</si>
  <si>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</si>
  <si>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</si>
  <si>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</si>
  <si>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</si>
  <si>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</si>
  <si>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</si>
  <si>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</si>
  <si>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</si>
  <si>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</si>
  <si>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</si>
  <si>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</si>
  <si>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</si>
  <si>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</si>
  <si>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</si>
  <si>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</si>
  <si>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</si>
  <si>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</si>
  <si>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</si>
  <si>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</si>
  <si>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</si>
  <si>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</si>
  <si>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</si>
  <si>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</si>
  <si>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</si>
  <si>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</si>
  <si>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</si>
  <si>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</si>
  <si>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</si>
  <si>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</si>
  <si>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</si>
  <si>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</si>
  <si>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</si>
  <si>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</si>
  <si>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</si>
  <si>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</si>
  <si>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</si>
  <si>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</si>
  <si>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</si>
  <si>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</si>
  <si>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</si>
  <si>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</si>
  <si>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</si>
  <si>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</si>
  <si>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</si>
  <si>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</si>
  <si>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</si>
  <si>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</si>
  <si>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</si>
  <si>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</si>
  <si>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</si>
  <si>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</si>
  <si>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</si>
  <si>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</si>
  <si>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</si>
  <si>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</si>
  <si>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</si>
  <si>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</si>
  <si>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</si>
  <si>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</si>
  <si>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</si>
  <si>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</si>
  <si>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</si>
  <si>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</si>
  <si>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</si>
  <si>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</si>
  <si>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</si>
  <si>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</si>
  <si>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</si>
  <si>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</si>
  <si>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</si>
  <si>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</si>
  <si>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</si>
  <si>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</si>
  <si>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</si>
  <si>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</si>
  <si>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</si>
  <si>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</si>
  <si>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</si>
  <si>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</si>
  <si>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</si>
  <si>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</si>
  <si>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</si>
  <si>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</si>
  <si>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</si>
  <si>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</si>
  <si>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</si>
  <si>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</si>
  <si>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</si>
  <si>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</si>
  <si>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</si>
  <si>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</si>
  <si>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</si>
  <si>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</si>
  <si>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</si>
  <si>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</si>
  <si>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</si>
  <si>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</si>
  <si>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</si>
  <si>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</si>
  <si>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</si>
  <si>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</si>
  <si>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</si>
  <si>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</si>
  <si>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</si>
  <si>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</si>
  <si>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</si>
  <si>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</si>
  <si>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</si>
  <si>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</si>
  <si>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</si>
  <si>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</si>
  <si>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</si>
  <si>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</si>
  <si>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</si>
  <si>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</si>
  <si>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</si>
  <si>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</si>
  <si>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</si>
  <si>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</si>
  <si>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</si>
  <si>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</si>
  <si>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</si>
  <si>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</si>
  <si>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</si>
  <si>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</si>
  <si>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</si>
  <si>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</si>
  <si>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</si>
  <si>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</si>
  <si>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</si>
  <si>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</si>
  <si>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</si>
  <si>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</si>
  <si>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</si>
  <si>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</si>
  <si>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</si>
  <si>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</si>
  <si>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</si>
  <si>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</si>
  <si>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</si>
  <si>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</si>
  <si>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</si>
  <si>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</si>
  <si>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</si>
  <si>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</si>
  <si>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</si>
  <si>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</si>
  <si>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</si>
  <si>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</si>
  <si>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</si>
  <si>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</si>
  <si>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</si>
  <si>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</si>
  <si>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</si>
  <si>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</si>
  <si>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</si>
  <si>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</si>
  <si>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</si>
  <si>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</si>
  <si>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</si>
  <si>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</si>
  <si>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</si>
  <si>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</si>
  <si>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</si>
  <si>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</si>
  <si>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</si>
  <si>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</si>
  <si>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</si>
  <si>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</si>
  <si>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</si>
  <si>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</si>
  <si>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</si>
  <si>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</si>
  <si>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</si>
  <si>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</si>
  <si>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</si>
  <si>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</si>
  <si>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</si>
  <si>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</si>
  <si>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</si>
  <si>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</si>
  <si>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</si>
  <si>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</si>
  <si>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</si>
  <si>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</si>
  <si>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</si>
  <si>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</si>
  <si>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</si>
  <si>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</si>
  <si>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</si>
  <si>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</si>
  <si>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</si>
  <si>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</si>
  <si>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</si>
  <si>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</si>
  <si>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</si>
  <si>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</si>
  <si>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</si>
  <si>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</si>
  <si>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</si>
  <si>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</si>
  <si>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</si>
  <si>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</si>
  <si>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</si>
  <si>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</si>
  <si>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</si>
  <si>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</si>
  <si>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</si>
  <si>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</si>
  <si>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</si>
  <si>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</si>
  <si>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</si>
  <si>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</si>
  <si>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</si>
  <si>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</si>
  <si>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</si>
  <si>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</si>
  <si>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</si>
  <si>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</si>
  <si>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</si>
  <si>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</si>
  <si>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</si>
  <si>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</si>
  <si>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</si>
  <si>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</si>
  <si>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</si>
  <si>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</si>
  <si>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</si>
  <si>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</si>
  <si>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</si>
  <si>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</si>
  <si>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</si>
  <si>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</si>
  <si>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</si>
  <si>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</si>
  <si>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</si>
  <si>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</si>
  <si>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</si>
  <si>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</si>
  <si>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</si>
  <si>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</si>
  <si>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</si>
  <si>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</si>
  <si>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</si>
  <si>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</si>
  <si>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</si>
  <si>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</si>
  <si>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</si>
  <si>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</si>
  <si>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</si>
  <si>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</si>
  <si>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</si>
  <si>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</si>
  <si>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</si>
  <si>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</si>
  <si>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</si>
  <si>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</si>
  <si>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</si>
  <si>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</si>
  <si>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</si>
  <si>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</si>
  <si>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</si>
  <si>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</si>
  <si>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</si>
  <si>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</si>
  <si>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</si>
  <si>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</si>
  <si>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</si>
  <si>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</si>
  <si>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</si>
  <si>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</si>
  <si>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</si>
  <si>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</si>
  <si>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</si>
  <si>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</si>
  <si>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</si>
  <si>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</si>
  <si>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</si>
  <si>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</si>
  <si>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</si>
  <si>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</si>
  <si>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</si>
  <si>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</si>
  <si>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</si>
  <si>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</si>
  <si>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</si>
  <si>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</si>
  <si>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</si>
  <si>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</si>
  <si>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</si>
  <si>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</si>
  <si>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</si>
  <si>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</si>
  <si>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</si>
  <si>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</si>
  <si>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</si>
  <si>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</si>
  <si>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</si>
  <si>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</si>
  <si>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</si>
  <si>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</si>
  <si>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</si>
  <si>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</si>
  <si>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</si>
  <si>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</si>
  <si>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</si>
  <si>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</si>
  <si>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</si>
  <si>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</si>
  <si>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</si>
  <si>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</si>
  <si>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</si>
  <si>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</si>
  <si>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</si>
  <si>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</si>
  <si>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</si>
  <si>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</si>
  <si>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</si>
  <si>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</si>
  <si>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</si>
  <si>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</si>
  <si>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</si>
  <si>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</si>
  <si>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</si>
  <si>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</si>
  <si>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</si>
  <si>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</si>
  <si>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</si>
  <si>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</si>
  <si>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</si>
  <si>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</si>
  <si>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</si>
  <si>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</si>
  <si>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</si>
  <si>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</si>
  <si>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</si>
  <si>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</si>
  <si>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</si>
  <si>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</si>
  <si>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</si>
  <si>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</si>
  <si>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</si>
  <si>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</si>
  <si>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</si>
  <si>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</si>
  <si>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</si>
  <si>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</si>
  <si>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</si>
  <si>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</si>
  <si>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</si>
  <si>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</si>
  <si>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</si>
  <si>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</si>
  <si>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</si>
  <si>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</si>
  <si>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</si>
  <si>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</si>
  <si>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</si>
  <si>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</si>
  <si>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</si>
  <si>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</si>
  <si>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</si>
  <si>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</si>
  <si>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</si>
  <si>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</si>
  <si>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</si>
  <si>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</si>
  <si>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</si>
  <si>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</si>
  <si>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</si>
  <si>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</si>
  <si>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</si>
  <si>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</si>
  <si>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</si>
  <si>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</si>
  <si>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</si>
  <si>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</si>
  <si>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</si>
  <si>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</si>
  <si>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</si>
  <si>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</si>
  <si>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</si>
  <si>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</si>
  <si>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</si>
  <si>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</si>
  <si>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</si>
  <si>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</si>
  <si>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</si>
  <si>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</si>
  <si>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</si>
  <si>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</si>
  <si>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</si>
  <si>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</si>
  <si>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</si>
  <si>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</si>
  <si>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</si>
  <si>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</si>
  <si>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</si>
  <si>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</si>
  <si>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</si>
  <si>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</si>
  <si>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</si>
  <si>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</si>
  <si>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</si>
  <si>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</si>
  <si>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</si>
  <si>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</si>
  <si>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</si>
  <si>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</si>
  <si>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</si>
  <si>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</si>
  <si>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</si>
  <si>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</si>
  <si>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</si>
  <si>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</si>
  <si>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</si>
  <si>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</si>
  <si>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</si>
  <si>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</si>
  <si>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</si>
  <si>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</si>
  <si>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</si>
  <si>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</si>
  <si>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</si>
  <si>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</si>
  <si>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</si>
  <si>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</si>
  <si>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</si>
  <si>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</si>
  <si>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</si>
  <si>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</si>
  <si>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</si>
  <si>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</si>
  <si>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</si>
  <si>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</si>
  <si>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</si>
  <si>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</si>
  <si>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</si>
  <si>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</si>
  <si>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</si>
  <si>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</si>
  <si>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</si>
  <si>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</si>
  <si>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</si>
  <si>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</si>
  <si>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</si>
  <si>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</si>
  <si>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</si>
  <si>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</si>
  <si>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</si>
  <si>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</si>
  <si>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</si>
  <si>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</si>
  <si>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</si>
  <si>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</si>
  <si>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</si>
  <si>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</si>
  <si>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</si>
  <si>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</si>
  <si>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</si>
  <si>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</si>
  <si>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</si>
  <si>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</si>
  <si>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</si>
  <si>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</si>
  <si>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</si>
  <si>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</si>
  <si>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</si>
  <si>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</si>
  <si>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</si>
  <si>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</si>
  <si>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</si>
  <si>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</si>
  <si>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</si>
  <si>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</si>
  <si>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</si>
  <si>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</si>
  <si>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</si>
  <si>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</si>
  <si>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</si>
  <si>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</si>
  <si>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</si>
  <si>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</si>
  <si>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</si>
  <si>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</si>
  <si>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</si>
  <si>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</si>
  <si>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</si>
  <si>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</si>
  <si>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</si>
  <si>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</si>
  <si>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</si>
  <si>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</si>
  <si>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</si>
  <si>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</si>
  <si>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</si>
  <si>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</si>
  <si>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</si>
  <si>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</si>
  <si>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</si>
  <si>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</si>
  <si>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</si>
  <si>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</si>
  <si>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</si>
  <si>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</si>
  <si>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</si>
  <si>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</si>
  <si>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</si>
  <si>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</si>
  <si>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</si>
  <si>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</si>
  <si>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</si>
  <si>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</si>
  <si>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</si>
  <si>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</si>
  <si>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</si>
  <si>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</si>
  <si>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</si>
  <si>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</si>
  <si>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</si>
  <si>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</si>
  <si>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</si>
  <si>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</si>
  <si>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</si>
  <si>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</si>
  <si>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</si>
  <si>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</si>
  <si>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</si>
  <si>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</si>
  <si>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</si>
  <si>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</si>
  <si>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</si>
  <si>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</si>
  <si>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</si>
  <si>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</si>
  <si>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</si>
  <si>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</si>
  <si>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</si>
  <si>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</si>
  <si>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</si>
  <si>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</si>
  <si>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</si>
  <si>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</si>
  <si>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</si>
  <si>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</si>
  <si>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</si>
  <si>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</si>
  <si>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</si>
  <si>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</si>
  <si>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</si>
  <si>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</si>
  <si>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</si>
  <si>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</si>
  <si>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</si>
  <si>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</si>
  <si>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</si>
  <si>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</si>
  <si>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</si>
  <si>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</si>
  <si>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</si>
  <si>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</si>
  <si>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</si>
  <si>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</si>
  <si>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</si>
  <si>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</si>
  <si>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</si>
  <si>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</si>
  <si>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</si>
  <si>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</si>
  <si>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</si>
  <si>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</si>
  <si>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</si>
  <si>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</si>
  <si>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</si>
  <si>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</si>
  <si>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</si>
  <si>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</si>
  <si>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</si>
  <si>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</si>
  <si>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</si>
  <si>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</si>
  <si>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</si>
  <si>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</si>
  <si>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</si>
  <si>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</si>
  <si>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</si>
  <si>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</si>
  <si>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</si>
  <si>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</si>
  <si>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</si>
  <si>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</si>
  <si>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</si>
  <si>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</si>
  <si>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</si>
  <si>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</si>
  <si>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</si>
  <si>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</si>
  <si>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</si>
  <si>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</si>
  <si>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</si>
  <si>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</si>
  <si>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</si>
  <si>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</si>
  <si>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</si>
  <si>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</si>
  <si>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</si>
  <si>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食品安全に関するリスクコミュニケーション事業</t>
  </si>
  <si>
    <t>医薬・生活衛生局</t>
  </si>
  <si>
    <t>巽　慎一</t>
  </si>
  <si>
    <t>平成15年度</t>
  </si>
  <si>
    <t>終了予定なし</t>
  </si>
  <si>
    <t>生活衛生・食品安全企画課</t>
  </si>
  <si>
    <t>食品安全基本法第13条、食品衛生法第65条</t>
  </si>
  <si>
    <t>-</t>
  </si>
  <si>
    <t>リスク分析の全過程において、リスク管理機関（厚生労働省、農林水産省）、リスク評価機関（食品安全委員会）、消費者等の関係者が、それぞれの立場から相互に情報や意見を交換することにより、検討すべきリスクの特性やその影響に関する知識を深め、リスク管理やリスク評価を有効に機能させることを目的とする。</t>
  </si>
  <si>
    <t>食品安全委員会、農林水産省、消費者庁及び地方自治体等と連携しつつ、全国で幅広いテーマでの意見交換会を開催するとともに、ホームページやパンフレット等さまざまな媒体を活用して積極的に情報提供し、リスクコミュニケーション事業の評価を行うなど、法律による実施することが国の責務とされているリスクコミュニケーションの充実を図り、その結果を食品安全行政に反映させる。</t>
  </si>
  <si>
    <t>社会保障関係情報化業務庁費</t>
  </si>
  <si>
    <t>職員旅費</t>
  </si>
  <si>
    <t>委員等旅費</t>
  </si>
  <si>
    <t>諸謝金</t>
  </si>
  <si>
    <t>食品の安全に関する意見交換会への参加者の８割が内容を理解する。</t>
  </si>
  <si>
    <t>食品の安全に関する意見交換会への参加者において、「内容について理解できた者」の割合
（意見交換会のアンケートの理解度に関する設問で「理解できた」「概ね理解できた」等一定以上の理解を示す回答をした人数/意見交換会のアンケートの理解度に関する設問に回答した人数）</t>
  </si>
  <si>
    <t>意見交換会のアンケート結果</t>
  </si>
  <si>
    <t>食品の安全に関する意見交換会の開催回数</t>
  </si>
  <si>
    <t>回</t>
  </si>
  <si>
    <t>X：教育用資材の作成・発送費／Y：種類　　　　　　　　　　　　　　</t>
    <phoneticPr fontId="5"/>
  </si>
  <si>
    <t>円</t>
  </si>
  <si>
    <t>　　X/Y</t>
    <phoneticPr fontId="5"/>
  </si>
  <si>
    <t>1,860,969/4</t>
  </si>
  <si>
    <t>531,894/3</t>
  </si>
  <si>
    <t>X：厚生労働省主催の意見交換会の開催経費／Y：開催回数</t>
    <phoneticPr fontId="5"/>
  </si>
  <si>
    <t>1,818,638/18</t>
  </si>
  <si>
    <t>2,187,843/18</t>
  </si>
  <si>
    <t>食品等の安全性を確保すること（施策大目標Ⅱ-１）</t>
  </si>
  <si>
    <t>食品等の飲食に起因する衛生上の危害の発生を防止すること（施策目標Ⅱ－１－１）</t>
  </si>
  <si>
    <t>食品の安全性に関する基礎的な知識を持っている国民の割合</t>
  </si>
  <si>
    <t>内閣府</t>
  </si>
  <si>
    <t>リスクコミュニケーション実施経費</t>
  </si>
  <si>
    <t>消費者庁</t>
  </si>
  <si>
    <t>リスクコミュニケーション等の推進に必要な経費</t>
  </si>
  <si>
    <t>331</t>
  </si>
  <si>
    <t>301</t>
  </si>
  <si>
    <t>360</t>
  </si>
  <si>
    <t>304</t>
  </si>
  <si>
    <t>316</t>
  </si>
  <si>
    <t>329</t>
  </si>
  <si>
    <t>326</t>
  </si>
  <si>
    <t>336</t>
  </si>
  <si>
    <t>342</t>
  </si>
  <si>
    <t>○</t>
  </si>
  <si>
    <t>厚労</t>
  </si>
  <si>
    <t>-</t>
    <phoneticPr fontId="5"/>
  </si>
  <si>
    <t>2,389,021/3</t>
    <phoneticPr fontId="5"/>
  </si>
  <si>
    <t>食品安全に関するリスクコミュニケーションの推進を図り、その結果を食品安全行政に反映させることにより、測定指標及び食品等の飲食に起因する衛生上の危害の発生を防止することに寄与する。</t>
    <phoneticPr fontId="5"/>
  </si>
  <si>
    <t>-</t>
    <phoneticPr fontId="5"/>
  </si>
  <si>
    <t>原発事故による食品中の放射性物質の問題など、食の安全は、国民の最も関心の高い分野の一つである。また、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</si>
  <si>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</si>
  <si>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リスクコミュニケーションは、平成15年の食品安全基本法制定、食品衛生法改正により、国の責務として明文化されており、優先度の高い事業である。</t>
    <phoneticPr fontId="5"/>
  </si>
  <si>
    <t>無</t>
  </si>
  <si>
    <t>少額随意契約にて調達している</t>
    <phoneticPr fontId="5"/>
  </si>
  <si>
    <t>‐</t>
  </si>
  <si>
    <t>より低廉な料金で利用できる会場を使用するなど、単位あたりコストの削減に努め、事業を実施している。</t>
    <phoneticPr fontId="5"/>
  </si>
  <si>
    <t>事業の適切な遂行について、必要な経費に限定されている。</t>
    <phoneticPr fontId="5"/>
  </si>
  <si>
    <t>関係府省庁との連携などにより、コスト削減を図っている。</t>
    <phoneticPr fontId="5"/>
  </si>
  <si>
    <t>成果目標を達成している。</t>
    <phoneticPr fontId="5"/>
  </si>
  <si>
    <t>直接国民の声を聞く意見交換会のほか、ホームページや講演会などの形で効率的にリスクコミュニケーションを行っている。</t>
    <phoneticPr fontId="5"/>
  </si>
  <si>
    <t>作成したパンフレット等は、リスクコミュニケーション事業での配布や自治体、検疫所などに送付し、各種事業において配布するなどし、十分に活用している。</t>
    <phoneticPr fontId="5"/>
  </si>
  <si>
    <t>厚生労働省は、食品衛生に関するリスク管理措置について、国民の意見を反映させ、公平性・透明性の確保を図る目的でリスクコミュニケーションを実施しており、それらを効率的・効果的に行うため、関係省庁と連携して実施している。
消費者庁は食品安全基本法第21条第１項に規定する基本的事項に基づき、リスクコミュニケーションに係る関係省庁の事務の調整をになうとともに、消費者が正確な情報を得て、理解を深め、自らの判断で行動できる事を目的とする事業を実施している。
内閣府食品安全委員会はリスク評価措置に係るリスクコミュニケーションを実施している。</t>
    <phoneticPr fontId="5"/>
  </si>
  <si>
    <t>　引き続き、より低廉な料金で利用できる会場を使用や、効率的に情報提供する施策を講じるなど、コストの削減に努める。
　また、事業の目標は、達成出来ている一方、予算の執行率はやや低い水準であるが、本事業は、食品安全に関する国民の理解を醸成し、政策への理解のみならず食に起因する健康被害を未然に防止するためには必要な事業であるため、引き続き必要な予算を確保しながら事業を実施する。</t>
    <phoneticPr fontId="5"/>
  </si>
  <si>
    <t>A.株式会社アイフィス</t>
    <phoneticPr fontId="5"/>
  </si>
  <si>
    <t>社会保障関係情報化業務庁費</t>
    <phoneticPr fontId="5"/>
  </si>
  <si>
    <t>印刷２件</t>
    <rPh sb="0" eb="2">
      <t>インサツ</t>
    </rPh>
    <rPh sb="3" eb="4">
      <t>ケン</t>
    </rPh>
    <phoneticPr fontId="5"/>
  </si>
  <si>
    <t>B.個人Ａ</t>
    <rPh sb="2" eb="4">
      <t>コジン</t>
    </rPh>
    <phoneticPr fontId="5"/>
  </si>
  <si>
    <t>諸謝金</t>
    <phoneticPr fontId="5"/>
  </si>
  <si>
    <t>諸謝金１件</t>
    <rPh sb="0" eb="1">
      <t>ショ</t>
    </rPh>
    <rPh sb="1" eb="3">
      <t>シャキン</t>
    </rPh>
    <rPh sb="4" eb="5">
      <t>ケン</t>
    </rPh>
    <phoneticPr fontId="5"/>
  </si>
  <si>
    <t>C.株式会社阪急阪神ビジネストラベル</t>
    <phoneticPr fontId="5"/>
  </si>
  <si>
    <t>職員旅費</t>
    <rPh sb="0" eb="2">
      <t>ショクイン</t>
    </rPh>
    <rPh sb="2" eb="4">
      <t>リョヒ</t>
    </rPh>
    <phoneticPr fontId="5"/>
  </si>
  <si>
    <t>出張旅費７件</t>
    <rPh sb="0" eb="2">
      <t>シュッチョウ</t>
    </rPh>
    <rPh sb="2" eb="4">
      <t>リョヒ</t>
    </rPh>
    <rPh sb="5" eb="6">
      <t>ケン</t>
    </rPh>
    <phoneticPr fontId="5"/>
  </si>
  <si>
    <t>D.資金前渡官吏</t>
    <phoneticPr fontId="5"/>
  </si>
  <si>
    <t>人件費</t>
    <rPh sb="0" eb="3">
      <t>ジンケンヒ</t>
    </rPh>
    <phoneticPr fontId="5"/>
  </si>
  <si>
    <t>賃金</t>
    <rPh sb="0" eb="2">
      <t>チンギン</t>
    </rPh>
    <phoneticPr fontId="5"/>
  </si>
  <si>
    <t>株式会社アイフィス</t>
    <phoneticPr fontId="5"/>
  </si>
  <si>
    <t>株式会社太陽美術</t>
    <phoneticPr fontId="5"/>
  </si>
  <si>
    <t>株式会社ティーケーピー</t>
    <phoneticPr fontId="5"/>
  </si>
  <si>
    <t>株式会社Ｃｈｏｃｏｓｔｏｒｙ</t>
    <phoneticPr fontId="5"/>
  </si>
  <si>
    <t>協新流通デベロッパー（株）</t>
    <phoneticPr fontId="5"/>
  </si>
  <si>
    <t>富士ゼロックス（株）</t>
    <phoneticPr fontId="5"/>
  </si>
  <si>
    <t>（福祉）日本視覚障害者職能開発センター　東京ワークショップ</t>
    <phoneticPr fontId="5"/>
  </si>
  <si>
    <t>株式会社クラフティ</t>
    <phoneticPr fontId="5"/>
  </si>
  <si>
    <t>有限会社タケマエ</t>
    <phoneticPr fontId="5"/>
  </si>
  <si>
    <t>ロイヤルコントラクトサービス（株）</t>
    <phoneticPr fontId="5"/>
  </si>
  <si>
    <t>個人Ａ</t>
    <rPh sb="0" eb="2">
      <t>コジン</t>
    </rPh>
    <phoneticPr fontId="5"/>
  </si>
  <si>
    <t>個人Ｂ</t>
    <rPh sb="0" eb="2">
      <t>コジン</t>
    </rPh>
    <phoneticPr fontId="5"/>
  </si>
  <si>
    <t>麹町税務署</t>
    <phoneticPr fontId="5"/>
  </si>
  <si>
    <t>諸謝金２件</t>
    <rPh sb="0" eb="1">
      <t>ショ</t>
    </rPh>
    <rPh sb="1" eb="3">
      <t>シャキン</t>
    </rPh>
    <rPh sb="4" eb="5">
      <t>ケン</t>
    </rPh>
    <phoneticPr fontId="5"/>
  </si>
  <si>
    <t>株式会社阪急阪神ビジネストラベル</t>
    <phoneticPr fontId="5"/>
  </si>
  <si>
    <t>個人Ａ</t>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</si>
  <si>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</si>
  <si>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</si>
  <si>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</si>
  <si>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</si>
  <si>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</si>
  <si>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</si>
  <si>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</si>
  <si>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職員旅費１件</t>
    <rPh sb="0" eb="2">
      <t>ショクイン</t>
    </rPh>
    <rPh sb="2" eb="4">
      <t>リョヒ</t>
    </rPh>
    <rPh sb="5" eb="6">
      <t>ケン</t>
    </rPh>
    <phoneticPr fontId="5"/>
  </si>
  <si>
    <t>職員旅費３件</t>
    <rPh sb="0" eb="2">
      <t>ショクイン</t>
    </rPh>
    <rPh sb="2" eb="4">
      <t>リョヒ</t>
    </rPh>
    <rPh sb="5" eb="6">
      <t>ケン</t>
    </rPh>
    <phoneticPr fontId="5"/>
  </si>
  <si>
    <t>職員旅費２件</t>
    <rPh sb="0" eb="2">
      <t>ショクイン</t>
    </rPh>
    <rPh sb="2" eb="4">
      <t>リョヒ</t>
    </rPh>
    <rPh sb="5" eb="6">
      <t>ケン</t>
    </rPh>
    <phoneticPr fontId="5"/>
  </si>
  <si>
    <t>資金前渡官吏</t>
    <phoneticPr fontId="5"/>
  </si>
  <si>
    <t>印刷１件</t>
    <rPh sb="0" eb="2">
      <t>インサツ</t>
    </rPh>
    <rPh sb="3" eb="4">
      <t>ケン</t>
    </rPh>
    <phoneticPr fontId="5"/>
  </si>
  <si>
    <t>会場等借上・運営１件</t>
    <rPh sb="0" eb="2">
      <t>カイジョウ</t>
    </rPh>
    <rPh sb="2" eb="3">
      <t>トウ</t>
    </rPh>
    <rPh sb="3" eb="4">
      <t>カ</t>
    </rPh>
    <rPh sb="4" eb="5">
      <t>ア</t>
    </rPh>
    <rPh sb="6" eb="8">
      <t>ウンエイ</t>
    </rPh>
    <rPh sb="9" eb="10">
      <t>ケン</t>
    </rPh>
    <phoneticPr fontId="5"/>
  </si>
  <si>
    <t>動画作成１件</t>
    <rPh sb="0" eb="2">
      <t>ドウガ</t>
    </rPh>
    <rPh sb="2" eb="4">
      <t>サクセイ</t>
    </rPh>
    <rPh sb="5" eb="6">
      <t>ケン</t>
    </rPh>
    <phoneticPr fontId="5"/>
  </si>
  <si>
    <t>梱包発送１件</t>
    <rPh sb="5" eb="6">
      <t>ケン</t>
    </rPh>
    <phoneticPr fontId="5"/>
  </si>
  <si>
    <t>翻訳１件</t>
    <rPh sb="0" eb="2">
      <t>ホンヤク</t>
    </rPh>
    <rPh sb="3" eb="4">
      <t>ケン</t>
    </rPh>
    <phoneticPr fontId="5"/>
  </si>
  <si>
    <t>テープ起こし１件</t>
    <rPh sb="3" eb="4">
      <t>オ</t>
    </rPh>
    <rPh sb="7" eb="8">
      <t>ケン</t>
    </rPh>
    <phoneticPr fontId="5"/>
  </si>
  <si>
    <r>
      <t>P</t>
    </r>
    <r>
      <rPr>
        <sz val="11"/>
        <rFont val="ＭＳ Ｐゴシック"/>
        <family val="3"/>
        <charset val="128"/>
      </rPr>
      <t>C等の借用１件</t>
    </r>
    <rPh sb="2" eb="3">
      <t>トウ</t>
    </rPh>
    <rPh sb="4" eb="6">
      <t>シャクヨウ</t>
    </rPh>
    <rPh sb="7" eb="8">
      <t>ケン</t>
    </rPh>
    <phoneticPr fontId="5"/>
  </si>
  <si>
    <t>消耗品１件</t>
    <rPh sb="0" eb="3">
      <t>ショウモウヒン</t>
    </rPh>
    <rPh sb="4" eb="5">
      <t>ケン</t>
    </rPh>
    <phoneticPr fontId="5"/>
  </si>
  <si>
    <t>1,548,000/2</t>
    <phoneticPr fontId="5"/>
  </si>
  <si>
    <t>4,887,000/12</t>
    <phoneticPr fontId="5"/>
  </si>
  <si>
    <t>新型コロナウイルス感染症により、当初予定していた意見交換会を実施できなかったことで不用が生じたものであり、やむを得ない理由である。</t>
    <phoneticPr fontId="5"/>
  </si>
  <si>
    <t>1,032,811/14</t>
    <phoneticPr fontId="5"/>
  </si>
  <si>
    <t>当初見込み以上に実施している</t>
    <rPh sb="0" eb="2">
      <t>トウショ</t>
    </rPh>
    <rPh sb="2" eb="4">
      <t>ミコ</t>
    </rPh>
    <rPh sb="5" eb="7">
      <t>イジョウ</t>
    </rPh>
    <rPh sb="8" eb="10">
      <t>ジッシ</t>
    </rPh>
    <phoneticPr fontId="5"/>
  </si>
  <si>
    <t>　意見交換会の開催にあたり、令和２年度は新型コロナウイルス感染症によりオンラインでの開催が中心であったこと、また、会場費等の負担がない関係府省連携の意見交換会の実施により、意見交換会の単位あたりコストは低くなった。
　引き続き効率的な執行に努めるものの、食品安全行政に係る制度改正や食に関する予期せぬ事件が発生した場合には、国民の食の安全に関する意識が一層高まり、緊急にリスクコミュニケーションを行うことが必要となることが予想されるため、一定の予算の維持が必要である。
　食品の安全に関する意見交換会への参加者に対するアンケート調査における「内容について理解できた者」の割合については、前年と同様80％を上回り、分かりやすい意見交換会のあり方に一定の評価が得られたと考えられる。</t>
    <rPh sb="14" eb="16">
      <t>レイワ</t>
    </rPh>
    <rPh sb="17" eb="19">
      <t>ネンド</t>
    </rPh>
    <rPh sb="20" eb="22">
      <t>シンガタ</t>
    </rPh>
    <rPh sb="29" eb="32">
      <t>カンセンショウ</t>
    </rPh>
    <rPh sb="42" eb="44">
      <t>カイサイ</t>
    </rPh>
    <rPh sb="45" eb="47">
      <t>チュウシン</t>
    </rPh>
    <rPh sb="57" eb="60">
      <t>カイジョウヒ</t>
    </rPh>
    <rPh sb="60" eb="61">
      <t>トウ</t>
    </rPh>
    <rPh sb="62" eb="64">
      <t>フタン</t>
    </rPh>
    <rPh sb="67" eb="69">
      <t>カンケイ</t>
    </rPh>
    <rPh sb="69" eb="71">
      <t>フショウ</t>
    </rPh>
    <rPh sb="71" eb="73">
      <t>レンケイ</t>
    </rPh>
    <rPh sb="74" eb="76">
      <t>イケン</t>
    </rPh>
    <rPh sb="76" eb="79">
      <t>コウカンカイ</t>
    </rPh>
    <rPh sb="80" eb="82">
      <t>ジッシ</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</si>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</sst>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56030</xdr:colOff>
      <xdr:row>748</xdr:row>
      <xdr:rowOff>89647</xdr:rowOff>
    </xdr:from>
    <xdr:to>
      <xdr:col>49</xdr:col>
      <xdr:colOff>198919</xdr:colOff>
      <xdr:row>765</xdr:row>
      <xdr:rowOff>43252</xdr:rowOff>
    </xdr:to>
    <xdr:grpSp>
      <xdr:nvGrpSpPr>
        <xdr:cNvPr id="2" name="グループ化 1"/>
        <xdr:cNvGrpSpPr/>
      </xdr:nvGrpSpPr>
      <xdr:grpSpPr>
        <a:xfrm>
          <a:off x="1351430" y="42881390"/>
          <a:ext cx="7915289" cy="6332633"/>
          <a:chOff x="1693196" y="44923426"/>
          <a:chExt cx="8614536" cy="6184077"/>
        </a:xfrm>
      </xdr:grpSpPr>
      <xdr:sp macro="" textlink="">
        <xdr:nvSpPr>
          <xdr:cNvPr id="3" name="大かっこ 2"/>
          <xdr:cNvSpPr/>
        </xdr:nvSpPr>
        <xdr:spPr bwMode="auto">
          <a:xfrm>
            <a:off x="3398992" y="45801643"/>
            <a:ext cx="5501206" cy="80282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solidFill>
                  <a:sysClr val="windowText" lastClr="000000"/>
                </a:solidFill>
              </a:rPr>
              <a:t>　　　　・食品の安全に関する意見交換会、説明会等の開催</a:t>
            </a:r>
            <a:endParaRPr kumimoji="1" lang="en-US" altLang="ja-JP" sz="1400">
              <a:solidFill>
                <a:sysClr val="windowText" lastClr="000000"/>
              </a:solidFill>
            </a:endParaRPr>
          </a:p>
          <a:p>
            <a:pPr algn="l"/>
            <a:r>
              <a:rPr kumimoji="1" lang="ja-JP" altLang="en-US" sz="1400">
                <a:solidFill>
                  <a:sysClr val="windowText" lastClr="000000"/>
                </a:solidFill>
              </a:rPr>
              <a:t>　　　　・パンフレット、ホームページ等による情報提供　　等</a:t>
            </a:r>
            <a:endParaRPr kumimoji="1" lang="en-US" altLang="ja-JP" sz="1400">
              <a:solidFill>
                <a:sysClr val="windowText" lastClr="000000"/>
              </a:solidFill>
            </a:endParaRPr>
          </a:p>
        </xdr:txBody>
      </xdr:sp>
      <xdr:sp macro="" textlink="">
        <xdr:nvSpPr>
          <xdr:cNvPr id="4" name="正方形/長方形 3"/>
          <xdr:cNvSpPr/>
        </xdr:nvSpPr>
        <xdr:spPr bwMode="auto">
          <a:xfrm>
            <a:off x="4236114" y="44923426"/>
            <a:ext cx="3710455" cy="79323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 ６百万円</a:t>
            </a:r>
          </a:p>
        </xdr:txBody>
      </xdr:sp>
      <xdr:sp macro="" textlink="">
        <xdr:nvSpPr>
          <xdr:cNvPr id="5" name="正方形/長方形 4"/>
          <xdr:cNvSpPr/>
        </xdr:nvSpPr>
        <xdr:spPr bwMode="auto">
          <a:xfrm>
            <a:off x="1693196" y="48149483"/>
            <a:ext cx="2005630" cy="169411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A</a:t>
            </a:r>
            <a:r>
              <a:rPr kumimoji="1" lang="ja-JP" altLang="en-US" sz="1400">
                <a:solidFill>
                  <a:sysClr val="windowText" lastClr="000000"/>
                </a:solidFill>
              </a:rPr>
              <a:t>　民間業者</a:t>
            </a:r>
            <a:endParaRPr kumimoji="1" lang="en-US" altLang="ja-JP" sz="1400">
              <a:solidFill>
                <a:sysClr val="windowText" lastClr="000000"/>
              </a:solidFill>
            </a:endParaRPr>
          </a:p>
          <a:p>
            <a:pPr algn="ctr"/>
            <a:r>
              <a:rPr kumimoji="1" lang="ja-JP" altLang="en-US" sz="1400">
                <a:solidFill>
                  <a:sysClr val="windowText" lastClr="000000"/>
                </a:solidFill>
              </a:rPr>
              <a:t>　３．６百万円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１０者</a:t>
            </a:r>
            <a:endParaRPr kumimoji="1" lang="en-US" altLang="ja-JP" sz="1400">
              <a:solidFill>
                <a:sysClr val="windowText" lastClr="000000"/>
              </a:solidFill>
            </a:endParaRPr>
          </a:p>
        </xdr:txBody>
      </xdr:sp>
      <xdr:sp macro="" textlink="">
        <xdr:nvSpPr>
          <xdr:cNvPr id="6" name="正方形/長方形 5"/>
          <xdr:cNvSpPr/>
        </xdr:nvSpPr>
        <xdr:spPr bwMode="auto">
          <a:xfrm>
            <a:off x="3900407" y="48149483"/>
            <a:ext cx="1985288" cy="1704252"/>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B</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　０百万円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xdr:txBody>
      </xdr:sp>
      <xdr:sp macro="" textlink="">
        <xdr:nvSpPr>
          <xdr:cNvPr id="7" name="大かっこ 6"/>
          <xdr:cNvSpPr/>
        </xdr:nvSpPr>
        <xdr:spPr bwMode="auto">
          <a:xfrm>
            <a:off x="1714998" y="50107217"/>
            <a:ext cx="1987128" cy="98760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solidFill>
                  <a:sysClr val="windowText" lastClr="000000"/>
                </a:solidFill>
              </a:rPr>
              <a:t>・人件費、会場借料、速記、</a:t>
            </a:r>
            <a:r>
              <a:rPr kumimoji="1" lang="ja-JP" altLang="ja-JP" sz="1200">
                <a:solidFill>
                  <a:schemeClr val="tx1"/>
                </a:solidFill>
                <a:effectLst/>
                <a:latin typeface="+mn-lt"/>
                <a:ea typeface="+mn-ea"/>
                <a:cs typeface="+mn-cs"/>
              </a:rPr>
              <a:t>消耗品費</a:t>
            </a:r>
            <a:endParaRPr kumimoji="1" lang="en-US" altLang="ja-JP" sz="1200">
              <a:solidFill>
                <a:sysClr val="windowText" lastClr="000000"/>
              </a:solidFill>
            </a:endParaRPr>
          </a:p>
        </xdr:txBody>
      </xdr:sp>
      <xdr:sp macro="" textlink="">
        <xdr:nvSpPr>
          <xdr:cNvPr id="8" name="大かっこ 7"/>
          <xdr:cNvSpPr/>
        </xdr:nvSpPr>
        <xdr:spPr bwMode="auto">
          <a:xfrm>
            <a:off x="3922207" y="50107218"/>
            <a:ext cx="2007468" cy="975594"/>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・意見交換会等の講演者・　パネリストへの謝金</a:t>
            </a:r>
            <a:endParaRPr kumimoji="1" lang="en-US" altLang="ja-JP" sz="1200">
              <a:solidFill>
                <a:sysClr val="windowText" lastClr="000000"/>
              </a:solidFill>
            </a:endParaRPr>
          </a:p>
        </xdr:txBody>
      </xdr:sp>
      <xdr:sp macro="" textlink="">
        <xdr:nvSpPr>
          <xdr:cNvPr id="9" name="正方形/長方形 8"/>
          <xdr:cNvSpPr/>
        </xdr:nvSpPr>
        <xdr:spPr bwMode="auto">
          <a:xfrm>
            <a:off x="6077102" y="48149483"/>
            <a:ext cx="1985288"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C</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０．４百万円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２７者</a:t>
            </a:r>
            <a:endParaRPr kumimoji="1" lang="en-US" altLang="ja-JP" sz="1400">
              <a:solidFill>
                <a:sysClr val="windowText" lastClr="000000"/>
              </a:solidFill>
            </a:endParaRPr>
          </a:p>
        </xdr:txBody>
      </xdr:sp>
      <xdr:sp macro="" textlink="">
        <xdr:nvSpPr>
          <xdr:cNvPr id="10" name="大かっこ 9"/>
          <xdr:cNvSpPr/>
        </xdr:nvSpPr>
        <xdr:spPr bwMode="auto">
          <a:xfrm>
            <a:off x="6039718" y="50097079"/>
            <a:ext cx="1985288"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・職員旅費</a:t>
            </a:r>
            <a:endParaRPr kumimoji="1" lang="en-US" altLang="ja-JP" sz="1200">
              <a:solidFill>
                <a:sysClr val="windowText" lastClr="000000"/>
              </a:solidFill>
            </a:endParaRPr>
          </a:p>
        </xdr:txBody>
      </xdr:sp>
      <xdr:sp macro="" textlink="">
        <xdr:nvSpPr>
          <xdr:cNvPr id="11" name="テキスト ボックス 10"/>
          <xdr:cNvSpPr txBox="1"/>
        </xdr:nvSpPr>
        <xdr:spPr bwMode="auto">
          <a:xfrm>
            <a:off x="1716622" y="47826898"/>
            <a:ext cx="199160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随意契約（少額）</a:t>
            </a:r>
            <a:r>
              <a:rPr kumimoji="1" lang="en-US" altLang="ja-JP" sz="1400" b="1">
                <a:solidFill>
                  <a:sysClr val="windowText" lastClr="000000"/>
                </a:solidFill>
              </a:rPr>
              <a:t>】</a:t>
            </a:r>
            <a:endParaRPr kumimoji="1" lang="ja-JP" altLang="en-US" sz="1400" b="1">
              <a:solidFill>
                <a:sysClr val="windowText" lastClr="000000"/>
              </a:solidFill>
            </a:endParaRPr>
          </a:p>
        </xdr:txBody>
      </xdr:sp>
      <xdr:cxnSp macro="">
        <xdr:nvCxnSpPr>
          <xdr:cNvPr id="12" name="直線コネクタ 11"/>
          <xdr:cNvCxnSpPr/>
        </xdr:nvCxnSpPr>
        <xdr:spPr bwMode="auto">
          <a:xfrm flipV="1">
            <a:off x="2653393" y="46958251"/>
            <a:ext cx="6640286" cy="13606"/>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3" name="直線矢印コネクタ 12"/>
          <xdr:cNvCxnSpPr/>
        </xdr:nvCxnSpPr>
        <xdr:spPr bwMode="auto">
          <a:xfrm>
            <a:off x="2647520"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bwMode="auto">
          <a:xfrm>
            <a:off x="4896673"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bwMode="auto">
          <a:xfrm>
            <a:off x="6997689"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bwMode="auto">
          <a:xfrm>
            <a:off x="6121701" y="47833152"/>
            <a:ext cx="1991088"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sp macro="" textlink="">
        <xdr:nvSpPr>
          <xdr:cNvPr id="17" name="正方形/長方形 16"/>
          <xdr:cNvSpPr/>
        </xdr:nvSpPr>
        <xdr:spPr bwMode="auto">
          <a:xfrm>
            <a:off x="8268735" y="48147424"/>
            <a:ext cx="1988966"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D</a:t>
            </a:r>
            <a:r>
              <a:rPr kumimoji="1" lang="ja-JP" altLang="en-US" sz="1400">
                <a:solidFill>
                  <a:sysClr val="windowText" lastClr="000000"/>
                </a:solidFill>
              </a:rPr>
              <a:t>　資金前渡官吏等　</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xdr:txBody>
      </xdr:sp>
      <xdr:sp macro="" textlink="">
        <xdr:nvSpPr>
          <xdr:cNvPr id="18" name="テキスト ボックス 17"/>
          <xdr:cNvSpPr txBox="1"/>
        </xdr:nvSpPr>
        <xdr:spPr bwMode="auto">
          <a:xfrm>
            <a:off x="8316642" y="47831092"/>
            <a:ext cx="1991090"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xnSp macro="">
        <xdr:nvCxnSpPr>
          <xdr:cNvPr id="19" name="直線矢印コネクタ 18"/>
          <xdr:cNvCxnSpPr/>
        </xdr:nvCxnSpPr>
        <xdr:spPr bwMode="auto">
          <a:xfrm>
            <a:off x="9291417" y="46975935"/>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0" name="大かっこ 19"/>
          <xdr:cNvSpPr/>
        </xdr:nvSpPr>
        <xdr:spPr bwMode="auto">
          <a:xfrm>
            <a:off x="8269965" y="50107891"/>
            <a:ext cx="1988966"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・賃金</a:t>
            </a:r>
            <a:endParaRPr kumimoji="1" lang="en-US" altLang="ja-JP" sz="1200">
              <a:solidFill>
                <a:sysClr val="windowText" lastClr="000000"/>
              </a:solidFill>
            </a:endParaRPr>
          </a:p>
        </xdr:txBody>
      </xdr:sp>
      <xdr:sp macro="" textlink="">
        <xdr:nvSpPr>
          <xdr:cNvPr id="21" name="テキスト ボックス 20"/>
          <xdr:cNvSpPr txBox="1"/>
        </xdr:nvSpPr>
        <xdr:spPr bwMode="auto">
          <a:xfrm>
            <a:off x="3881017" y="47831092"/>
            <a:ext cx="198864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xnSp macro="">
        <xdr:nvCxnSpPr>
          <xdr:cNvPr id="22" name="直線コネクタ 21"/>
          <xdr:cNvCxnSpPr>
            <a:endCxn id="3" idx="2"/>
          </xdr:cNvCxnSpPr>
        </xdr:nvCxnSpPr>
        <xdr:spPr>
          <a:xfrm flipH="1" flipV="1">
            <a:off x="6149595" y="46604464"/>
            <a:ext cx="836" cy="367394"/>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25730</xdr:colOff>
      <xdr:row>133</xdr:row>
      <xdr:rowOff>141516</xdr:rowOff>
    </xdr:from>
    <xdr:to>
      <xdr:col>41</xdr:col>
      <xdr:colOff>108857</xdr:colOff>
      <xdr:row>133</xdr:row>
      <xdr:rowOff>391886</xdr:rowOff>
    </xdr:to>
    <xdr:sp macro="" textlink="">
      <xdr:nvSpPr>
        <xdr:cNvPr id="23" name="テキスト ボックス 22"/>
        <xdr:cNvSpPr txBox="1"/>
      </xdr:nvSpPr>
      <xdr:spPr>
        <a:xfrm>
          <a:off x="7057901" y="17504230"/>
          <a:ext cx="638299" cy="250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J9" sqref="BJ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752</v>
      </c>
      <c r="AK2" s="206"/>
      <c r="AL2" s="206"/>
      <c r="AM2" s="206"/>
      <c r="AN2" s="98" t="s">
        <v>403</v>
      </c>
      <c r="AO2" s="206">
        <v>20</v>
      </c>
      <c r="AP2" s="206"/>
      <c r="AQ2" s="206"/>
      <c r="AR2" s="99" t="s">
        <v>706</v>
      </c>
      <c r="AS2" s="207">
        <v>420</v>
      </c>
      <c r="AT2" s="207"/>
      <c r="AU2" s="207"/>
      <c r="AV2" s="98" t="str">
        <f>IF(AW2="","","-")</f>
        <v/>
      </c>
      <c r="AW2" s="395"/>
      <c r="AX2" s="395"/>
    </row>
    <row r="3" spans="1:50" ht="21" customHeight="1" thickBot="1" x14ac:dyDescent="0.25">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25.5"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4.25" customHeight="1" x14ac:dyDescent="0.2">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3" t="s">
        <v>386</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24.75"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75" customHeight="1" x14ac:dyDescent="0.2">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6.25" customHeight="1" x14ac:dyDescent="0.2">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392"/>
    </row>
    <row r="14" spans="1:50" ht="21" customHeight="1" x14ac:dyDescent="0.2">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753</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753</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753</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753</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45"/>
      <c r="H18" s="746"/>
      <c r="I18" s="733" t="s">
        <v>20</v>
      </c>
      <c r="J18" s="734"/>
      <c r="K18" s="734"/>
      <c r="L18" s="734"/>
      <c r="M18" s="734"/>
      <c r="N18" s="734"/>
      <c r="O18" s="735"/>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8</v>
      </c>
      <c r="X19" s="164"/>
      <c r="Y19" s="164"/>
      <c r="Z19" s="164"/>
      <c r="AA19" s="164"/>
      <c r="AB19" s="164"/>
      <c r="AC19" s="165"/>
      <c r="AD19" s="163">
        <v>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0.88888888888888884</v>
      </c>
      <c r="Q20" s="535"/>
      <c r="R20" s="535"/>
      <c r="S20" s="535"/>
      <c r="T20" s="535"/>
      <c r="U20" s="535"/>
      <c r="V20" s="535"/>
      <c r="W20" s="535">
        <f t="shared" ref="W20" si="0">IF(W18=0, "-", SUM(W19)/W18)</f>
        <v>0.88888888888888884</v>
      </c>
      <c r="X20" s="535"/>
      <c r="Y20" s="535"/>
      <c r="Z20" s="535"/>
      <c r="AA20" s="535"/>
      <c r="AB20" s="535"/>
      <c r="AC20" s="535"/>
      <c r="AD20" s="535">
        <f t="shared" ref="AD20" si="1">IF(AD18=0, "-", SUM(AD19)/AD18)</f>
        <v>0.66666666666666663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23" t="s">
        <v>352</v>
      </c>
      <c r="H21" s="924"/>
      <c r="I21" s="924"/>
      <c r="J21" s="924"/>
      <c r="K21" s="924"/>
      <c r="L21" s="924"/>
      <c r="M21" s="924"/>
      <c r="N21" s="924"/>
      <c r="O21" s="924"/>
      <c r="P21" s="535">
        <f>IF(P19=0, "-", SUM(P19)/SUM(P13,P14))</f>
        <v>0.88888888888888884</v>
      </c>
      <c r="Q21" s="535"/>
      <c r="R21" s="535"/>
      <c r="S21" s="535"/>
      <c r="T21" s="535"/>
      <c r="U21" s="535"/>
      <c r="V21" s="535"/>
      <c r="W21" s="535">
        <f t="shared" ref="W21" si="2">IF(W19=0, "-", SUM(W19)/SUM(W13,W14))</f>
        <v>0.88888888888888884</v>
      </c>
      <c r="X21" s="535"/>
      <c r="Y21" s="535"/>
      <c r="Z21" s="535"/>
      <c r="AA21" s="535"/>
      <c r="AB21" s="535"/>
      <c r="AC21" s="535"/>
      <c r="AD21" s="535">
        <f t="shared" ref="AD21" si="3">IF(AD19=0, "-", SUM(AD19)/SUM(AD13,AD14))</f>
        <v>0.66666666666666663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719</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720</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721</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332</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347</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387</v>
      </c>
      <c r="AF30" s="384"/>
      <c r="AG30" s="384"/>
      <c r="AH30" s="385"/>
      <c r="AI30" s="386" t="s">
        <v>409</v>
      </c>
      <c r="AJ30" s="386"/>
      <c r="AK30" s="386"/>
      <c r="AL30" s="383"/>
      <c r="AM30" s="386" t="s">
        <v>506</v>
      </c>
      <c r="AN30" s="386"/>
      <c r="AO30" s="386"/>
      <c r="AP30" s="383"/>
      <c r="AQ30" s="637" t="s">
        <v>232</v>
      </c>
      <c r="AR30" s="638"/>
      <c r="AS30" s="638"/>
      <c r="AT30" s="639"/>
      <c r="AU30" s="388" t="s">
        <v>134</v>
      </c>
      <c r="AV30" s="388"/>
      <c r="AW30" s="388"/>
      <c r="AX30" s="389"/>
    </row>
    <row r="31" spans="1:50" ht="18.75" customHeight="1" x14ac:dyDescent="0.2">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v>3</v>
      </c>
      <c r="AV31" s="271"/>
      <c r="AW31" s="376" t="s">
        <v>179</v>
      </c>
      <c r="AX31" s="377"/>
    </row>
    <row r="32" spans="1:50" ht="55.5" customHeight="1" x14ac:dyDescent="0.2">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0" t="s">
        <v>12</v>
      </c>
      <c r="Z32" s="545"/>
      <c r="AA32" s="546"/>
      <c r="AB32" s="547" t="s">
        <v>368</v>
      </c>
      <c r="AC32" s="547"/>
      <c r="AD32" s="547"/>
      <c r="AE32" s="364">
        <v>81.7</v>
      </c>
      <c r="AF32" s="365"/>
      <c r="AG32" s="365"/>
      <c r="AH32" s="365"/>
      <c r="AI32" s="364">
        <v>88.7</v>
      </c>
      <c r="AJ32" s="365"/>
      <c r="AK32" s="365"/>
      <c r="AL32" s="365"/>
      <c r="AM32" s="364">
        <v>93.9</v>
      </c>
      <c r="AN32" s="365"/>
      <c r="AO32" s="365"/>
      <c r="AP32" s="365"/>
      <c r="AQ32" s="166" t="s">
        <v>715</v>
      </c>
      <c r="AR32" s="167"/>
      <c r="AS32" s="167"/>
      <c r="AT32" s="168"/>
      <c r="AU32" s="365" t="s">
        <v>715</v>
      </c>
      <c r="AV32" s="365"/>
      <c r="AW32" s="365"/>
      <c r="AX32" s="366"/>
    </row>
    <row r="33" spans="1:51" ht="55.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368</v>
      </c>
      <c r="AC33" s="518"/>
      <c r="AD33" s="518"/>
      <c r="AE33" s="364">
        <v>80</v>
      </c>
      <c r="AF33" s="365"/>
      <c r="AG33" s="365"/>
      <c r="AH33" s="365"/>
      <c r="AI33" s="364">
        <v>80</v>
      </c>
      <c r="AJ33" s="365"/>
      <c r="AK33" s="365"/>
      <c r="AL33" s="365"/>
      <c r="AM33" s="364">
        <v>80</v>
      </c>
      <c r="AN33" s="365"/>
      <c r="AO33" s="365"/>
      <c r="AP33" s="365"/>
      <c r="AQ33" s="166" t="s">
        <v>715</v>
      </c>
      <c r="AR33" s="167"/>
      <c r="AS33" s="167"/>
      <c r="AT33" s="168"/>
      <c r="AU33" s="365">
        <v>80</v>
      </c>
      <c r="AV33" s="365"/>
      <c r="AW33" s="365"/>
      <c r="AX33" s="366"/>
    </row>
    <row r="34" spans="1:51" ht="55.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102.1</v>
      </c>
      <c r="AF34" s="365"/>
      <c r="AG34" s="365"/>
      <c r="AH34" s="365"/>
      <c r="AI34" s="364">
        <v>110.9</v>
      </c>
      <c r="AJ34" s="365"/>
      <c r="AK34" s="365"/>
      <c r="AL34" s="365"/>
      <c r="AM34" s="364">
        <v>117.4</v>
      </c>
      <c r="AN34" s="365"/>
      <c r="AO34" s="365"/>
      <c r="AP34" s="365"/>
      <c r="AQ34" s="166" t="s">
        <v>715</v>
      </c>
      <c r="AR34" s="167"/>
      <c r="AS34" s="167"/>
      <c r="AT34" s="168"/>
      <c r="AU34" s="365" t="s">
        <v>715</v>
      </c>
      <c r="AV34" s="365"/>
      <c r="AW34" s="365"/>
      <c r="AX34" s="366"/>
    </row>
    <row r="35" spans="1:51" ht="23.25" customHeight="1" x14ac:dyDescent="0.2">
      <c r="A35" s="896" t="s">
        <v>377</v>
      </c>
      <c r="B35" s="897"/>
      <c r="C35" s="897"/>
      <c r="D35" s="897"/>
      <c r="E35" s="897"/>
      <c r="F35" s="898"/>
      <c r="G35" s="902" t="s">
        <v>724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2">
      <c r="A37" s="640" t="s">
        <v>347</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0</v>
      </c>
    </row>
    <row r="38" spans="1:51" ht="18.75" hidden="1" customHeight="1" x14ac:dyDescent="0.2">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2">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2">
      <c r="A44" s="640" t="s">
        <v>347</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0</v>
      </c>
    </row>
    <row r="45" spans="1:51" ht="18.75" hidden="1" customHeight="1" x14ac:dyDescent="0.2">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2">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2">
      <c r="A51" s="508" t="s">
        <v>347</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0</v>
      </c>
    </row>
    <row r="52" spans="1:51" ht="18.75" hidden="1" customHeight="1" x14ac:dyDescent="0.2">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2">
      <c r="A58" s="508" t="s">
        <v>347</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2">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2">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6" t="s">
        <v>387</v>
      </c>
      <c r="AF65" s="336"/>
      <c r="AG65" s="336"/>
      <c r="AH65" s="336"/>
      <c r="AI65" s="336" t="s">
        <v>409</v>
      </c>
      <c r="AJ65" s="336"/>
      <c r="AK65" s="336"/>
      <c r="AL65" s="336"/>
      <c r="AM65" s="336" t="s">
        <v>506</v>
      </c>
      <c r="AN65" s="336"/>
      <c r="AO65" s="336"/>
      <c r="AP65" s="336"/>
      <c r="AQ65" s="215" t="s">
        <v>232</v>
      </c>
      <c r="AR65" s="199"/>
      <c r="AS65" s="199"/>
      <c r="AT65" s="200"/>
      <c r="AU65" s="975" t="s">
        <v>134</v>
      </c>
      <c r="AV65" s="975"/>
      <c r="AW65" s="975"/>
      <c r="AX65" s="976"/>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346</v>
      </c>
      <c r="AX66" s="977"/>
      <c r="AY66">
        <f>$AY$65</f>
        <v>0</v>
      </c>
    </row>
    <row r="67" spans="1:51" ht="23.25" hidden="1" customHeight="1" x14ac:dyDescent="0.2">
      <c r="A67" s="845"/>
      <c r="B67" s="846"/>
      <c r="C67" s="846"/>
      <c r="D67" s="846"/>
      <c r="E67" s="846"/>
      <c r="F67" s="847"/>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367</v>
      </c>
      <c r="AC67" s="950"/>
      <c r="AD67" s="950"/>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2">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2">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2">
      <c r="A70" s="845" t="s">
        <v>353</v>
      </c>
      <c r="B70" s="846"/>
      <c r="C70" s="846"/>
      <c r="D70" s="846"/>
      <c r="E70" s="846"/>
      <c r="F70" s="847"/>
      <c r="G70" s="938" t="s">
        <v>235</v>
      </c>
      <c r="H70" s="939"/>
      <c r="I70" s="939"/>
      <c r="J70" s="939"/>
      <c r="K70" s="939"/>
      <c r="L70" s="939"/>
      <c r="M70" s="939"/>
      <c r="N70" s="939"/>
      <c r="O70" s="939"/>
      <c r="P70" s="939"/>
      <c r="Q70" s="939"/>
      <c r="R70" s="939"/>
      <c r="S70" s="939"/>
      <c r="T70" s="939"/>
      <c r="U70" s="939"/>
      <c r="V70" s="939"/>
      <c r="W70" s="942" t="s">
        <v>366</v>
      </c>
      <c r="X70" s="943"/>
      <c r="Y70" s="948" t="s">
        <v>12</v>
      </c>
      <c r="Z70" s="948"/>
      <c r="AA70" s="949"/>
      <c r="AB70" s="950" t="s">
        <v>367</v>
      </c>
      <c r="AC70" s="950"/>
      <c r="AD70" s="950"/>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2">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2">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2"/>
      <c r="AF72" s="373"/>
      <c r="AG72" s="373"/>
      <c r="AH72" s="373"/>
      <c r="AI72" s="372"/>
      <c r="AJ72" s="373"/>
      <c r="AK72" s="373"/>
      <c r="AL72" s="373"/>
      <c r="AM72" s="372"/>
      <c r="AN72" s="373"/>
      <c r="AO72" s="373"/>
      <c r="AP72" s="937"/>
      <c r="AQ72" s="364"/>
      <c r="AR72" s="365"/>
      <c r="AS72" s="365"/>
      <c r="AT72" s="810"/>
      <c r="AU72" s="365"/>
      <c r="AV72" s="365"/>
      <c r="AW72" s="365"/>
      <c r="AX72" s="366"/>
      <c r="AY72">
        <f t="shared" si="8"/>
        <v>0</v>
      </c>
    </row>
    <row r="73" spans="1:51" ht="18.75" hidden="1" customHeight="1" x14ac:dyDescent="0.2">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11" t="s">
        <v>380</v>
      </c>
      <c r="B78" s="912"/>
      <c r="C78" s="912"/>
      <c r="D78" s="912"/>
      <c r="E78" s="909" t="s">
        <v>326</v>
      </c>
      <c r="F78" s="910"/>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2">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2">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2">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5" t="s">
        <v>414</v>
      </c>
      <c r="AR100" s="926"/>
      <c r="AS100" s="926"/>
      <c r="AT100" s="927"/>
      <c r="AU100" s="925" t="s">
        <v>538</v>
      </c>
      <c r="AV100" s="926"/>
      <c r="AW100" s="926"/>
      <c r="AX100" s="928"/>
    </row>
    <row r="101" spans="1:60" ht="23.25" customHeight="1" x14ac:dyDescent="0.2">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9">
        <v>18</v>
      </c>
      <c r="AF101" s="359"/>
      <c r="AG101" s="359"/>
      <c r="AH101" s="359"/>
      <c r="AI101" s="359">
        <v>18</v>
      </c>
      <c r="AJ101" s="359"/>
      <c r="AK101" s="359"/>
      <c r="AL101" s="359"/>
      <c r="AM101" s="359">
        <v>14</v>
      </c>
      <c r="AN101" s="359"/>
      <c r="AO101" s="359"/>
      <c r="AP101" s="359"/>
      <c r="AQ101" s="359" t="s">
        <v>753</v>
      </c>
      <c r="AR101" s="359"/>
      <c r="AS101" s="359"/>
      <c r="AT101" s="359"/>
      <c r="AU101" s="364"/>
      <c r="AV101" s="365"/>
      <c r="AW101" s="365"/>
      <c r="AX101" s="366"/>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726</v>
      </c>
      <c r="AC102" s="547"/>
      <c r="AD102" s="547"/>
      <c r="AE102" s="359">
        <v>12</v>
      </c>
      <c r="AF102" s="359"/>
      <c r="AG102" s="359"/>
      <c r="AH102" s="359"/>
      <c r="AI102" s="359">
        <v>12</v>
      </c>
      <c r="AJ102" s="359"/>
      <c r="AK102" s="359"/>
      <c r="AL102" s="359"/>
      <c r="AM102" s="359">
        <v>12</v>
      </c>
      <c r="AN102" s="359"/>
      <c r="AO102" s="359"/>
      <c r="AP102" s="359"/>
      <c r="AQ102" s="359">
        <v>12</v>
      </c>
      <c r="AR102" s="359"/>
      <c r="AS102" s="359"/>
      <c r="AT102" s="359"/>
      <c r="AU102" s="372"/>
      <c r="AV102" s="373"/>
      <c r="AW102" s="373"/>
      <c r="AX102" s="929"/>
    </row>
    <row r="103" spans="1:60" ht="31.5" hidden="1" customHeight="1" x14ac:dyDescent="0.2">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2">
      <c r="A116" s="292"/>
      <c r="B116" s="293"/>
      <c r="C116" s="293"/>
      <c r="D116" s="293"/>
      <c r="E116" s="293"/>
      <c r="F116" s="294"/>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728</v>
      </c>
      <c r="AC116" s="301"/>
      <c r="AD116" s="302"/>
      <c r="AE116" s="359">
        <v>465242</v>
      </c>
      <c r="AF116" s="359"/>
      <c r="AG116" s="359"/>
      <c r="AH116" s="359"/>
      <c r="AI116" s="359">
        <v>177298</v>
      </c>
      <c r="AJ116" s="359"/>
      <c r="AK116" s="359"/>
      <c r="AL116" s="359"/>
      <c r="AM116" s="359">
        <v>796340</v>
      </c>
      <c r="AN116" s="359"/>
      <c r="AO116" s="359"/>
      <c r="AP116" s="359"/>
      <c r="AQ116" s="364">
        <v>774000</v>
      </c>
      <c r="AR116" s="365"/>
      <c r="AS116" s="365"/>
      <c r="AT116" s="365"/>
      <c r="AU116" s="365"/>
      <c r="AV116" s="365"/>
      <c r="AW116" s="365"/>
      <c r="AX116" s="366"/>
    </row>
    <row r="117" spans="1:51" ht="46.5" customHeigh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729</v>
      </c>
      <c r="AC117" s="344"/>
      <c r="AD117" s="345"/>
      <c r="AE117" s="306" t="s">
        <v>730</v>
      </c>
      <c r="AF117" s="306"/>
      <c r="AG117" s="306"/>
      <c r="AH117" s="306"/>
      <c r="AI117" s="306" t="s">
        <v>731</v>
      </c>
      <c r="AJ117" s="306"/>
      <c r="AK117" s="306"/>
      <c r="AL117" s="306"/>
      <c r="AM117" s="306" t="s">
        <v>754</v>
      </c>
      <c r="AN117" s="306"/>
      <c r="AO117" s="306"/>
      <c r="AP117" s="306"/>
      <c r="AQ117" s="306" t="s">
        <v>818</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23.25" customHeight="1" x14ac:dyDescent="0.2">
      <c r="A119" s="292"/>
      <c r="B119" s="293"/>
      <c r="C119" s="293"/>
      <c r="D119" s="293"/>
      <c r="E119" s="293"/>
      <c r="F119" s="294"/>
      <c r="G119" s="352" t="s">
        <v>732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728</v>
      </c>
      <c r="AC119" s="301"/>
      <c r="AD119" s="302"/>
      <c r="AE119" s="359">
        <v>101035</v>
      </c>
      <c r="AF119" s="359"/>
      <c r="AG119" s="359"/>
      <c r="AH119" s="359"/>
      <c r="AI119" s="359">
        <v>121547</v>
      </c>
      <c r="AJ119" s="359"/>
      <c r="AK119" s="359"/>
      <c r="AL119" s="359"/>
      <c r="AM119" s="359">
        <v>73772</v>
      </c>
      <c r="AN119" s="359"/>
      <c r="AO119" s="359"/>
      <c r="AP119" s="359"/>
      <c r="AQ119" s="359">
        <v>407250</v>
      </c>
      <c r="AR119" s="359"/>
      <c r="AS119" s="359"/>
      <c r="AT119" s="359"/>
      <c r="AU119" s="359"/>
      <c r="AV119" s="359"/>
      <c r="AW119" s="359"/>
      <c r="AX119" s="360"/>
      <c r="AY119">
        <f>$AY$118</f>
        <v>1</v>
      </c>
    </row>
    <row r="120" spans="1:51" ht="46.5" customHeight="1" thickBot="1" x14ac:dyDescent="0.2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729</v>
      </c>
      <c r="AC120" s="344"/>
      <c r="AD120" s="345"/>
      <c r="AE120" s="306" t="s">
        <v>733</v>
      </c>
      <c r="AF120" s="306"/>
      <c r="AG120" s="306"/>
      <c r="AH120" s="306"/>
      <c r="AI120" s="306" t="s">
        <v>734</v>
      </c>
      <c r="AJ120" s="306"/>
      <c r="AK120" s="306"/>
      <c r="AL120" s="306"/>
      <c r="AM120" s="306" t="s">
        <v>821</v>
      </c>
      <c r="AN120" s="306"/>
      <c r="AO120" s="306"/>
      <c r="AP120" s="306"/>
      <c r="AQ120" s="306" t="s">
        <v>819</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0</v>
      </c>
    </row>
    <row r="122" spans="1:51" ht="23.25" hidden="1" customHeight="1" x14ac:dyDescent="0.2">
      <c r="A122" s="292"/>
      <c r="B122" s="293"/>
      <c r="C122" s="293"/>
      <c r="D122" s="293"/>
      <c r="E122" s="293"/>
      <c r="F122" s="294"/>
      <c r="G122" s="352" t="s">
        <v>357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x14ac:dyDescent="0.2">
      <c r="A125" s="292"/>
      <c r="B125" s="293"/>
      <c r="C125" s="293"/>
      <c r="D125" s="293"/>
      <c r="E125" s="293"/>
      <c r="F125" s="294"/>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2">
      <c r="A128" s="292"/>
      <c r="B128" s="293"/>
      <c r="C128" s="293"/>
      <c r="D128" s="293"/>
      <c r="E128" s="293"/>
      <c r="F128" s="294"/>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2">
      <c r="A130" s="992" t="s">
        <v>402</v>
      </c>
      <c r="B130" s="990"/>
      <c r="C130" s="989" t="s">
        <v>236</v>
      </c>
      <c r="D130" s="990"/>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2">
      <c r="A131" s="993"/>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2">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2">
      <c r="A134" s="993"/>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368</v>
      </c>
      <c r="AC134" s="224"/>
      <c r="AD134" s="224"/>
      <c r="AE134" s="266">
        <v>77</v>
      </c>
      <c r="AF134" s="167"/>
      <c r="AG134" s="167"/>
      <c r="AH134" s="167"/>
      <c r="AI134" s="266">
        <v>79.400000000000006</v>
      </c>
      <c r="AJ134" s="167"/>
      <c r="AK134" s="167"/>
      <c r="AL134" s="167"/>
      <c r="AM134" s="266"/>
      <c r="AN134" s="167"/>
      <c r="AO134" s="167"/>
      <c r="AP134" s="167"/>
      <c r="AQ134" s="266"/>
      <c r="AR134" s="167"/>
      <c r="AS134" s="167"/>
      <c r="AT134" s="167"/>
      <c r="AU134" s="266" t="s">
        <v>715</v>
      </c>
      <c r="AV134" s="167"/>
      <c r="AW134" s="167"/>
      <c r="AX134" s="208"/>
      <c r="AY134">
        <f t="shared" ref="AY134:AY135" si="13">$AY$132</f>
        <v>1</v>
      </c>
    </row>
    <row r="135" spans="1:51" ht="39.75" customHeight="1" x14ac:dyDescent="0.2">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368</v>
      </c>
      <c r="AC135" s="175"/>
      <c r="AD135" s="175"/>
      <c r="AE135" s="266">
        <v>80</v>
      </c>
      <c r="AF135" s="167"/>
      <c r="AG135" s="167"/>
      <c r="AH135" s="167"/>
      <c r="AI135" s="266">
        <v>80</v>
      </c>
      <c r="AJ135" s="167"/>
      <c r="AK135" s="167"/>
      <c r="AL135" s="167"/>
      <c r="AM135" s="266">
        <v>80</v>
      </c>
      <c r="AN135" s="167"/>
      <c r="AO135" s="167"/>
      <c r="AP135" s="167"/>
      <c r="AQ135" s="266"/>
      <c r="AR135" s="167"/>
      <c r="AS135" s="167"/>
      <c r="AT135" s="167"/>
      <c r="AU135" s="266">
        <v>80</v>
      </c>
      <c r="AV135" s="167"/>
      <c r="AW135" s="167"/>
      <c r="AX135" s="208"/>
      <c r="AY135">
        <f t="shared" si="13"/>
        <v>1</v>
      </c>
    </row>
    <row r="136" spans="1:51" ht="18.75" hidden="1" customHeight="1" x14ac:dyDescent="0.2">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 customHeight="1" x14ac:dyDescent="0.2">
      <c r="A152" s="993"/>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2" customHeight="1" x14ac:dyDescent="0.2">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75" customHeight="1" x14ac:dyDescent="0.2">
      <c r="A154" s="993"/>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0"/>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x14ac:dyDescent="0.2">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5.75" customHeight="1" x14ac:dyDescent="0.2">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2">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756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3"/>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3"/>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3"/>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3"/>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3"/>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3"/>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3"/>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3"/>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3"/>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3"/>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3"/>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3"/>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3"/>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3"/>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3"/>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3"/>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3"/>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3"/>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3"/>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3"/>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3"/>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3"/>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3"/>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3"/>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993"/>
      <c r="B428" s="253"/>
      <c r="C428" s="252"/>
      <c r="D428" s="253"/>
      <c r="E428" s="190" t="s">
        <v>755</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2">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2">
      <c r="A430" s="993"/>
      <c r="B430" s="253"/>
      <c r="C430" s="250" t="s">
        <v>668</v>
      </c>
      <c r="D430" s="251"/>
      <c r="E430" s="239" t="s">
        <v>396</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7.25" customHeight="1" x14ac:dyDescent="0.2">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7.25" customHeight="1" x14ac:dyDescent="0.2">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17.25" customHeight="1" x14ac:dyDescent="0.2">
      <c r="A433" s="993"/>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756</v>
      </c>
      <c r="AN433" s="167"/>
      <c r="AO433" s="167"/>
      <c r="AP433" s="168"/>
      <c r="AQ433" s="166" t="s">
        <v>715</v>
      </c>
      <c r="AR433" s="167"/>
      <c r="AS433" s="167"/>
      <c r="AT433" s="168"/>
      <c r="AU433" s="167" t="s">
        <v>715</v>
      </c>
      <c r="AV433" s="167"/>
      <c r="AW433" s="167"/>
      <c r="AX433" s="208"/>
      <c r="AY433">
        <f t="shared" ref="AY433:AY435" si="63">$AY$431</f>
        <v>1</v>
      </c>
    </row>
    <row r="434" spans="1:51" ht="17.25" customHeight="1" x14ac:dyDescent="0.2">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756</v>
      </c>
      <c r="AN434" s="167"/>
      <c r="AO434" s="167"/>
      <c r="AP434" s="168"/>
      <c r="AQ434" s="166" t="s">
        <v>715</v>
      </c>
      <c r="AR434" s="167"/>
      <c r="AS434" s="167"/>
      <c r="AT434" s="168"/>
      <c r="AU434" s="167" t="s">
        <v>715</v>
      </c>
      <c r="AV434" s="167"/>
      <c r="AW434" s="167"/>
      <c r="AX434" s="208"/>
      <c r="AY434">
        <f t="shared" si="63"/>
        <v>1</v>
      </c>
    </row>
    <row r="435" spans="1:51" ht="17.25" customHeigh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756</v>
      </c>
      <c r="AN435" s="167"/>
      <c r="AO435" s="167"/>
      <c r="AP435" s="168"/>
      <c r="AQ435" s="166" t="s">
        <v>715</v>
      </c>
      <c r="AR435" s="167"/>
      <c r="AS435" s="167"/>
      <c r="AT435" s="168"/>
      <c r="AU435" s="167" t="s">
        <v>715</v>
      </c>
      <c r="AV435" s="167"/>
      <c r="AW435" s="167"/>
      <c r="AX435" s="208"/>
      <c r="AY435">
        <f t="shared" si="63"/>
        <v>1</v>
      </c>
    </row>
    <row r="436" spans="1:51" ht="18.75" hidden="1" customHeight="1" x14ac:dyDescent="0.2">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7.25" customHeight="1" x14ac:dyDescent="0.2">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1</v>
      </c>
    </row>
    <row r="477" spans="1:51" ht="17.25" customHeight="1" x14ac:dyDescent="0.2">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715</v>
      </c>
      <c r="AF477" s="178"/>
      <c r="AG477" s="179" t="s">
        <v>233</v>
      </c>
      <c r="AH477" s="202"/>
      <c r="AI477" s="216"/>
      <c r="AJ477" s="216"/>
      <c r="AK477" s="216"/>
      <c r="AL477" s="217"/>
      <c r="AM477" s="216"/>
      <c r="AN477" s="216"/>
      <c r="AO477" s="216"/>
      <c r="AP477" s="217"/>
      <c r="AQ477" s="231" t="s">
        <v>715</v>
      </c>
      <c r="AR477" s="178"/>
      <c r="AS477" s="179" t="s">
        <v>233</v>
      </c>
      <c r="AT477" s="202"/>
      <c r="AU477" s="178" t="s">
        <v>715</v>
      </c>
      <c r="AV477" s="178"/>
      <c r="AW477" s="179" t="s">
        <v>179</v>
      </c>
      <c r="AX477" s="180"/>
      <c r="AY477">
        <f>$AY$476</f>
        <v>1</v>
      </c>
    </row>
    <row r="478" spans="1:51" ht="17.25" customHeight="1" x14ac:dyDescent="0.2">
      <c r="A478" s="993"/>
      <c r="B478" s="253"/>
      <c r="C478" s="252"/>
      <c r="D478" s="253"/>
      <c r="E478" s="196"/>
      <c r="F478" s="197"/>
      <c r="G478" s="232" t="s">
        <v>715</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715</v>
      </c>
      <c r="AC478" s="175"/>
      <c r="AD478" s="175"/>
      <c r="AE478" s="166" t="s">
        <v>715</v>
      </c>
      <c r="AF478" s="167"/>
      <c r="AG478" s="167"/>
      <c r="AH478" s="167"/>
      <c r="AI478" s="166" t="s">
        <v>715</v>
      </c>
      <c r="AJ478" s="167"/>
      <c r="AK478" s="167"/>
      <c r="AL478" s="167"/>
      <c r="AM478" s="166" t="s">
        <v>756</v>
      </c>
      <c r="AN478" s="167"/>
      <c r="AO478" s="167"/>
      <c r="AP478" s="168"/>
      <c r="AQ478" s="166" t="s">
        <v>715</v>
      </c>
      <c r="AR478" s="167"/>
      <c r="AS478" s="167"/>
      <c r="AT478" s="168"/>
      <c r="AU478" s="167" t="s">
        <v>715</v>
      </c>
      <c r="AV478" s="167"/>
      <c r="AW478" s="167"/>
      <c r="AX478" s="208"/>
      <c r="AY478">
        <f t="shared" ref="AY478:AY480" si="72">$AY$476</f>
        <v>1</v>
      </c>
    </row>
    <row r="479" spans="1:51" ht="17.25" customHeight="1" x14ac:dyDescent="0.2">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715</v>
      </c>
      <c r="AC479" s="224"/>
      <c r="AD479" s="224"/>
      <c r="AE479" s="166" t="s">
        <v>715</v>
      </c>
      <c r="AF479" s="167"/>
      <c r="AG479" s="167"/>
      <c r="AH479" s="168"/>
      <c r="AI479" s="166" t="s">
        <v>715</v>
      </c>
      <c r="AJ479" s="167"/>
      <c r="AK479" s="167"/>
      <c r="AL479" s="167"/>
      <c r="AM479" s="166" t="s">
        <v>756</v>
      </c>
      <c r="AN479" s="167"/>
      <c r="AO479" s="167"/>
      <c r="AP479" s="168"/>
      <c r="AQ479" s="166" t="s">
        <v>715</v>
      </c>
      <c r="AR479" s="167"/>
      <c r="AS479" s="167"/>
      <c r="AT479" s="168"/>
      <c r="AU479" s="167" t="s">
        <v>715</v>
      </c>
      <c r="AV479" s="167"/>
      <c r="AW479" s="167"/>
      <c r="AX479" s="208"/>
      <c r="AY479">
        <f t="shared" si="72"/>
        <v>1</v>
      </c>
    </row>
    <row r="480" spans="1:51" ht="17.25" customHeight="1" x14ac:dyDescent="0.2">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715</v>
      </c>
      <c r="AF480" s="167"/>
      <c r="AG480" s="167"/>
      <c r="AH480" s="168"/>
      <c r="AI480" s="166" t="s">
        <v>715</v>
      </c>
      <c r="AJ480" s="167"/>
      <c r="AK480" s="167"/>
      <c r="AL480" s="167"/>
      <c r="AM480" s="166" t="s">
        <v>756</v>
      </c>
      <c r="AN480" s="167"/>
      <c r="AO480" s="167"/>
      <c r="AP480" s="168"/>
      <c r="AQ480" s="166" t="s">
        <v>715</v>
      </c>
      <c r="AR480" s="167"/>
      <c r="AS480" s="167"/>
      <c r="AT480" s="168"/>
      <c r="AU480" s="167" t="s">
        <v>715</v>
      </c>
      <c r="AV480" s="167"/>
      <c r="AW480" s="167"/>
      <c r="AX480" s="208"/>
      <c r="AY480">
        <f t="shared" si="72"/>
        <v>1</v>
      </c>
    </row>
    <row r="481" spans="1:51" ht="17.25" customHeight="1" x14ac:dyDescent="0.2">
      <c r="A481" s="99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8" customHeight="1" x14ac:dyDescent="0.2">
      <c r="A482" s="993"/>
      <c r="B482" s="253"/>
      <c r="C482" s="252"/>
      <c r="D482" s="253"/>
      <c r="E482" s="190" t="s">
        <v>753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8" customHeight="1" thickBot="1" x14ac:dyDescent="0.2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5.2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751</v>
      </c>
      <c r="AE702" s="895"/>
      <c r="AF702" s="895"/>
      <c r="AG702" s="879" t="s">
        <v>757</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751</v>
      </c>
      <c r="AE703" s="185"/>
      <c r="AF703" s="185"/>
      <c r="AG703" s="663" t="s">
        <v>758</v>
      </c>
      <c r="AH703" s="664"/>
      <c r="AI703" s="664"/>
      <c r="AJ703" s="664"/>
      <c r="AK703" s="664"/>
      <c r="AL703" s="664"/>
      <c r="AM703" s="664"/>
      <c r="AN703" s="664"/>
      <c r="AO703" s="664"/>
      <c r="AP703" s="664"/>
      <c r="AQ703" s="664"/>
      <c r="AR703" s="664"/>
      <c r="AS703" s="664"/>
      <c r="AT703" s="664"/>
      <c r="AU703" s="664"/>
      <c r="AV703" s="664"/>
      <c r="AW703" s="664"/>
      <c r="AX703" s="665"/>
    </row>
    <row r="704" spans="1:51" ht="4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751</v>
      </c>
      <c r="AE704" s="582"/>
      <c r="AF704" s="582"/>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762</v>
      </c>
      <c r="AE708" s="667"/>
      <c r="AF708" s="667"/>
      <c r="AG708" s="522" t="s">
        <v>403</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t="s">
        <v>763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762</v>
      </c>
      <c r="AE710" s="185"/>
      <c r="AF710" s="185"/>
      <c r="AG710" s="663" t="s">
        <v>403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53.25" customHeight="1" x14ac:dyDescent="0.2">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820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3" t="s">
        <v>403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765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42"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767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822</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t="s">
        <v>769</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33" t="s">
        <v>337</v>
      </c>
      <c r="D720" s="931"/>
      <c r="E720" s="931"/>
      <c r="F720" s="934"/>
      <c r="G720" s="930" t="s">
        <v>338</v>
      </c>
      <c r="H720" s="931"/>
      <c r="I720" s="931"/>
      <c r="J720" s="931"/>
      <c r="K720" s="931"/>
      <c r="L720" s="931"/>
      <c r="M720" s="931"/>
      <c r="N720" s="930" t="s">
        <v>341</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7" t="s">
        <v>738</v>
      </c>
      <c r="D721" s="918"/>
      <c r="E721" s="918"/>
      <c r="F721" s="919"/>
      <c r="G721" s="935"/>
      <c r="H721" s="936"/>
      <c r="I721" s="77" t="str">
        <f>IF(OR(G721="　", G721=""), "", "-")</f>
        <v/>
      </c>
      <c r="J721" s="916"/>
      <c r="K721" s="916"/>
      <c r="L721" s="77" t="str">
        <f>IF(M721="","","-")</f>
        <v/>
      </c>
      <c r="M721" s="78"/>
      <c r="N721" s="913" t="s">
        <v>739</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7" t="s">
        <v>740</v>
      </c>
      <c r="D722" s="918"/>
      <c r="E722" s="918"/>
      <c r="F722" s="919"/>
      <c r="G722" s="935"/>
      <c r="H722" s="936"/>
      <c r="I722" s="77" t="str">
        <f t="shared" ref="I722:I725" si="113">IF(OR(G722="　", G722=""), "", "-")</f>
        <v/>
      </c>
      <c r="J722" s="916"/>
      <c r="K722" s="916"/>
      <c r="L722" s="77" t="str">
        <f t="shared" ref="L722:L725" si="114">IF(M722="","","-")</f>
        <v/>
      </c>
      <c r="M722" s="78"/>
      <c r="N722" s="913" t="s">
        <v>741</v>
      </c>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15" customHeight="1" x14ac:dyDescent="0.2">
      <c r="A723" s="649"/>
      <c r="B723" s="650"/>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15" customHeight="1" x14ac:dyDescent="0.2">
      <c r="A724" s="649"/>
      <c r="B724" s="650"/>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15" customHeight="1" x14ac:dyDescent="0.2">
      <c r="A725" s="651"/>
      <c r="B725" s="652"/>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101.25" customHeight="1" x14ac:dyDescent="0.2">
      <c r="A726" s="617" t="s">
        <v>48</v>
      </c>
      <c r="B726" s="618"/>
      <c r="C726" s="439" t="s">
        <v>53</v>
      </c>
      <c r="D726" s="577"/>
      <c r="E726" s="577"/>
      <c r="F726" s="578"/>
      <c r="G726" s="793" t="s">
        <v>823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5.5"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5.5" customHeight="1" thickBot="1" x14ac:dyDescent="0.25">
      <c r="A729" s="761" t="s">
        <v>824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5.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5.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5.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5.5"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5.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5.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669</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394</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393</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392</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391</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390</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389</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388</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387</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542</v>
      </c>
      <c r="B746" s="109"/>
      <c r="C746" s="109"/>
      <c r="D746" s="109"/>
      <c r="E746" s="112" t="s">
        <v>707</v>
      </c>
      <c r="F746" s="113"/>
      <c r="G746" s="113"/>
      <c r="H746" s="100" t="str">
        <f>IF(E746="","","-")</f>
        <v>-</v>
      </c>
      <c r="I746" s="113"/>
      <c r="J746" s="113"/>
      <c r="K746" s="100" t="str">
        <f>IF(I746="","","-")</f>
        <v/>
      </c>
      <c r="L746" s="104">
        <v>355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506</v>
      </c>
      <c r="B747" s="109"/>
      <c r="C747" s="109"/>
      <c r="D747" s="109"/>
      <c r="E747" s="112" t="s">
        <v>707</v>
      </c>
      <c r="F747" s="113"/>
      <c r="G747" s="113"/>
      <c r="H747" s="100" t="str">
        <f>IF(E747="","","-")</f>
        <v>-</v>
      </c>
      <c r="I747" s="113"/>
      <c r="J747" s="113"/>
      <c r="K747" s="100" t="str">
        <f>IF(I747="","","-")</f>
        <v/>
      </c>
      <c r="L747" s="104">
        <v>362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 customHeight="1" thickBot="1" x14ac:dyDescent="0.2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383</v>
      </c>
      <c r="B787" s="757"/>
      <c r="C787" s="757"/>
      <c r="D787" s="757"/>
      <c r="E787" s="757"/>
      <c r="F787" s="758"/>
      <c r="G787" s="435" t="s">
        <v>771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772</v>
      </c>
      <c r="H789" s="446"/>
      <c r="I789" s="446"/>
      <c r="J789" s="446"/>
      <c r="K789" s="447"/>
      <c r="L789" s="448" t="s">
        <v>773</v>
      </c>
      <c r="M789" s="449"/>
      <c r="N789" s="449"/>
      <c r="O789" s="449"/>
      <c r="P789" s="449"/>
      <c r="Q789" s="449"/>
      <c r="R789" s="449"/>
      <c r="S789" s="449"/>
      <c r="T789" s="449"/>
      <c r="U789" s="449"/>
      <c r="V789" s="449"/>
      <c r="W789" s="449"/>
      <c r="X789" s="450"/>
      <c r="Y789" s="451">
        <v>1</v>
      </c>
      <c r="Z789" s="452"/>
      <c r="AA789" s="452"/>
      <c r="AB789" s="553"/>
      <c r="AC789" s="445" t="s">
        <v>775</v>
      </c>
      <c r="AD789" s="446"/>
      <c r="AE789" s="446"/>
      <c r="AF789" s="446"/>
      <c r="AG789" s="447"/>
      <c r="AH789" s="448" t="s">
        <v>776</v>
      </c>
      <c r="AI789" s="449"/>
      <c r="AJ789" s="449"/>
      <c r="AK789" s="449"/>
      <c r="AL789" s="449"/>
      <c r="AM789" s="449"/>
      <c r="AN789" s="449"/>
      <c r="AO789" s="449"/>
      <c r="AP789" s="449"/>
      <c r="AQ789" s="449"/>
      <c r="AR789" s="449"/>
      <c r="AS789" s="449"/>
      <c r="AT789" s="450"/>
      <c r="AU789" s="451">
        <v>0.01</v>
      </c>
      <c r="AV789" s="452"/>
      <c r="AW789" s="452"/>
      <c r="AX789" s="453"/>
    </row>
    <row r="790" spans="1:51" ht="24.75" hidden="1" customHeight="1" x14ac:dyDescent="0.2">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0.01</v>
      </c>
      <c r="AV799" s="413"/>
      <c r="AW799" s="413"/>
      <c r="AX799" s="415"/>
    </row>
    <row r="800" spans="1:51" ht="24.75" customHeight="1" x14ac:dyDescent="0.2">
      <c r="A800" s="552"/>
      <c r="B800" s="759"/>
      <c r="C800" s="759"/>
      <c r="D800" s="759"/>
      <c r="E800" s="759"/>
      <c r="F800" s="760"/>
      <c r="G800" s="435" t="s">
        <v>777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2"/>
      <c r="B802" s="759"/>
      <c r="C802" s="759"/>
      <c r="D802" s="759"/>
      <c r="E802" s="759"/>
      <c r="F802" s="760"/>
      <c r="G802" s="445" t="s">
        <v>778</v>
      </c>
      <c r="H802" s="446"/>
      <c r="I802" s="446"/>
      <c r="J802" s="446"/>
      <c r="K802" s="447"/>
      <c r="L802" s="448" t="s">
        <v>779</v>
      </c>
      <c r="M802" s="449"/>
      <c r="N802" s="449"/>
      <c r="O802" s="449"/>
      <c r="P802" s="449"/>
      <c r="Q802" s="449"/>
      <c r="R802" s="449"/>
      <c r="S802" s="449"/>
      <c r="T802" s="449"/>
      <c r="U802" s="449"/>
      <c r="V802" s="449"/>
      <c r="W802" s="449"/>
      <c r="X802" s="450"/>
      <c r="Y802" s="451">
        <v>0.3</v>
      </c>
      <c r="Z802" s="452"/>
      <c r="AA802" s="452"/>
      <c r="AB802" s="553"/>
      <c r="AC802" s="445" t="s">
        <v>781</v>
      </c>
      <c r="AD802" s="446"/>
      <c r="AE802" s="446"/>
      <c r="AF802" s="446"/>
      <c r="AG802" s="447"/>
      <c r="AH802" s="448" t="s">
        <v>782</v>
      </c>
      <c r="AI802" s="449"/>
      <c r="AJ802" s="449"/>
      <c r="AK802" s="449"/>
      <c r="AL802" s="449"/>
      <c r="AM802" s="449"/>
      <c r="AN802" s="449"/>
      <c r="AO802" s="449"/>
      <c r="AP802" s="449"/>
      <c r="AQ802" s="449"/>
      <c r="AR802" s="449"/>
      <c r="AS802" s="449"/>
      <c r="AT802" s="450"/>
      <c r="AU802" s="451">
        <v>2</v>
      </c>
      <c r="AV802" s="452"/>
      <c r="AW802" s="452"/>
      <c r="AX802" s="453"/>
      <c r="AY802">
        <f t="shared" ref="AY802:AY812" si="115">$AY$800</f>
        <v>2</v>
      </c>
    </row>
    <row r="803" spans="1:51" ht="24.75" hidden="1" customHeight="1" x14ac:dyDescent="0.2">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2">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2">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2">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2">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2">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2">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2">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2">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v>
      </c>
      <c r="AV812" s="413"/>
      <c r="AW812" s="413"/>
      <c r="AX812" s="415"/>
      <c r="AY812">
        <f t="shared" si="115"/>
        <v>2</v>
      </c>
    </row>
    <row r="813" spans="1:51" ht="24.75" hidden="1" customHeight="1" x14ac:dyDescent="0.2">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342</v>
      </c>
      <c r="AM839" s="955"/>
      <c r="AN839" s="955"/>
      <c r="AO839" s="102" t="s">
        <v>340</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364</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2">
      <c r="A845" s="402">
        <v>1</v>
      </c>
      <c r="B845" s="402">
        <v>1</v>
      </c>
      <c r="C845" s="421" t="s">
        <v>783</v>
      </c>
      <c r="D845" s="416"/>
      <c r="E845" s="416"/>
      <c r="F845" s="416"/>
      <c r="G845" s="416"/>
      <c r="H845" s="416"/>
      <c r="I845" s="416"/>
      <c r="J845" s="417">
        <v>1010001000179</v>
      </c>
      <c r="K845" s="418"/>
      <c r="L845" s="418"/>
      <c r="M845" s="418"/>
      <c r="N845" s="418"/>
      <c r="O845" s="418"/>
      <c r="P845" s="317" t="s">
        <v>773</v>
      </c>
      <c r="Q845" s="318"/>
      <c r="R845" s="318"/>
      <c r="S845" s="318"/>
      <c r="T845" s="318"/>
      <c r="U845" s="318"/>
      <c r="V845" s="318"/>
      <c r="W845" s="318"/>
      <c r="X845" s="318"/>
      <c r="Y845" s="319">
        <v>1</v>
      </c>
      <c r="Z845" s="320"/>
      <c r="AA845" s="320"/>
      <c r="AB845" s="321"/>
      <c r="AC845" s="323" t="s">
        <v>375</v>
      </c>
      <c r="AD845" s="324"/>
      <c r="AE845" s="324"/>
      <c r="AF845" s="324"/>
      <c r="AG845" s="324"/>
      <c r="AH845" s="419" t="s">
        <v>756</v>
      </c>
      <c r="AI845" s="420"/>
      <c r="AJ845" s="420"/>
      <c r="AK845" s="420"/>
      <c r="AL845" s="327">
        <v>100</v>
      </c>
      <c r="AM845" s="328"/>
      <c r="AN845" s="328"/>
      <c r="AO845" s="329"/>
      <c r="AP845" s="322" t="s">
        <v>756</v>
      </c>
      <c r="AQ845" s="322"/>
      <c r="AR845" s="322"/>
      <c r="AS845" s="322"/>
      <c r="AT845" s="322"/>
      <c r="AU845" s="322"/>
      <c r="AV845" s="322"/>
      <c r="AW845" s="322"/>
      <c r="AX845" s="322"/>
    </row>
    <row r="846" spans="1:51" ht="30" customHeight="1" x14ac:dyDescent="0.2">
      <c r="A846" s="402">
        <v>2</v>
      </c>
      <c r="B846" s="402">
        <v>1</v>
      </c>
      <c r="C846" s="889" t="s">
        <v>784</v>
      </c>
      <c r="D846" s="890"/>
      <c r="E846" s="890"/>
      <c r="F846" s="890"/>
      <c r="G846" s="890"/>
      <c r="H846" s="890"/>
      <c r="I846" s="891"/>
      <c r="J846" s="417">
        <v>6010601003790</v>
      </c>
      <c r="K846" s="418"/>
      <c r="L846" s="418"/>
      <c r="M846" s="418"/>
      <c r="N846" s="418"/>
      <c r="O846" s="418"/>
      <c r="P846" s="317" t="s">
        <v>810</v>
      </c>
      <c r="Q846" s="318"/>
      <c r="R846" s="318"/>
      <c r="S846" s="318"/>
      <c r="T846" s="318"/>
      <c r="U846" s="318"/>
      <c r="V846" s="318"/>
      <c r="W846" s="318"/>
      <c r="X846" s="318"/>
      <c r="Y846" s="319">
        <v>0.9</v>
      </c>
      <c r="Z846" s="320"/>
      <c r="AA846" s="320"/>
      <c r="AB846" s="321"/>
      <c r="AC846" s="323" t="s">
        <v>375</v>
      </c>
      <c r="AD846" s="324"/>
      <c r="AE846" s="324"/>
      <c r="AF846" s="324"/>
      <c r="AG846" s="324"/>
      <c r="AH846" s="419" t="s">
        <v>756</v>
      </c>
      <c r="AI846" s="420"/>
      <c r="AJ846" s="420"/>
      <c r="AK846" s="420"/>
      <c r="AL846" s="327">
        <v>100</v>
      </c>
      <c r="AM846" s="328"/>
      <c r="AN846" s="328"/>
      <c r="AO846" s="329"/>
      <c r="AP846" s="322" t="s">
        <v>756</v>
      </c>
      <c r="AQ846" s="322"/>
      <c r="AR846" s="322"/>
      <c r="AS846" s="322"/>
      <c r="AT846" s="322"/>
      <c r="AU846" s="322"/>
      <c r="AV846" s="322"/>
      <c r="AW846" s="322"/>
      <c r="AX846" s="322"/>
      <c r="AY846">
        <f>COUNTA($C$846)</f>
        <v>1</v>
      </c>
    </row>
    <row r="847" spans="1:51" ht="30" customHeight="1" x14ac:dyDescent="0.2">
      <c r="A847" s="402">
        <v>3</v>
      </c>
      <c r="B847" s="402">
        <v>1</v>
      </c>
      <c r="C847" s="889" t="s">
        <v>785</v>
      </c>
      <c r="D847" s="890"/>
      <c r="E847" s="890"/>
      <c r="F847" s="890"/>
      <c r="G847" s="890"/>
      <c r="H847" s="890"/>
      <c r="I847" s="891"/>
      <c r="J847" s="417">
        <v>7010001105955</v>
      </c>
      <c r="K847" s="418"/>
      <c r="L847" s="418"/>
      <c r="M847" s="418"/>
      <c r="N847" s="418"/>
      <c r="O847" s="418"/>
      <c r="P847" s="317" t="s">
        <v>811</v>
      </c>
      <c r="Q847" s="318"/>
      <c r="R847" s="318"/>
      <c r="S847" s="318"/>
      <c r="T847" s="318"/>
      <c r="U847" s="318"/>
      <c r="V847" s="318"/>
      <c r="W847" s="318"/>
      <c r="X847" s="318"/>
      <c r="Y847" s="319">
        <v>0.8</v>
      </c>
      <c r="Z847" s="320"/>
      <c r="AA847" s="320"/>
      <c r="AB847" s="321"/>
      <c r="AC847" s="323" t="s">
        <v>375</v>
      </c>
      <c r="AD847" s="324"/>
      <c r="AE847" s="324"/>
      <c r="AF847" s="324"/>
      <c r="AG847" s="324"/>
      <c r="AH847" s="325" t="s">
        <v>756</v>
      </c>
      <c r="AI847" s="326"/>
      <c r="AJ847" s="326"/>
      <c r="AK847" s="326"/>
      <c r="AL847" s="327">
        <v>100</v>
      </c>
      <c r="AM847" s="328"/>
      <c r="AN847" s="328"/>
      <c r="AO847" s="329"/>
      <c r="AP847" s="322" t="s">
        <v>756</v>
      </c>
      <c r="AQ847" s="322"/>
      <c r="AR847" s="322"/>
      <c r="AS847" s="322"/>
      <c r="AT847" s="322"/>
      <c r="AU847" s="322"/>
      <c r="AV847" s="322"/>
      <c r="AW847" s="322"/>
      <c r="AX847" s="322"/>
      <c r="AY847">
        <f>COUNTA($C$847)</f>
        <v>1</v>
      </c>
    </row>
    <row r="848" spans="1:51" ht="30" customHeight="1" x14ac:dyDescent="0.2">
      <c r="A848" s="402">
        <v>4</v>
      </c>
      <c r="B848" s="402">
        <v>1</v>
      </c>
      <c r="C848" s="889" t="s">
        <v>786</v>
      </c>
      <c r="D848" s="890"/>
      <c r="E848" s="890"/>
      <c r="F848" s="890"/>
      <c r="G848" s="890"/>
      <c r="H848" s="890"/>
      <c r="I848" s="891"/>
      <c r="J848" s="417">
        <v>3011001130377</v>
      </c>
      <c r="K848" s="418"/>
      <c r="L848" s="418"/>
      <c r="M848" s="418"/>
      <c r="N848" s="418"/>
      <c r="O848" s="418"/>
      <c r="P848" s="317" t="s">
        <v>812</v>
      </c>
      <c r="Q848" s="318"/>
      <c r="R848" s="318"/>
      <c r="S848" s="318"/>
      <c r="T848" s="318"/>
      <c r="U848" s="318"/>
      <c r="V848" s="318"/>
      <c r="W848" s="318"/>
      <c r="X848" s="318"/>
      <c r="Y848" s="319">
        <v>0.6</v>
      </c>
      <c r="Z848" s="320"/>
      <c r="AA848" s="320"/>
      <c r="AB848" s="321"/>
      <c r="AC848" s="323" t="s">
        <v>375</v>
      </c>
      <c r="AD848" s="324"/>
      <c r="AE848" s="324"/>
      <c r="AF848" s="324"/>
      <c r="AG848" s="324"/>
      <c r="AH848" s="325" t="s">
        <v>756</v>
      </c>
      <c r="AI848" s="326"/>
      <c r="AJ848" s="326"/>
      <c r="AK848" s="326"/>
      <c r="AL848" s="327">
        <v>100</v>
      </c>
      <c r="AM848" s="328"/>
      <c r="AN848" s="328"/>
      <c r="AO848" s="329"/>
      <c r="AP848" s="322" t="s">
        <v>756</v>
      </c>
      <c r="AQ848" s="322"/>
      <c r="AR848" s="322"/>
      <c r="AS848" s="322"/>
      <c r="AT848" s="322"/>
      <c r="AU848" s="322"/>
      <c r="AV848" s="322"/>
      <c r="AW848" s="322"/>
      <c r="AX848" s="322"/>
      <c r="AY848">
        <f>COUNTA($C$848)</f>
        <v>1</v>
      </c>
    </row>
    <row r="849" spans="1:51" ht="30" customHeight="1" x14ac:dyDescent="0.2">
      <c r="A849" s="402">
        <v>5</v>
      </c>
      <c r="B849" s="402">
        <v>1</v>
      </c>
      <c r="C849" s="889" t="s">
        <v>787</v>
      </c>
      <c r="D849" s="890"/>
      <c r="E849" s="890"/>
      <c r="F849" s="890"/>
      <c r="G849" s="890"/>
      <c r="H849" s="890"/>
      <c r="I849" s="891"/>
      <c r="J849" s="417">
        <v>5010601000566</v>
      </c>
      <c r="K849" s="418"/>
      <c r="L849" s="418"/>
      <c r="M849" s="418"/>
      <c r="N849" s="418"/>
      <c r="O849" s="418"/>
      <c r="P849" s="317" t="s">
        <v>813</v>
      </c>
      <c r="Q849" s="318"/>
      <c r="R849" s="318"/>
      <c r="S849" s="318"/>
      <c r="T849" s="318"/>
      <c r="U849" s="318"/>
      <c r="V849" s="318"/>
      <c r="W849" s="318"/>
      <c r="X849" s="318"/>
      <c r="Y849" s="319">
        <v>0.2</v>
      </c>
      <c r="Z849" s="320"/>
      <c r="AA849" s="320"/>
      <c r="AB849" s="321"/>
      <c r="AC849" s="323" t="s">
        <v>375</v>
      </c>
      <c r="AD849" s="324"/>
      <c r="AE849" s="324"/>
      <c r="AF849" s="324"/>
      <c r="AG849" s="324"/>
      <c r="AH849" s="325" t="s">
        <v>756</v>
      </c>
      <c r="AI849" s="326"/>
      <c r="AJ849" s="326"/>
      <c r="AK849" s="326"/>
      <c r="AL849" s="327">
        <v>100</v>
      </c>
      <c r="AM849" s="328"/>
      <c r="AN849" s="328"/>
      <c r="AO849" s="329"/>
      <c r="AP849" s="322" t="s">
        <v>756</v>
      </c>
      <c r="AQ849" s="322"/>
      <c r="AR849" s="322"/>
      <c r="AS849" s="322"/>
      <c r="AT849" s="322"/>
      <c r="AU849" s="322"/>
      <c r="AV849" s="322"/>
      <c r="AW849" s="322"/>
      <c r="AX849" s="322"/>
      <c r="AY849">
        <f>COUNTA($C$849)</f>
        <v>1</v>
      </c>
    </row>
    <row r="850" spans="1:51" ht="30" customHeight="1" x14ac:dyDescent="0.2">
      <c r="A850" s="402">
        <v>6</v>
      </c>
      <c r="B850" s="402">
        <v>1</v>
      </c>
      <c r="C850" s="889" t="s">
        <v>788</v>
      </c>
      <c r="D850" s="890"/>
      <c r="E850" s="890"/>
      <c r="F850" s="890"/>
      <c r="G850" s="890"/>
      <c r="H850" s="890"/>
      <c r="I850" s="891"/>
      <c r="J850" s="417">
        <v>1011101015050</v>
      </c>
      <c r="K850" s="418"/>
      <c r="L850" s="418"/>
      <c r="M850" s="418"/>
      <c r="N850" s="418"/>
      <c r="O850" s="418"/>
      <c r="P850" s="317" t="s">
        <v>814</v>
      </c>
      <c r="Q850" s="318"/>
      <c r="R850" s="318"/>
      <c r="S850" s="318"/>
      <c r="T850" s="318"/>
      <c r="U850" s="318"/>
      <c r="V850" s="318"/>
      <c r="W850" s="318"/>
      <c r="X850" s="318"/>
      <c r="Y850" s="319">
        <v>0.1</v>
      </c>
      <c r="Z850" s="320"/>
      <c r="AA850" s="320"/>
      <c r="AB850" s="321"/>
      <c r="AC850" s="323" t="s">
        <v>375</v>
      </c>
      <c r="AD850" s="324"/>
      <c r="AE850" s="324"/>
      <c r="AF850" s="324"/>
      <c r="AG850" s="324"/>
      <c r="AH850" s="325" t="s">
        <v>756</v>
      </c>
      <c r="AI850" s="326"/>
      <c r="AJ850" s="326"/>
      <c r="AK850" s="326"/>
      <c r="AL850" s="327">
        <v>100</v>
      </c>
      <c r="AM850" s="328"/>
      <c r="AN850" s="328"/>
      <c r="AO850" s="329"/>
      <c r="AP850" s="322" t="s">
        <v>756</v>
      </c>
      <c r="AQ850" s="322"/>
      <c r="AR850" s="322"/>
      <c r="AS850" s="322"/>
      <c r="AT850" s="322"/>
      <c r="AU850" s="322"/>
      <c r="AV850" s="322"/>
      <c r="AW850" s="322"/>
      <c r="AX850" s="322"/>
      <c r="AY850">
        <f>COUNTA($C$850)</f>
        <v>1</v>
      </c>
    </row>
    <row r="851" spans="1:51" ht="54.75" customHeight="1" x14ac:dyDescent="0.2">
      <c r="A851" s="402">
        <v>7</v>
      </c>
      <c r="B851" s="402">
        <v>1</v>
      </c>
      <c r="C851" s="889" t="s">
        <v>789</v>
      </c>
      <c r="D851" s="890"/>
      <c r="E851" s="890"/>
      <c r="F851" s="890"/>
      <c r="G851" s="890"/>
      <c r="H851" s="890"/>
      <c r="I851" s="891"/>
      <c r="J851" s="417">
        <v>1011105000981</v>
      </c>
      <c r="K851" s="418"/>
      <c r="L851" s="418"/>
      <c r="M851" s="418"/>
      <c r="N851" s="418"/>
      <c r="O851" s="418"/>
      <c r="P851" s="317" t="s">
        <v>815</v>
      </c>
      <c r="Q851" s="318"/>
      <c r="R851" s="318"/>
      <c r="S851" s="318"/>
      <c r="T851" s="318"/>
      <c r="U851" s="318"/>
      <c r="V851" s="318"/>
      <c r="W851" s="318"/>
      <c r="X851" s="318"/>
      <c r="Y851" s="319">
        <v>0</v>
      </c>
      <c r="Z851" s="320"/>
      <c r="AA851" s="320"/>
      <c r="AB851" s="321"/>
      <c r="AC851" s="323" t="s">
        <v>375</v>
      </c>
      <c r="AD851" s="324"/>
      <c r="AE851" s="324"/>
      <c r="AF851" s="324"/>
      <c r="AG851" s="324"/>
      <c r="AH851" s="325" t="s">
        <v>756</v>
      </c>
      <c r="AI851" s="326"/>
      <c r="AJ851" s="326"/>
      <c r="AK851" s="326"/>
      <c r="AL851" s="327">
        <v>100</v>
      </c>
      <c r="AM851" s="328"/>
      <c r="AN851" s="328"/>
      <c r="AO851" s="329"/>
      <c r="AP851" s="322" t="s">
        <v>756</v>
      </c>
      <c r="AQ851" s="322"/>
      <c r="AR851" s="322"/>
      <c r="AS851" s="322"/>
      <c r="AT851" s="322"/>
      <c r="AU851" s="322"/>
      <c r="AV851" s="322"/>
      <c r="AW851" s="322"/>
      <c r="AX851" s="322"/>
      <c r="AY851">
        <f>COUNTA($C$851)</f>
        <v>1</v>
      </c>
    </row>
    <row r="852" spans="1:51" ht="30" customHeight="1" x14ac:dyDescent="0.2">
      <c r="A852" s="402">
        <v>8</v>
      </c>
      <c r="B852" s="402">
        <v>1</v>
      </c>
      <c r="C852" s="889" t="s">
        <v>790</v>
      </c>
      <c r="D852" s="892"/>
      <c r="E852" s="892"/>
      <c r="F852" s="892"/>
      <c r="G852" s="892"/>
      <c r="H852" s="892"/>
      <c r="I852" s="893"/>
      <c r="J852" s="417">
        <v>9011101026503</v>
      </c>
      <c r="K852" s="418"/>
      <c r="L852" s="418"/>
      <c r="M852" s="418"/>
      <c r="N852" s="418"/>
      <c r="O852" s="418"/>
      <c r="P852" s="317" t="s">
        <v>816</v>
      </c>
      <c r="Q852" s="318"/>
      <c r="R852" s="318"/>
      <c r="S852" s="318"/>
      <c r="T852" s="318"/>
      <c r="U852" s="318"/>
      <c r="V852" s="318"/>
      <c r="W852" s="318"/>
      <c r="X852" s="318"/>
      <c r="Y852" s="319">
        <v>0</v>
      </c>
      <c r="Z852" s="320"/>
      <c r="AA852" s="320"/>
      <c r="AB852" s="321"/>
      <c r="AC852" s="323" t="s">
        <v>375</v>
      </c>
      <c r="AD852" s="324"/>
      <c r="AE852" s="324"/>
      <c r="AF852" s="324"/>
      <c r="AG852" s="324"/>
      <c r="AH852" s="325" t="s">
        <v>756</v>
      </c>
      <c r="AI852" s="326"/>
      <c r="AJ852" s="326"/>
      <c r="AK852" s="326"/>
      <c r="AL852" s="327">
        <v>100</v>
      </c>
      <c r="AM852" s="328"/>
      <c r="AN852" s="328"/>
      <c r="AO852" s="329"/>
      <c r="AP852" s="322" t="s">
        <v>756</v>
      </c>
      <c r="AQ852" s="322"/>
      <c r="AR852" s="322"/>
      <c r="AS852" s="322"/>
      <c r="AT852" s="322"/>
      <c r="AU852" s="322"/>
      <c r="AV852" s="322"/>
      <c r="AW852" s="322"/>
      <c r="AX852" s="322"/>
      <c r="AY852">
        <f>COUNTA($C$852)</f>
        <v>1</v>
      </c>
    </row>
    <row r="853" spans="1:51" ht="30" customHeight="1" x14ac:dyDescent="0.2">
      <c r="A853" s="402">
        <v>9</v>
      </c>
      <c r="B853" s="402">
        <v>1</v>
      </c>
      <c r="C853" s="889" t="s">
        <v>791</v>
      </c>
      <c r="D853" s="892"/>
      <c r="E853" s="892"/>
      <c r="F853" s="892"/>
      <c r="G853" s="892"/>
      <c r="H853" s="892"/>
      <c r="I853" s="893"/>
      <c r="J853" s="417">
        <v>3010002049767</v>
      </c>
      <c r="K853" s="418"/>
      <c r="L853" s="418"/>
      <c r="M853" s="418"/>
      <c r="N853" s="418"/>
      <c r="O853" s="418"/>
      <c r="P853" s="317" t="s">
        <v>817</v>
      </c>
      <c r="Q853" s="318"/>
      <c r="R853" s="318"/>
      <c r="S853" s="318"/>
      <c r="T853" s="318"/>
      <c r="U853" s="318"/>
      <c r="V853" s="318"/>
      <c r="W853" s="318"/>
      <c r="X853" s="318"/>
      <c r="Y853" s="319">
        <v>0</v>
      </c>
      <c r="Z853" s="320"/>
      <c r="AA853" s="320"/>
      <c r="AB853" s="321"/>
      <c r="AC853" s="323" t="s">
        <v>375</v>
      </c>
      <c r="AD853" s="324"/>
      <c r="AE853" s="324"/>
      <c r="AF853" s="324"/>
      <c r="AG853" s="324"/>
      <c r="AH853" s="325" t="s">
        <v>756</v>
      </c>
      <c r="AI853" s="326"/>
      <c r="AJ853" s="326"/>
      <c r="AK853" s="326"/>
      <c r="AL853" s="327">
        <v>100</v>
      </c>
      <c r="AM853" s="328"/>
      <c r="AN853" s="328"/>
      <c r="AO853" s="329"/>
      <c r="AP853" s="322" t="s">
        <v>756</v>
      </c>
      <c r="AQ853" s="322"/>
      <c r="AR853" s="322"/>
      <c r="AS853" s="322"/>
      <c r="AT853" s="322"/>
      <c r="AU853" s="322"/>
      <c r="AV853" s="322"/>
      <c r="AW853" s="322"/>
      <c r="AX853" s="322"/>
      <c r="AY853">
        <f>COUNTA($C$853)</f>
        <v>1</v>
      </c>
    </row>
    <row r="854" spans="1:51" ht="30" customHeight="1" x14ac:dyDescent="0.2">
      <c r="A854" s="402">
        <v>10</v>
      </c>
      <c r="B854" s="402">
        <v>1</v>
      </c>
      <c r="C854" s="889" t="s">
        <v>792</v>
      </c>
      <c r="D854" s="892"/>
      <c r="E854" s="892"/>
      <c r="F854" s="892"/>
      <c r="G854" s="892"/>
      <c r="H854" s="892"/>
      <c r="I854" s="893"/>
      <c r="J854" s="417">
        <v>7010901016970</v>
      </c>
      <c r="K854" s="418"/>
      <c r="L854" s="418"/>
      <c r="M854" s="418"/>
      <c r="N854" s="418"/>
      <c r="O854" s="418"/>
      <c r="P854" s="317" t="s">
        <v>817</v>
      </c>
      <c r="Q854" s="318"/>
      <c r="R854" s="318"/>
      <c r="S854" s="318"/>
      <c r="T854" s="318"/>
      <c r="U854" s="318"/>
      <c r="V854" s="318"/>
      <c r="W854" s="318"/>
      <c r="X854" s="318"/>
      <c r="Y854" s="319">
        <v>0</v>
      </c>
      <c r="Z854" s="320"/>
      <c r="AA854" s="320"/>
      <c r="AB854" s="321"/>
      <c r="AC854" s="323" t="s">
        <v>375</v>
      </c>
      <c r="AD854" s="324"/>
      <c r="AE854" s="324"/>
      <c r="AF854" s="324"/>
      <c r="AG854" s="324"/>
      <c r="AH854" s="325" t="s">
        <v>756</v>
      </c>
      <c r="AI854" s="326"/>
      <c r="AJ854" s="326"/>
      <c r="AK854" s="326"/>
      <c r="AL854" s="327">
        <v>100</v>
      </c>
      <c r="AM854" s="328"/>
      <c r="AN854" s="328"/>
      <c r="AO854" s="329"/>
      <c r="AP854" s="322" t="s">
        <v>756</v>
      </c>
      <c r="AQ854" s="322"/>
      <c r="AR854" s="322"/>
      <c r="AS854" s="322"/>
      <c r="AT854" s="322"/>
      <c r="AU854" s="322"/>
      <c r="AV854" s="322"/>
      <c r="AW854" s="322"/>
      <c r="AX854" s="322"/>
      <c r="AY854">
        <f>COUNTA($C$854)</f>
        <v>1</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v>0</v>
      </c>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364</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2">
      <c r="A878" s="402">
        <v>1</v>
      </c>
      <c r="B878" s="402">
        <v>1</v>
      </c>
      <c r="C878" s="421" t="s">
        <v>793</v>
      </c>
      <c r="D878" s="416"/>
      <c r="E878" s="416"/>
      <c r="F878" s="416"/>
      <c r="G878" s="416"/>
      <c r="H878" s="416"/>
      <c r="I878" s="416"/>
      <c r="J878" s="417" t="s">
        <v>756</v>
      </c>
      <c r="K878" s="418"/>
      <c r="L878" s="418"/>
      <c r="M878" s="418"/>
      <c r="N878" s="418"/>
      <c r="O878" s="418"/>
      <c r="P878" s="317" t="s">
        <v>776</v>
      </c>
      <c r="Q878" s="318"/>
      <c r="R878" s="318"/>
      <c r="S878" s="318"/>
      <c r="T878" s="318"/>
      <c r="U878" s="318"/>
      <c r="V878" s="318"/>
      <c r="W878" s="318"/>
      <c r="X878" s="318"/>
      <c r="Y878" s="319">
        <v>0</v>
      </c>
      <c r="Z878" s="320"/>
      <c r="AA878" s="320"/>
      <c r="AB878" s="321"/>
      <c r="AC878" s="323" t="s">
        <v>80</v>
      </c>
      <c r="AD878" s="324"/>
      <c r="AE878" s="324"/>
      <c r="AF878" s="324"/>
      <c r="AG878" s="324"/>
      <c r="AH878" s="419" t="s">
        <v>756</v>
      </c>
      <c r="AI878" s="420"/>
      <c r="AJ878" s="420"/>
      <c r="AK878" s="420"/>
      <c r="AL878" s="327" t="s">
        <v>756</v>
      </c>
      <c r="AM878" s="328"/>
      <c r="AN878" s="328"/>
      <c r="AO878" s="329"/>
      <c r="AP878" s="322" t="s">
        <v>756</v>
      </c>
      <c r="AQ878" s="322"/>
      <c r="AR878" s="322"/>
      <c r="AS878" s="322"/>
      <c r="AT878" s="322"/>
      <c r="AU878" s="322"/>
      <c r="AV878" s="322"/>
      <c r="AW878" s="322"/>
      <c r="AX878" s="322"/>
      <c r="AY878">
        <f t="shared" si="118"/>
        <v>1</v>
      </c>
    </row>
    <row r="879" spans="1:51" ht="30" customHeight="1" x14ac:dyDescent="0.2">
      <c r="A879" s="402">
        <v>2</v>
      </c>
      <c r="B879" s="402">
        <v>1</v>
      </c>
      <c r="C879" s="421" t="s">
        <v>794</v>
      </c>
      <c r="D879" s="416"/>
      <c r="E879" s="416"/>
      <c r="F879" s="416"/>
      <c r="G879" s="416"/>
      <c r="H879" s="416"/>
      <c r="I879" s="416"/>
      <c r="J879" s="417" t="s">
        <v>756</v>
      </c>
      <c r="K879" s="418"/>
      <c r="L879" s="418"/>
      <c r="M879" s="418"/>
      <c r="N879" s="418"/>
      <c r="O879" s="418"/>
      <c r="P879" s="317" t="s">
        <v>776</v>
      </c>
      <c r="Q879" s="318"/>
      <c r="R879" s="318"/>
      <c r="S879" s="318"/>
      <c r="T879" s="318"/>
      <c r="U879" s="318"/>
      <c r="V879" s="318"/>
      <c r="W879" s="318"/>
      <c r="X879" s="318"/>
      <c r="Y879" s="319">
        <v>0</v>
      </c>
      <c r="Z879" s="320"/>
      <c r="AA879" s="320"/>
      <c r="AB879" s="321"/>
      <c r="AC879" s="323" t="s">
        <v>80</v>
      </c>
      <c r="AD879" s="324"/>
      <c r="AE879" s="324"/>
      <c r="AF879" s="324"/>
      <c r="AG879" s="324"/>
      <c r="AH879" s="419" t="s">
        <v>756</v>
      </c>
      <c r="AI879" s="420"/>
      <c r="AJ879" s="420"/>
      <c r="AK879" s="420"/>
      <c r="AL879" s="327" t="s">
        <v>756</v>
      </c>
      <c r="AM879" s="328"/>
      <c r="AN879" s="328"/>
      <c r="AO879" s="329"/>
      <c r="AP879" s="322" t="s">
        <v>756</v>
      </c>
      <c r="AQ879" s="322"/>
      <c r="AR879" s="322"/>
      <c r="AS879" s="322"/>
      <c r="AT879" s="322"/>
      <c r="AU879" s="322"/>
      <c r="AV879" s="322"/>
      <c r="AW879" s="322"/>
      <c r="AX879" s="322"/>
      <c r="AY879">
        <f>COUNTA($C$879)</f>
        <v>1</v>
      </c>
    </row>
    <row r="880" spans="1:51" ht="30" customHeight="1" x14ac:dyDescent="0.2">
      <c r="A880" s="402">
        <v>3</v>
      </c>
      <c r="B880" s="402">
        <v>1</v>
      </c>
      <c r="C880" s="421" t="s">
        <v>795</v>
      </c>
      <c r="D880" s="416"/>
      <c r="E880" s="416"/>
      <c r="F880" s="416"/>
      <c r="G880" s="416"/>
      <c r="H880" s="416"/>
      <c r="I880" s="416"/>
      <c r="J880" s="417">
        <v>7000012050002</v>
      </c>
      <c r="K880" s="418"/>
      <c r="L880" s="418"/>
      <c r="M880" s="418"/>
      <c r="N880" s="418"/>
      <c r="O880" s="418"/>
      <c r="P880" s="317" t="s">
        <v>796</v>
      </c>
      <c r="Q880" s="318"/>
      <c r="R880" s="318"/>
      <c r="S880" s="318"/>
      <c r="T880" s="318"/>
      <c r="U880" s="318"/>
      <c r="V880" s="318"/>
      <c r="W880" s="318"/>
      <c r="X880" s="318"/>
      <c r="Y880" s="319">
        <v>0</v>
      </c>
      <c r="Z880" s="320"/>
      <c r="AA880" s="320"/>
      <c r="AB880" s="321"/>
      <c r="AC880" s="323" t="s">
        <v>80</v>
      </c>
      <c r="AD880" s="324"/>
      <c r="AE880" s="324"/>
      <c r="AF880" s="324"/>
      <c r="AG880" s="324"/>
      <c r="AH880" s="325" t="s">
        <v>756</v>
      </c>
      <c r="AI880" s="326"/>
      <c r="AJ880" s="326"/>
      <c r="AK880" s="326"/>
      <c r="AL880" s="327" t="s">
        <v>756</v>
      </c>
      <c r="AM880" s="328"/>
      <c r="AN880" s="328"/>
      <c r="AO880" s="329"/>
      <c r="AP880" s="322" t="s">
        <v>756</v>
      </c>
      <c r="AQ880" s="322"/>
      <c r="AR880" s="322"/>
      <c r="AS880" s="322"/>
      <c r="AT880" s="322"/>
      <c r="AU880" s="322"/>
      <c r="AV880" s="322"/>
      <c r="AW880" s="322"/>
      <c r="AX880" s="322"/>
      <c r="AY880">
        <f>COUNTA($C$880)</f>
        <v>1</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364</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2">
      <c r="A911" s="402">
        <v>1</v>
      </c>
      <c r="B911" s="402">
        <v>1</v>
      </c>
      <c r="C911" s="421" t="s">
        <v>797</v>
      </c>
      <c r="D911" s="416"/>
      <c r="E911" s="416"/>
      <c r="F911" s="416"/>
      <c r="G911" s="416"/>
      <c r="H911" s="416"/>
      <c r="I911" s="416"/>
      <c r="J911" s="417">
        <v>4120001126778</v>
      </c>
      <c r="K911" s="418"/>
      <c r="L911" s="418"/>
      <c r="M911" s="418"/>
      <c r="N911" s="418"/>
      <c r="O911" s="418"/>
      <c r="P911" s="317" t="s">
        <v>779</v>
      </c>
      <c r="Q911" s="318"/>
      <c r="R911" s="318"/>
      <c r="S911" s="318"/>
      <c r="T911" s="318"/>
      <c r="U911" s="318"/>
      <c r="V911" s="318"/>
      <c r="W911" s="318"/>
      <c r="X911" s="318"/>
      <c r="Y911" s="319">
        <v>0.3</v>
      </c>
      <c r="Z911" s="320"/>
      <c r="AA911" s="320"/>
      <c r="AB911" s="321"/>
      <c r="AC911" s="323" t="s">
        <v>80</v>
      </c>
      <c r="AD911" s="324"/>
      <c r="AE911" s="324"/>
      <c r="AF911" s="324"/>
      <c r="AG911" s="324"/>
      <c r="AH911" s="419" t="s">
        <v>756</v>
      </c>
      <c r="AI911" s="420"/>
      <c r="AJ911" s="420"/>
      <c r="AK911" s="420"/>
      <c r="AL911" s="327" t="s">
        <v>756</v>
      </c>
      <c r="AM911" s="328"/>
      <c r="AN911" s="328"/>
      <c r="AO911" s="329"/>
      <c r="AP911" s="322" t="s">
        <v>756</v>
      </c>
      <c r="AQ911" s="322"/>
      <c r="AR911" s="322"/>
      <c r="AS911" s="322"/>
      <c r="AT911" s="322"/>
      <c r="AU911" s="322"/>
      <c r="AV911" s="322"/>
      <c r="AW911" s="322"/>
      <c r="AX911" s="322"/>
      <c r="AY911">
        <f t="shared" si="119"/>
        <v>1</v>
      </c>
    </row>
    <row r="912" spans="1:51" ht="30" customHeight="1" x14ac:dyDescent="0.2">
      <c r="A912" s="402">
        <v>2</v>
      </c>
      <c r="B912" s="402">
        <v>1</v>
      </c>
      <c r="C912" s="421" t="s">
        <v>798</v>
      </c>
      <c r="D912" s="416"/>
      <c r="E912" s="416"/>
      <c r="F912" s="416"/>
      <c r="G912" s="416"/>
      <c r="H912" s="416"/>
      <c r="I912" s="416"/>
      <c r="J912" s="417" t="s">
        <v>756</v>
      </c>
      <c r="K912" s="418"/>
      <c r="L912" s="418"/>
      <c r="M912" s="418"/>
      <c r="N912" s="418"/>
      <c r="O912" s="418"/>
      <c r="P912" s="317" t="s">
        <v>806</v>
      </c>
      <c r="Q912" s="318"/>
      <c r="R912" s="318"/>
      <c r="S912" s="318"/>
      <c r="T912" s="318"/>
      <c r="U912" s="318"/>
      <c r="V912" s="318"/>
      <c r="W912" s="318"/>
      <c r="X912" s="318"/>
      <c r="Y912" s="319">
        <v>0.1</v>
      </c>
      <c r="Z912" s="320"/>
      <c r="AA912" s="320"/>
      <c r="AB912" s="321"/>
      <c r="AC912" s="323" t="s">
        <v>80</v>
      </c>
      <c r="AD912" s="324"/>
      <c r="AE912" s="324"/>
      <c r="AF912" s="324"/>
      <c r="AG912" s="324"/>
      <c r="AH912" s="419" t="s">
        <v>756</v>
      </c>
      <c r="AI912" s="420"/>
      <c r="AJ912" s="420"/>
      <c r="AK912" s="420"/>
      <c r="AL912" s="327" t="s">
        <v>756</v>
      </c>
      <c r="AM912" s="328"/>
      <c r="AN912" s="328"/>
      <c r="AO912" s="329"/>
      <c r="AP912" s="322" t="s">
        <v>756</v>
      </c>
      <c r="AQ912" s="322"/>
      <c r="AR912" s="322"/>
      <c r="AS912" s="322"/>
      <c r="AT912" s="322"/>
      <c r="AU912" s="322"/>
      <c r="AV912" s="322"/>
      <c r="AW912" s="322"/>
      <c r="AX912" s="322"/>
      <c r="AY912">
        <f>COUNTA($C$912)</f>
        <v>1</v>
      </c>
    </row>
    <row r="913" spans="1:51" ht="30" customHeight="1" x14ac:dyDescent="0.2">
      <c r="A913" s="402">
        <v>3</v>
      </c>
      <c r="B913" s="402">
        <v>1</v>
      </c>
      <c r="C913" s="421" t="s">
        <v>794</v>
      </c>
      <c r="D913" s="416"/>
      <c r="E913" s="416"/>
      <c r="F913" s="416"/>
      <c r="G913" s="416"/>
      <c r="H913" s="416"/>
      <c r="I913" s="416"/>
      <c r="J913" s="417" t="s">
        <v>756</v>
      </c>
      <c r="K913" s="418"/>
      <c r="L913" s="418"/>
      <c r="M913" s="418"/>
      <c r="N913" s="418"/>
      <c r="O913" s="418"/>
      <c r="P913" s="317" t="s">
        <v>806</v>
      </c>
      <c r="Q913" s="318"/>
      <c r="R913" s="318"/>
      <c r="S913" s="318"/>
      <c r="T913" s="318"/>
      <c r="U913" s="318"/>
      <c r="V913" s="318"/>
      <c r="W913" s="318"/>
      <c r="X913" s="318"/>
      <c r="Y913" s="319">
        <v>0</v>
      </c>
      <c r="Z913" s="320"/>
      <c r="AA913" s="320"/>
      <c r="AB913" s="321"/>
      <c r="AC913" s="323" t="s">
        <v>80</v>
      </c>
      <c r="AD913" s="324"/>
      <c r="AE913" s="324"/>
      <c r="AF913" s="324"/>
      <c r="AG913" s="324"/>
      <c r="AH913" s="325" t="s">
        <v>756</v>
      </c>
      <c r="AI913" s="326"/>
      <c r="AJ913" s="326"/>
      <c r="AK913" s="326"/>
      <c r="AL913" s="327" t="s">
        <v>756</v>
      </c>
      <c r="AM913" s="328"/>
      <c r="AN913" s="328"/>
      <c r="AO913" s="329"/>
      <c r="AP913" s="322" t="s">
        <v>756</v>
      </c>
      <c r="AQ913" s="322"/>
      <c r="AR913" s="322"/>
      <c r="AS913" s="322"/>
      <c r="AT913" s="322"/>
      <c r="AU913" s="322"/>
      <c r="AV913" s="322"/>
      <c r="AW913" s="322"/>
      <c r="AX913" s="322"/>
      <c r="AY913">
        <f>COUNTA($C$913)</f>
        <v>1</v>
      </c>
    </row>
    <row r="914" spans="1:51" ht="30" customHeight="1" x14ac:dyDescent="0.2">
      <c r="A914" s="402">
        <v>4</v>
      </c>
      <c r="B914" s="402">
        <v>1</v>
      </c>
      <c r="C914" s="421" t="s">
        <v>799</v>
      </c>
      <c r="D914" s="416"/>
      <c r="E914" s="416"/>
      <c r="F914" s="416"/>
      <c r="G914" s="416"/>
      <c r="H914" s="416"/>
      <c r="I914" s="416"/>
      <c r="J914" s="417" t="s">
        <v>756</v>
      </c>
      <c r="K914" s="418"/>
      <c r="L914" s="418"/>
      <c r="M914" s="418"/>
      <c r="N914" s="418"/>
      <c r="O914" s="418"/>
      <c r="P914" s="317" t="s">
        <v>807</v>
      </c>
      <c r="Q914" s="318"/>
      <c r="R914" s="318"/>
      <c r="S914" s="318"/>
      <c r="T914" s="318"/>
      <c r="U914" s="318"/>
      <c r="V914" s="318"/>
      <c r="W914" s="318"/>
      <c r="X914" s="318"/>
      <c r="Y914" s="319">
        <v>0</v>
      </c>
      <c r="Z914" s="320"/>
      <c r="AA914" s="320"/>
      <c r="AB914" s="321"/>
      <c r="AC914" s="323" t="s">
        <v>80</v>
      </c>
      <c r="AD914" s="324"/>
      <c r="AE914" s="324"/>
      <c r="AF914" s="324"/>
      <c r="AG914" s="324"/>
      <c r="AH914" s="325" t="s">
        <v>756</v>
      </c>
      <c r="AI914" s="326"/>
      <c r="AJ914" s="326"/>
      <c r="AK914" s="326"/>
      <c r="AL914" s="327" t="s">
        <v>756</v>
      </c>
      <c r="AM914" s="328"/>
      <c r="AN914" s="328"/>
      <c r="AO914" s="329"/>
      <c r="AP914" s="322" t="s">
        <v>756</v>
      </c>
      <c r="AQ914" s="322"/>
      <c r="AR914" s="322"/>
      <c r="AS914" s="322"/>
      <c r="AT914" s="322"/>
      <c r="AU914" s="322"/>
      <c r="AV914" s="322"/>
      <c r="AW914" s="322"/>
      <c r="AX914" s="322"/>
      <c r="AY914">
        <f>COUNTA($C$914)</f>
        <v>1</v>
      </c>
    </row>
    <row r="915" spans="1:51" ht="30" customHeight="1" x14ac:dyDescent="0.2">
      <c r="A915" s="402">
        <v>5</v>
      </c>
      <c r="B915" s="402">
        <v>1</v>
      </c>
      <c r="C915" s="421" t="s">
        <v>800</v>
      </c>
      <c r="D915" s="416"/>
      <c r="E915" s="416"/>
      <c r="F915" s="416"/>
      <c r="G915" s="416"/>
      <c r="H915" s="416"/>
      <c r="I915" s="416"/>
      <c r="J915" s="417" t="s">
        <v>756</v>
      </c>
      <c r="K915" s="418"/>
      <c r="L915" s="418"/>
      <c r="M915" s="418"/>
      <c r="N915" s="418"/>
      <c r="O915" s="418"/>
      <c r="P915" s="317" t="s">
        <v>808</v>
      </c>
      <c r="Q915" s="318"/>
      <c r="R915" s="318"/>
      <c r="S915" s="318"/>
      <c r="T915" s="318"/>
      <c r="U915" s="318"/>
      <c r="V915" s="318"/>
      <c r="W915" s="318"/>
      <c r="X915" s="318"/>
      <c r="Y915" s="319">
        <v>0</v>
      </c>
      <c r="Z915" s="320"/>
      <c r="AA915" s="320"/>
      <c r="AB915" s="321"/>
      <c r="AC915" s="323" t="s">
        <v>80</v>
      </c>
      <c r="AD915" s="324"/>
      <c r="AE915" s="324"/>
      <c r="AF915" s="324"/>
      <c r="AG915" s="324"/>
      <c r="AH915" s="325" t="s">
        <v>756</v>
      </c>
      <c r="AI915" s="326"/>
      <c r="AJ915" s="326"/>
      <c r="AK915" s="326"/>
      <c r="AL915" s="327" t="s">
        <v>756</v>
      </c>
      <c r="AM915" s="328"/>
      <c r="AN915" s="328"/>
      <c r="AO915" s="329"/>
      <c r="AP915" s="322" t="s">
        <v>756</v>
      </c>
      <c r="AQ915" s="322"/>
      <c r="AR915" s="322"/>
      <c r="AS915" s="322"/>
      <c r="AT915" s="322"/>
      <c r="AU915" s="322"/>
      <c r="AV915" s="322"/>
      <c r="AW915" s="322"/>
      <c r="AX915" s="322"/>
      <c r="AY915">
        <f>COUNTA($C$915)</f>
        <v>1</v>
      </c>
    </row>
    <row r="916" spans="1:51" ht="30" customHeight="1" x14ac:dyDescent="0.2">
      <c r="A916" s="402">
        <v>6</v>
      </c>
      <c r="B916" s="402">
        <v>1</v>
      </c>
      <c r="C916" s="421" t="s">
        <v>801</v>
      </c>
      <c r="D916" s="416"/>
      <c r="E916" s="416"/>
      <c r="F916" s="416"/>
      <c r="G916" s="416"/>
      <c r="H916" s="416"/>
      <c r="I916" s="416"/>
      <c r="J916" s="417" t="s">
        <v>756</v>
      </c>
      <c r="K916" s="418"/>
      <c r="L916" s="418"/>
      <c r="M916" s="418"/>
      <c r="N916" s="418"/>
      <c r="O916" s="418"/>
      <c r="P916" s="317" t="s">
        <v>808</v>
      </c>
      <c r="Q916" s="318"/>
      <c r="R916" s="318"/>
      <c r="S916" s="318"/>
      <c r="T916" s="318"/>
      <c r="U916" s="318"/>
      <c r="V916" s="318"/>
      <c r="W916" s="318"/>
      <c r="X916" s="318"/>
      <c r="Y916" s="319">
        <v>0</v>
      </c>
      <c r="Z916" s="320"/>
      <c r="AA916" s="320"/>
      <c r="AB916" s="321"/>
      <c r="AC916" s="323" t="s">
        <v>80</v>
      </c>
      <c r="AD916" s="324"/>
      <c r="AE916" s="324"/>
      <c r="AF916" s="324"/>
      <c r="AG916" s="324"/>
      <c r="AH916" s="325" t="s">
        <v>756</v>
      </c>
      <c r="AI916" s="326"/>
      <c r="AJ916" s="326"/>
      <c r="AK916" s="326"/>
      <c r="AL916" s="327" t="s">
        <v>756</v>
      </c>
      <c r="AM916" s="328"/>
      <c r="AN916" s="328"/>
      <c r="AO916" s="329"/>
      <c r="AP916" s="322" t="s">
        <v>756</v>
      </c>
      <c r="AQ916" s="322"/>
      <c r="AR916" s="322"/>
      <c r="AS916" s="322"/>
      <c r="AT916" s="322"/>
      <c r="AU916" s="322"/>
      <c r="AV916" s="322"/>
      <c r="AW916" s="322"/>
      <c r="AX916" s="322"/>
      <c r="AY916">
        <f>COUNTA($C$916)</f>
        <v>1</v>
      </c>
    </row>
    <row r="917" spans="1:51" ht="30" customHeight="1" x14ac:dyDescent="0.2">
      <c r="A917" s="402">
        <v>7</v>
      </c>
      <c r="B917" s="402">
        <v>1</v>
      </c>
      <c r="C917" s="421" t="s">
        <v>802</v>
      </c>
      <c r="D917" s="416"/>
      <c r="E917" s="416"/>
      <c r="F917" s="416"/>
      <c r="G917" s="416"/>
      <c r="H917" s="416"/>
      <c r="I917" s="416"/>
      <c r="J917" s="417" t="s">
        <v>756</v>
      </c>
      <c r="K917" s="418"/>
      <c r="L917" s="418"/>
      <c r="M917" s="418"/>
      <c r="N917" s="418"/>
      <c r="O917" s="418"/>
      <c r="P917" s="317" t="s">
        <v>806</v>
      </c>
      <c r="Q917" s="318"/>
      <c r="R917" s="318"/>
      <c r="S917" s="318"/>
      <c r="T917" s="318"/>
      <c r="U917" s="318"/>
      <c r="V917" s="318"/>
      <c r="W917" s="318"/>
      <c r="X917" s="318"/>
      <c r="Y917" s="319">
        <v>0</v>
      </c>
      <c r="Z917" s="320"/>
      <c r="AA917" s="320"/>
      <c r="AB917" s="321"/>
      <c r="AC917" s="323" t="s">
        <v>80</v>
      </c>
      <c r="AD917" s="324"/>
      <c r="AE917" s="324"/>
      <c r="AF917" s="324"/>
      <c r="AG917" s="324"/>
      <c r="AH917" s="325" t="s">
        <v>756</v>
      </c>
      <c r="AI917" s="326"/>
      <c r="AJ917" s="326"/>
      <c r="AK917" s="326"/>
      <c r="AL917" s="327" t="s">
        <v>756</v>
      </c>
      <c r="AM917" s="328"/>
      <c r="AN917" s="328"/>
      <c r="AO917" s="329"/>
      <c r="AP917" s="322" t="s">
        <v>756</v>
      </c>
      <c r="AQ917" s="322"/>
      <c r="AR917" s="322"/>
      <c r="AS917" s="322"/>
      <c r="AT917" s="322"/>
      <c r="AU917" s="322"/>
      <c r="AV917" s="322"/>
      <c r="AW917" s="322"/>
      <c r="AX917" s="322"/>
      <c r="AY917">
        <f>COUNTA($C$917)</f>
        <v>1</v>
      </c>
    </row>
    <row r="918" spans="1:51" ht="30" customHeight="1" x14ac:dyDescent="0.2">
      <c r="A918" s="402">
        <v>8</v>
      </c>
      <c r="B918" s="402">
        <v>1</v>
      </c>
      <c r="C918" s="421" t="s">
        <v>803</v>
      </c>
      <c r="D918" s="416"/>
      <c r="E918" s="416"/>
      <c r="F918" s="416"/>
      <c r="G918" s="416"/>
      <c r="H918" s="416"/>
      <c r="I918" s="416"/>
      <c r="J918" s="417" t="s">
        <v>756</v>
      </c>
      <c r="K918" s="418"/>
      <c r="L918" s="418"/>
      <c r="M918" s="418"/>
      <c r="N918" s="418"/>
      <c r="O918" s="418"/>
      <c r="P918" s="317" t="s">
        <v>806</v>
      </c>
      <c r="Q918" s="318"/>
      <c r="R918" s="318"/>
      <c r="S918" s="318"/>
      <c r="T918" s="318"/>
      <c r="U918" s="318"/>
      <c r="V918" s="318"/>
      <c r="W918" s="318"/>
      <c r="X918" s="318"/>
      <c r="Y918" s="319">
        <v>0</v>
      </c>
      <c r="Z918" s="320"/>
      <c r="AA918" s="320"/>
      <c r="AB918" s="321"/>
      <c r="AC918" s="323" t="s">
        <v>80</v>
      </c>
      <c r="AD918" s="324"/>
      <c r="AE918" s="324"/>
      <c r="AF918" s="324"/>
      <c r="AG918" s="324"/>
      <c r="AH918" s="325" t="s">
        <v>756</v>
      </c>
      <c r="AI918" s="326"/>
      <c r="AJ918" s="326"/>
      <c r="AK918" s="326"/>
      <c r="AL918" s="327" t="s">
        <v>756</v>
      </c>
      <c r="AM918" s="328"/>
      <c r="AN918" s="328"/>
      <c r="AO918" s="329"/>
      <c r="AP918" s="322" t="s">
        <v>756</v>
      </c>
      <c r="AQ918" s="322"/>
      <c r="AR918" s="322"/>
      <c r="AS918" s="322"/>
      <c r="AT918" s="322"/>
      <c r="AU918" s="322"/>
      <c r="AV918" s="322"/>
      <c r="AW918" s="322"/>
      <c r="AX918" s="322"/>
      <c r="AY918">
        <f>COUNTA($C$918)</f>
        <v>1</v>
      </c>
    </row>
    <row r="919" spans="1:51" ht="30" customHeight="1" x14ac:dyDescent="0.2">
      <c r="A919" s="402">
        <v>9</v>
      </c>
      <c r="B919" s="402">
        <v>1</v>
      </c>
      <c r="C919" s="421" t="s">
        <v>804</v>
      </c>
      <c r="D919" s="416"/>
      <c r="E919" s="416"/>
      <c r="F919" s="416"/>
      <c r="G919" s="416"/>
      <c r="H919" s="416"/>
      <c r="I919" s="416"/>
      <c r="J919" s="417" t="s">
        <v>756</v>
      </c>
      <c r="K919" s="418"/>
      <c r="L919" s="418"/>
      <c r="M919" s="418"/>
      <c r="N919" s="418"/>
      <c r="O919" s="418"/>
      <c r="P919" s="317" t="s">
        <v>806</v>
      </c>
      <c r="Q919" s="318"/>
      <c r="R919" s="318"/>
      <c r="S919" s="318"/>
      <c r="T919" s="318"/>
      <c r="U919" s="318"/>
      <c r="V919" s="318"/>
      <c r="W919" s="318"/>
      <c r="X919" s="318"/>
      <c r="Y919" s="319">
        <v>0</v>
      </c>
      <c r="Z919" s="320"/>
      <c r="AA919" s="320"/>
      <c r="AB919" s="321"/>
      <c r="AC919" s="323" t="s">
        <v>80</v>
      </c>
      <c r="AD919" s="324"/>
      <c r="AE919" s="324"/>
      <c r="AF919" s="324"/>
      <c r="AG919" s="324"/>
      <c r="AH919" s="325" t="s">
        <v>756</v>
      </c>
      <c r="AI919" s="326"/>
      <c r="AJ919" s="326"/>
      <c r="AK919" s="326"/>
      <c r="AL919" s="327" t="s">
        <v>756</v>
      </c>
      <c r="AM919" s="328"/>
      <c r="AN919" s="328"/>
      <c r="AO919" s="329"/>
      <c r="AP919" s="322" t="s">
        <v>756</v>
      </c>
      <c r="AQ919" s="322"/>
      <c r="AR919" s="322"/>
      <c r="AS919" s="322"/>
      <c r="AT919" s="322"/>
      <c r="AU919" s="322"/>
      <c r="AV919" s="322"/>
      <c r="AW919" s="322"/>
      <c r="AX919" s="322"/>
      <c r="AY919">
        <f>COUNTA($C$919)</f>
        <v>1</v>
      </c>
    </row>
    <row r="920" spans="1:51" ht="30" customHeight="1" x14ac:dyDescent="0.2">
      <c r="A920" s="402">
        <v>10</v>
      </c>
      <c r="B920" s="402">
        <v>1</v>
      </c>
      <c r="C920" s="421" t="s">
        <v>805</v>
      </c>
      <c r="D920" s="416"/>
      <c r="E920" s="416"/>
      <c r="F920" s="416"/>
      <c r="G920" s="416"/>
      <c r="H920" s="416"/>
      <c r="I920" s="416"/>
      <c r="J920" s="417" t="s">
        <v>756</v>
      </c>
      <c r="K920" s="418"/>
      <c r="L920" s="418"/>
      <c r="M920" s="418"/>
      <c r="N920" s="418"/>
      <c r="O920" s="418"/>
      <c r="P920" s="317" t="s">
        <v>806</v>
      </c>
      <c r="Q920" s="318"/>
      <c r="R920" s="318"/>
      <c r="S920" s="318"/>
      <c r="T920" s="318"/>
      <c r="U920" s="318"/>
      <c r="V920" s="318"/>
      <c r="W920" s="318"/>
      <c r="X920" s="318"/>
      <c r="Y920" s="319">
        <v>0</v>
      </c>
      <c r="Z920" s="320"/>
      <c r="AA920" s="320"/>
      <c r="AB920" s="321"/>
      <c r="AC920" s="323" t="s">
        <v>80</v>
      </c>
      <c r="AD920" s="324"/>
      <c r="AE920" s="324"/>
      <c r="AF920" s="324"/>
      <c r="AG920" s="324"/>
      <c r="AH920" s="325" t="s">
        <v>756</v>
      </c>
      <c r="AI920" s="326"/>
      <c r="AJ920" s="326"/>
      <c r="AK920" s="326"/>
      <c r="AL920" s="327" t="s">
        <v>756</v>
      </c>
      <c r="AM920" s="328"/>
      <c r="AN920" s="328"/>
      <c r="AO920" s="329"/>
      <c r="AP920" s="322" t="s">
        <v>756</v>
      </c>
      <c r="AQ920" s="322"/>
      <c r="AR920" s="322"/>
      <c r="AS920" s="322"/>
      <c r="AT920" s="322"/>
      <c r="AU920" s="322"/>
      <c r="AV920" s="322"/>
      <c r="AW920" s="322"/>
      <c r="AX920" s="322"/>
      <c r="AY920">
        <f>COUNTA($C$920)</f>
        <v>1</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t="s">
        <v>756</v>
      </c>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364</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2">
      <c r="A944" s="402">
        <v>1</v>
      </c>
      <c r="B944" s="402">
        <v>1</v>
      </c>
      <c r="C944" s="421" t="s">
        <v>809</v>
      </c>
      <c r="D944" s="416"/>
      <c r="E944" s="416"/>
      <c r="F944" s="416"/>
      <c r="G944" s="416"/>
      <c r="H944" s="416"/>
      <c r="I944" s="416"/>
      <c r="J944" s="417" t="s">
        <v>756</v>
      </c>
      <c r="K944" s="418"/>
      <c r="L944" s="418"/>
      <c r="M944" s="418"/>
      <c r="N944" s="418"/>
      <c r="O944" s="418"/>
      <c r="P944" s="317" t="s">
        <v>782</v>
      </c>
      <c r="Q944" s="318"/>
      <c r="R944" s="318"/>
      <c r="S944" s="318"/>
      <c r="T944" s="318"/>
      <c r="U944" s="318"/>
      <c r="V944" s="318"/>
      <c r="W944" s="318"/>
      <c r="X944" s="318"/>
      <c r="Y944" s="319">
        <v>2</v>
      </c>
      <c r="Z944" s="320"/>
      <c r="AA944" s="320"/>
      <c r="AB944" s="321"/>
      <c r="AC944" s="323" t="s">
        <v>80</v>
      </c>
      <c r="AD944" s="324"/>
      <c r="AE944" s="324"/>
      <c r="AF944" s="324"/>
      <c r="AG944" s="324"/>
      <c r="AH944" s="419" t="s">
        <v>756</v>
      </c>
      <c r="AI944" s="420"/>
      <c r="AJ944" s="420"/>
      <c r="AK944" s="420"/>
      <c r="AL944" s="327" t="s">
        <v>756</v>
      </c>
      <c r="AM944" s="328"/>
      <c r="AN944" s="328"/>
      <c r="AO944" s="329"/>
      <c r="AP944" s="322" t="s">
        <v>756</v>
      </c>
      <c r="AQ944" s="322"/>
      <c r="AR944" s="322"/>
      <c r="AS944" s="322"/>
      <c r="AT944" s="322"/>
      <c r="AU944" s="322"/>
      <c r="AV944" s="322"/>
      <c r="AW944" s="322"/>
      <c r="AX944" s="322"/>
      <c r="AY944">
        <f t="shared" si="120"/>
        <v>1</v>
      </c>
    </row>
    <row r="945" spans="1:51" ht="30" customHeight="1" x14ac:dyDescent="0.2">
      <c r="A945" s="402">
        <v>2</v>
      </c>
      <c r="B945" s="402">
        <v>1</v>
      </c>
      <c r="C945" s="421" t="s">
        <v>793</v>
      </c>
      <c r="D945" s="416"/>
      <c r="E945" s="416"/>
      <c r="F945" s="416"/>
      <c r="G945" s="416"/>
      <c r="H945" s="416"/>
      <c r="I945" s="416"/>
      <c r="J945" s="417" t="s">
        <v>756</v>
      </c>
      <c r="K945" s="418"/>
      <c r="L945" s="418"/>
      <c r="M945" s="418"/>
      <c r="N945" s="418"/>
      <c r="O945" s="418"/>
      <c r="P945" s="317" t="s">
        <v>782</v>
      </c>
      <c r="Q945" s="318"/>
      <c r="R945" s="318"/>
      <c r="S945" s="318"/>
      <c r="T945" s="318"/>
      <c r="U945" s="318"/>
      <c r="V945" s="318"/>
      <c r="W945" s="318"/>
      <c r="X945" s="318"/>
      <c r="Y945" s="319">
        <v>0</v>
      </c>
      <c r="Z945" s="320"/>
      <c r="AA945" s="320"/>
      <c r="AB945" s="321"/>
      <c r="AC945" s="323" t="s">
        <v>80</v>
      </c>
      <c r="AD945" s="324"/>
      <c r="AE945" s="324"/>
      <c r="AF945" s="324"/>
      <c r="AG945" s="324"/>
      <c r="AH945" s="419" t="s">
        <v>756</v>
      </c>
      <c r="AI945" s="420"/>
      <c r="AJ945" s="420"/>
      <c r="AK945" s="420"/>
      <c r="AL945" s="327" t="s">
        <v>756</v>
      </c>
      <c r="AM945" s="328"/>
      <c r="AN945" s="328"/>
      <c r="AO945" s="329"/>
      <c r="AP945" s="322" t="s">
        <v>756</v>
      </c>
      <c r="AQ945" s="322"/>
      <c r="AR945" s="322"/>
      <c r="AS945" s="322"/>
      <c r="AT945" s="322"/>
      <c r="AU945" s="322"/>
      <c r="AV945" s="322"/>
      <c r="AW945" s="322"/>
      <c r="AX945" s="322"/>
      <c r="AY945">
        <f>COUNTA($C$945)</f>
        <v>1</v>
      </c>
    </row>
    <row r="946" spans="1:51" ht="30" customHeight="1" x14ac:dyDescent="0.2">
      <c r="A946" s="402">
        <v>3</v>
      </c>
      <c r="B946" s="402">
        <v>1</v>
      </c>
      <c r="C946" s="421" t="s">
        <v>795</v>
      </c>
      <c r="D946" s="416"/>
      <c r="E946" s="416"/>
      <c r="F946" s="416"/>
      <c r="G946" s="416"/>
      <c r="H946" s="416"/>
      <c r="I946" s="416"/>
      <c r="J946" s="417">
        <v>7000012050002</v>
      </c>
      <c r="K946" s="418"/>
      <c r="L946" s="418"/>
      <c r="M946" s="418"/>
      <c r="N946" s="418"/>
      <c r="O946" s="418"/>
      <c r="P946" s="317" t="s">
        <v>782</v>
      </c>
      <c r="Q946" s="318"/>
      <c r="R946" s="318"/>
      <c r="S946" s="318"/>
      <c r="T946" s="318"/>
      <c r="U946" s="318"/>
      <c r="V946" s="318"/>
      <c r="W946" s="318"/>
      <c r="X946" s="318"/>
      <c r="Y946" s="319">
        <v>0</v>
      </c>
      <c r="Z946" s="320"/>
      <c r="AA946" s="320"/>
      <c r="AB946" s="321"/>
      <c r="AC946" s="323" t="s">
        <v>80</v>
      </c>
      <c r="AD946" s="324"/>
      <c r="AE946" s="324"/>
      <c r="AF946" s="324"/>
      <c r="AG946" s="324"/>
      <c r="AH946" s="325" t="s">
        <v>756</v>
      </c>
      <c r="AI946" s="326"/>
      <c r="AJ946" s="326"/>
      <c r="AK946" s="326"/>
      <c r="AL946" s="327" t="s">
        <v>756</v>
      </c>
      <c r="AM946" s="328"/>
      <c r="AN946" s="328"/>
      <c r="AO946" s="329"/>
      <c r="AP946" s="322" t="s">
        <v>756</v>
      </c>
      <c r="AQ946" s="322"/>
      <c r="AR946" s="322"/>
      <c r="AS946" s="322"/>
      <c r="AT946" s="322"/>
      <c r="AU946" s="322"/>
      <c r="AV946" s="322"/>
      <c r="AW946" s="322"/>
      <c r="AX946" s="322"/>
      <c r="AY946">
        <f>COUNTA($C$946)</f>
        <v>1</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364</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364</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364</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364</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342</v>
      </c>
      <c r="AM1106" s="957"/>
      <c r="AN1106" s="957"/>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328</v>
      </c>
      <c r="AQ1109" s="423"/>
      <c r="AR1109" s="423"/>
      <c r="AS1109" s="423"/>
      <c r="AT1109" s="423"/>
      <c r="AU1109" s="423"/>
      <c r="AV1109" s="423"/>
      <c r="AW1109" s="423"/>
      <c r="AX1109" s="423"/>
    </row>
    <row r="1110" spans="1:51" ht="30" customHeight="1" x14ac:dyDescent="0.2">
      <c r="A1110" s="402">
        <v>1</v>
      </c>
      <c r="B1110" s="402">
        <v>1</v>
      </c>
      <c r="C1110" s="887"/>
      <c r="D1110" s="887"/>
      <c r="E1110" s="262" t="s">
        <v>756</v>
      </c>
      <c r="F1110" s="886"/>
      <c r="G1110" s="886"/>
      <c r="H1110" s="886"/>
      <c r="I1110" s="886"/>
      <c r="J1110" s="417" t="s">
        <v>756</v>
      </c>
      <c r="K1110" s="418"/>
      <c r="L1110" s="418"/>
      <c r="M1110" s="418"/>
      <c r="N1110" s="418"/>
      <c r="O1110" s="418"/>
      <c r="P1110" s="317" t="s">
        <v>756</v>
      </c>
      <c r="Q1110" s="318"/>
      <c r="R1110" s="318"/>
      <c r="S1110" s="318"/>
      <c r="T1110" s="318"/>
      <c r="U1110" s="318"/>
      <c r="V1110" s="318"/>
      <c r="W1110" s="318"/>
      <c r="X1110" s="318"/>
      <c r="Y1110" s="319" t="s">
        <v>756</v>
      </c>
      <c r="Z1110" s="320"/>
      <c r="AA1110" s="320"/>
      <c r="AB1110" s="321"/>
      <c r="AC1110" s="323"/>
      <c r="AD1110" s="324"/>
      <c r="AE1110" s="324"/>
      <c r="AF1110" s="324"/>
      <c r="AG1110" s="324"/>
      <c r="AH1110" s="325" t="s">
        <v>756</v>
      </c>
      <c r="AI1110" s="326"/>
      <c r="AJ1110" s="326"/>
      <c r="AK1110" s="326"/>
      <c r="AL1110" s="327" t="s">
        <v>756</v>
      </c>
      <c r="AM1110" s="328"/>
      <c r="AN1110" s="328"/>
      <c r="AO1110" s="329"/>
      <c r="AP1110" s="322" t="s">
        <v>756</v>
      </c>
      <c r="AQ1110" s="322"/>
      <c r="AR1110" s="322"/>
      <c r="AS1110" s="322"/>
      <c r="AT1110" s="322"/>
      <c r="AU1110" s="322"/>
      <c r="AV1110" s="322"/>
      <c r="AW1110" s="322"/>
      <c r="AX1110" s="322"/>
    </row>
    <row r="1111" spans="1:51" ht="30" hidden="1" customHeight="1" x14ac:dyDescent="0.2">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714" max="49" man="1"/>
    <brk id="747" max="49" man="1"/>
    <brk id="839" max="49" man="1"/>
    <brk id="94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387</v>
      </c>
      <c r="AF2" s="995"/>
      <c r="AG2" s="995"/>
      <c r="AH2" s="995"/>
      <c r="AI2" s="995" t="s">
        <v>409</v>
      </c>
      <c r="AJ2" s="995"/>
      <c r="AK2" s="995"/>
      <c r="AL2" s="454"/>
      <c r="AM2" s="995" t="s">
        <v>506</v>
      </c>
      <c r="AN2" s="995"/>
      <c r="AO2" s="995"/>
      <c r="AP2" s="454"/>
      <c r="AQ2" s="215" t="s">
        <v>232</v>
      </c>
      <c r="AR2" s="199"/>
      <c r="AS2" s="199"/>
      <c r="AT2" s="200"/>
      <c r="AU2" s="370" t="s">
        <v>134</v>
      </c>
      <c r="AV2" s="370"/>
      <c r="AW2" s="370"/>
      <c r="AX2" s="371"/>
      <c r="AY2" s="34">
        <f>COUNTA($G$4)</f>
        <v>0</v>
      </c>
    </row>
    <row r="3" spans="1:51" ht="18.75" customHeight="1" x14ac:dyDescent="0.2">
      <c r="A3" s="508"/>
      <c r="B3" s="509"/>
      <c r="C3" s="509"/>
      <c r="D3" s="509"/>
      <c r="E3" s="509"/>
      <c r="F3" s="510"/>
      <c r="G3" s="563"/>
      <c r="H3" s="376"/>
      <c r="I3" s="376"/>
      <c r="J3" s="376"/>
      <c r="K3" s="376"/>
      <c r="L3" s="376"/>
      <c r="M3" s="376"/>
      <c r="N3" s="376"/>
      <c r="O3" s="564"/>
      <c r="P3" s="576"/>
      <c r="Q3" s="376"/>
      <c r="R3" s="376"/>
      <c r="S3" s="376"/>
      <c r="T3" s="376"/>
      <c r="U3" s="376"/>
      <c r="V3" s="376"/>
      <c r="W3" s="376"/>
      <c r="X3" s="564"/>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2">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896" t="s">
        <v>377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2">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387</v>
      </c>
      <c r="AF9" s="995"/>
      <c r="AG9" s="995"/>
      <c r="AH9" s="995"/>
      <c r="AI9" s="995" t="s">
        <v>409</v>
      </c>
      <c r="AJ9" s="995"/>
      <c r="AK9" s="995"/>
      <c r="AL9" s="454"/>
      <c r="AM9" s="995" t="s">
        <v>506</v>
      </c>
      <c r="AN9" s="995"/>
      <c r="AO9" s="995"/>
      <c r="AP9" s="454"/>
      <c r="AQ9" s="215" t="s">
        <v>232</v>
      </c>
      <c r="AR9" s="199"/>
      <c r="AS9" s="199"/>
      <c r="AT9" s="200"/>
      <c r="AU9" s="370" t="s">
        <v>134</v>
      </c>
      <c r="AV9" s="370"/>
      <c r="AW9" s="370"/>
      <c r="AX9" s="371"/>
      <c r="AY9" s="34">
        <f>COUNTA($G$11)</f>
        <v>0</v>
      </c>
    </row>
    <row r="10" spans="1:51" ht="18.75" customHeight="1" x14ac:dyDescent="0.2">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2">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896" t="s">
        <v>377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2">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387</v>
      </c>
      <c r="AF16" s="995"/>
      <c r="AG16" s="995"/>
      <c r="AH16" s="995"/>
      <c r="AI16" s="995" t="s">
        <v>409</v>
      </c>
      <c r="AJ16" s="995"/>
      <c r="AK16" s="995"/>
      <c r="AL16" s="454"/>
      <c r="AM16" s="995" t="s">
        <v>506</v>
      </c>
      <c r="AN16" s="995"/>
      <c r="AO16" s="995"/>
      <c r="AP16" s="454"/>
      <c r="AQ16" s="215" t="s">
        <v>232</v>
      </c>
      <c r="AR16" s="199"/>
      <c r="AS16" s="199"/>
      <c r="AT16" s="200"/>
      <c r="AU16" s="370" t="s">
        <v>134</v>
      </c>
      <c r="AV16" s="370"/>
      <c r="AW16" s="370"/>
      <c r="AX16" s="371"/>
      <c r="AY16" s="34">
        <f>COUNTA($G$18)</f>
        <v>0</v>
      </c>
    </row>
    <row r="17" spans="1:51" ht="18.75" customHeight="1" x14ac:dyDescent="0.2">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2">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896" t="s">
        <v>377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2">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387</v>
      </c>
      <c r="AF23" s="995"/>
      <c r="AG23" s="995"/>
      <c r="AH23" s="995"/>
      <c r="AI23" s="995" t="s">
        <v>409</v>
      </c>
      <c r="AJ23" s="995"/>
      <c r="AK23" s="995"/>
      <c r="AL23" s="454"/>
      <c r="AM23" s="995" t="s">
        <v>506</v>
      </c>
      <c r="AN23" s="995"/>
      <c r="AO23" s="995"/>
      <c r="AP23" s="454"/>
      <c r="AQ23" s="215" t="s">
        <v>232</v>
      </c>
      <c r="AR23" s="199"/>
      <c r="AS23" s="199"/>
      <c r="AT23" s="200"/>
      <c r="AU23" s="370" t="s">
        <v>134</v>
      </c>
      <c r="AV23" s="370"/>
      <c r="AW23" s="370"/>
      <c r="AX23" s="371"/>
      <c r="AY23" s="34">
        <f>COUNTA($G$25)</f>
        <v>0</v>
      </c>
    </row>
    <row r="24" spans="1:51" ht="18.75" customHeight="1" x14ac:dyDescent="0.2">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2">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896" t="s">
        <v>377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2">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387</v>
      </c>
      <c r="AF30" s="995"/>
      <c r="AG30" s="995"/>
      <c r="AH30" s="995"/>
      <c r="AI30" s="995" t="s">
        <v>409</v>
      </c>
      <c r="AJ30" s="995"/>
      <c r="AK30" s="995"/>
      <c r="AL30" s="454"/>
      <c r="AM30" s="995" t="s">
        <v>506</v>
      </c>
      <c r="AN30" s="995"/>
      <c r="AO30" s="995"/>
      <c r="AP30" s="454"/>
      <c r="AQ30" s="215" t="s">
        <v>232</v>
      </c>
      <c r="AR30" s="199"/>
      <c r="AS30" s="199"/>
      <c r="AT30" s="200"/>
      <c r="AU30" s="370" t="s">
        <v>134</v>
      </c>
      <c r="AV30" s="370"/>
      <c r="AW30" s="370"/>
      <c r="AX30" s="371"/>
      <c r="AY30" s="34">
        <f>COUNTA($G$32)</f>
        <v>0</v>
      </c>
    </row>
    <row r="31" spans="1:51" ht="18.75" customHeight="1" x14ac:dyDescent="0.2">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2">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896" t="s">
        <v>377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2">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387</v>
      </c>
      <c r="AF37" s="995"/>
      <c r="AG37" s="995"/>
      <c r="AH37" s="995"/>
      <c r="AI37" s="995" t="s">
        <v>409</v>
      </c>
      <c r="AJ37" s="995"/>
      <c r="AK37" s="995"/>
      <c r="AL37" s="454"/>
      <c r="AM37" s="995" t="s">
        <v>506</v>
      </c>
      <c r="AN37" s="995"/>
      <c r="AO37" s="995"/>
      <c r="AP37" s="454"/>
      <c r="AQ37" s="215" t="s">
        <v>232</v>
      </c>
      <c r="AR37" s="199"/>
      <c r="AS37" s="199"/>
      <c r="AT37" s="200"/>
      <c r="AU37" s="370" t="s">
        <v>134</v>
      </c>
      <c r="AV37" s="370"/>
      <c r="AW37" s="370"/>
      <c r="AX37" s="371"/>
      <c r="AY37" s="34">
        <f>COUNTA($G$39)</f>
        <v>0</v>
      </c>
    </row>
    <row r="38" spans="1:51" ht="18.75" customHeight="1" x14ac:dyDescent="0.2">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2">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2">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387</v>
      </c>
      <c r="AF44" s="995"/>
      <c r="AG44" s="995"/>
      <c r="AH44" s="995"/>
      <c r="AI44" s="995" t="s">
        <v>409</v>
      </c>
      <c r="AJ44" s="995"/>
      <c r="AK44" s="995"/>
      <c r="AL44" s="454"/>
      <c r="AM44" s="995" t="s">
        <v>506</v>
      </c>
      <c r="AN44" s="995"/>
      <c r="AO44" s="995"/>
      <c r="AP44" s="454"/>
      <c r="AQ44" s="215" t="s">
        <v>232</v>
      </c>
      <c r="AR44" s="199"/>
      <c r="AS44" s="199"/>
      <c r="AT44" s="200"/>
      <c r="AU44" s="370" t="s">
        <v>134</v>
      </c>
      <c r="AV44" s="370"/>
      <c r="AW44" s="370"/>
      <c r="AX44" s="371"/>
      <c r="AY44" s="34">
        <f>COUNTA($G$46)</f>
        <v>0</v>
      </c>
    </row>
    <row r="45" spans="1:51" ht="18.75" customHeight="1" x14ac:dyDescent="0.2">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2">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2">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3"/>
      <c r="Z51" s="410"/>
      <c r="AA51" s="411"/>
      <c r="AB51" s="454" t="s">
        <v>11</v>
      </c>
      <c r="AC51" s="1008"/>
      <c r="AD51" s="1009"/>
      <c r="AE51" s="995" t="s">
        <v>387</v>
      </c>
      <c r="AF51" s="995"/>
      <c r="AG51" s="995"/>
      <c r="AH51" s="995"/>
      <c r="AI51" s="995" t="s">
        <v>409</v>
      </c>
      <c r="AJ51" s="995"/>
      <c r="AK51" s="995"/>
      <c r="AL51" s="454"/>
      <c r="AM51" s="995" t="s">
        <v>506</v>
      </c>
      <c r="AN51" s="995"/>
      <c r="AO51" s="995"/>
      <c r="AP51" s="454"/>
      <c r="AQ51" s="215" t="s">
        <v>232</v>
      </c>
      <c r="AR51" s="199"/>
      <c r="AS51" s="199"/>
      <c r="AT51" s="200"/>
      <c r="AU51" s="370" t="s">
        <v>134</v>
      </c>
      <c r="AV51" s="370"/>
      <c r="AW51" s="370"/>
      <c r="AX51" s="371"/>
      <c r="AY51" s="34">
        <f>COUNTA($G$53)</f>
        <v>0</v>
      </c>
    </row>
    <row r="52" spans="1:51" ht="18.75" customHeight="1" x14ac:dyDescent="0.2">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2">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2">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387</v>
      </c>
      <c r="AF58" s="995"/>
      <c r="AG58" s="995"/>
      <c r="AH58" s="995"/>
      <c r="AI58" s="995" t="s">
        <v>409</v>
      </c>
      <c r="AJ58" s="995"/>
      <c r="AK58" s="995"/>
      <c r="AL58" s="454"/>
      <c r="AM58" s="995" t="s">
        <v>506</v>
      </c>
      <c r="AN58" s="995"/>
      <c r="AO58" s="995"/>
      <c r="AP58" s="454"/>
      <c r="AQ58" s="215" t="s">
        <v>232</v>
      </c>
      <c r="AR58" s="199"/>
      <c r="AS58" s="199"/>
      <c r="AT58" s="200"/>
      <c r="AU58" s="370" t="s">
        <v>134</v>
      </c>
      <c r="AV58" s="370"/>
      <c r="AW58" s="370"/>
      <c r="AX58" s="371"/>
      <c r="AY58" s="34">
        <f>COUNTA($G$60)</f>
        <v>0</v>
      </c>
    </row>
    <row r="59" spans="1:51" ht="18.75" customHeight="1" x14ac:dyDescent="0.2">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2">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2">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387</v>
      </c>
      <c r="AF65" s="995"/>
      <c r="AG65" s="995"/>
      <c r="AH65" s="995"/>
      <c r="AI65" s="995" t="s">
        <v>409</v>
      </c>
      <c r="AJ65" s="995"/>
      <c r="AK65" s="995"/>
      <c r="AL65" s="454"/>
      <c r="AM65" s="995" t="s">
        <v>506</v>
      </c>
      <c r="AN65" s="995"/>
      <c r="AO65" s="995"/>
      <c r="AP65" s="454"/>
      <c r="AQ65" s="215" t="s">
        <v>232</v>
      </c>
      <c r="AR65" s="199"/>
      <c r="AS65" s="199"/>
      <c r="AT65" s="200"/>
      <c r="AU65" s="370" t="s">
        <v>134</v>
      </c>
      <c r="AV65" s="370"/>
      <c r="AW65" s="370"/>
      <c r="AX65" s="371"/>
      <c r="AY65" s="34">
        <f>COUNTA($G$67)</f>
        <v>0</v>
      </c>
    </row>
    <row r="66" spans="1:51" ht="18.75" customHeight="1" x14ac:dyDescent="0.2">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2">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896" t="s">
        <v>377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28</v>
      </c>
      <c r="B2" s="1033"/>
      <c r="C2" s="1033"/>
      <c r="D2" s="1033"/>
      <c r="E2" s="1033"/>
      <c r="F2" s="1034"/>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2">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2">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2">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2">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2">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2">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2">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2">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2">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2">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2">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2">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2">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2">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2">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2">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2">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2">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2">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2">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2">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2">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2">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2">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2">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2">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2">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2">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2">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2">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2">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2021-05-28T04:31:49Z</cp:lastPrinted>
  <dcterms:created xsi:type="dcterms:W3CDTF">2012-03-13T00:50:25Z</dcterms:created>
  <dcterms:modified xsi:type="dcterms:W3CDTF">2021-05-28T04:37:14Z</dcterms:modified>
</cp:coreProperties>
</file>