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3720" yWindow="0" windowWidth="27876" windowHeight="1242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<sst xmlns="http://schemas.openxmlformats.org/spreadsheetml/2006/main" count="3514" uniqueCount="916">
  <si>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</si>
  <si>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</si>
  <si>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</si>
  <si>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</si>
  <si>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</si>
  <si>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</si>
  <si>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</si>
  <si>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</si>
  <si>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</si>
  <si>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</si>
  <si>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</si>
  <si>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</si>
  <si>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</si>
  <si>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</si>
  <si>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</si>
  <si>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</si>
  <si>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</si>
  <si>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</si>
  <si>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</si>
  <si>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</si>
  <si>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</si>
  <si>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</si>
  <si>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</si>
  <si>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</si>
  <si>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</si>
  <si>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</si>
  <si>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</si>
  <si>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</si>
  <si>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</si>
  <si>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</si>
  <si>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</si>
  <si>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</si>
  <si>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</si>
  <si>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</si>
  <si>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</si>
  <si>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</si>
  <si>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</si>
  <si>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</si>
  <si>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</si>
  <si>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</si>
  <si>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</si>
  <si>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</si>
  <si>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</si>
  <si>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</si>
  <si>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</si>
  <si>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</si>
  <si>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</si>
  <si>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</si>
  <si>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</si>
  <si>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</si>
  <si>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</si>
  <si>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</si>
  <si>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</si>
  <si>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</si>
  <si>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</si>
  <si>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</si>
  <si>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</si>
  <si>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</si>
  <si>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</si>
  <si>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</si>
  <si>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</si>
  <si>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</si>
  <si>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</si>
  <si>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</si>
  <si>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</si>
  <si>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</si>
  <si>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</si>
  <si>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</si>
  <si>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</si>
  <si>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</si>
  <si>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</si>
  <si>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</si>
  <si>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</si>
  <si>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</si>
  <si>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</si>
  <si>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</si>
  <si>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</si>
  <si>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</si>
  <si>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</si>
  <si>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</si>
  <si>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</si>
  <si>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</si>
  <si>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</si>
  <si>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</si>
  <si>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</si>
  <si>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</si>
  <si>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</si>
  <si>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</si>
  <si>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</si>
  <si>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</si>
  <si>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</si>
  <si>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</si>
  <si>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</si>
  <si>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</si>
  <si>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</si>
  <si>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</si>
  <si>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</si>
  <si>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</si>
  <si>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</si>
  <si>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</si>
  <si>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</si>
  <si>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</si>
  <si>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</si>
  <si>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</si>
  <si>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</si>
  <si>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</si>
  <si>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</si>
  <si>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</si>
  <si>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</si>
  <si>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</si>
  <si>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</si>
  <si>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</si>
  <si>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</si>
  <si>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</si>
  <si>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</si>
  <si>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</si>
  <si>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</si>
  <si>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</si>
  <si>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</si>
  <si>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</si>
  <si>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</si>
  <si>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</si>
  <si>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</si>
  <si>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</si>
  <si>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</si>
  <si>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</si>
  <si>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</si>
  <si>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</si>
  <si>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</si>
  <si>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</si>
  <si>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</si>
  <si>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</si>
  <si>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</si>
  <si>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</si>
  <si>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</si>
  <si>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</si>
  <si>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</si>
  <si>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</si>
  <si>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</si>
  <si>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</si>
  <si>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</si>
  <si>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</si>
  <si>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</si>
  <si>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</si>
  <si>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</si>
  <si>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</si>
  <si>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</si>
  <si>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</si>
  <si>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</si>
  <si>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</si>
  <si>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</si>
  <si>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</si>
  <si>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</si>
  <si>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</si>
  <si>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</si>
  <si>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</si>
  <si>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</si>
  <si>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</si>
  <si>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</si>
  <si>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</si>
  <si>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</si>
  <si>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</si>
  <si>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</si>
  <si>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</si>
  <si>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</si>
  <si>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</si>
  <si>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</si>
  <si>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</si>
  <si>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</si>
  <si>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</si>
  <si>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</si>
  <si>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</si>
  <si>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</si>
  <si>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</si>
  <si>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</si>
  <si>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</si>
  <si>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</si>
  <si>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</si>
  <si>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</si>
  <si>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</si>
  <si>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</si>
  <si>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</si>
  <si>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</si>
  <si>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</si>
  <si>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</si>
  <si>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</si>
  <si>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</si>
  <si>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</si>
  <si>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</si>
  <si>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</si>
  <si>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</si>
  <si>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</si>
  <si>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</si>
  <si>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</si>
  <si>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</si>
  <si>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</si>
  <si>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</si>
  <si>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</si>
  <si>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</si>
  <si>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</si>
  <si>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</si>
  <si>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</si>
  <si>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</si>
  <si>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</si>
  <si>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</si>
  <si>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</si>
  <si>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</si>
  <si>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</si>
  <si>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</si>
  <si>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</si>
  <si>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</si>
  <si>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</si>
  <si>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</si>
  <si>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</si>
  <si>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</si>
  <si>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</si>
  <si>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</si>
  <si>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</si>
  <si>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</si>
  <si>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</si>
  <si>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</si>
  <si>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</si>
  <si>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</si>
  <si>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</si>
  <si>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</si>
  <si>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</si>
  <si>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</si>
  <si>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</si>
  <si>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</si>
  <si>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</si>
  <si>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</si>
  <si>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</si>
  <si>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</si>
  <si>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</si>
  <si>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</si>
  <si>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</si>
  <si>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</si>
  <si>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</si>
  <si>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</si>
  <si>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</si>
  <si>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</si>
  <si>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</si>
  <si>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</si>
  <si>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</si>
  <si>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</si>
  <si>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</si>
  <si>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</si>
  <si>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</si>
  <si>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</si>
  <si>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</si>
  <si>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</si>
  <si>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</si>
  <si>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</si>
  <si>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</si>
  <si>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</si>
  <si>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</si>
  <si>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</si>
  <si>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</si>
  <si>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</si>
  <si>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</si>
  <si>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</si>
  <si>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</si>
  <si>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</si>
  <si>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</si>
  <si>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</si>
  <si>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</si>
  <si>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</si>
  <si>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</si>
  <si>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</si>
  <si>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</si>
  <si>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</si>
  <si>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</si>
  <si>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</si>
  <si>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</si>
  <si>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</si>
  <si>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</si>
  <si>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</si>
  <si>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</si>
  <si>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</si>
  <si>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</si>
  <si>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</si>
  <si>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</si>
  <si>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</si>
  <si>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</si>
  <si>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</si>
  <si>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</si>
  <si>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</si>
  <si>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</si>
  <si>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</si>
  <si>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</si>
  <si>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</si>
  <si>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</si>
  <si>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</si>
  <si>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</si>
  <si>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</si>
  <si>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</si>
  <si>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</si>
  <si>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</si>
  <si>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</si>
  <si>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</si>
  <si>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</si>
  <si>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</si>
  <si>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</si>
  <si>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</si>
  <si>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</si>
  <si>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</si>
  <si>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</si>
  <si>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</si>
  <si>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</si>
  <si>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</si>
  <si>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</si>
  <si>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</si>
  <si>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</si>
  <si>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</si>
  <si>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</si>
  <si>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</si>
  <si>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</si>
  <si>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</si>
  <si>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</si>
  <si>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</si>
  <si>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</si>
  <si>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</si>
  <si>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</si>
  <si>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</si>
  <si>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</si>
  <si>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</si>
  <si>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</si>
  <si>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</si>
  <si>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</si>
  <si>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</si>
  <si>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</si>
  <si>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</si>
  <si>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</si>
  <si>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</si>
  <si>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</si>
  <si>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</si>
  <si>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</si>
  <si>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</si>
  <si>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</si>
  <si>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</si>
  <si>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</si>
  <si>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</si>
  <si>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</si>
  <si>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</si>
  <si>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</si>
  <si>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</si>
  <si>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</si>
  <si>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</si>
  <si>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</si>
  <si>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</si>
  <si>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</si>
  <si>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</si>
  <si>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</si>
  <si>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</si>
  <si>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</si>
  <si>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</si>
  <si>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</si>
  <si>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</si>
  <si>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</si>
  <si>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</si>
  <si>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</si>
  <si>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</si>
  <si>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</si>
  <si>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</si>
  <si>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</si>
  <si>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</si>
  <si>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</si>
  <si>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</si>
  <si>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</si>
  <si>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</si>
  <si>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</si>
  <si>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</si>
  <si>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</si>
  <si>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</si>
  <si>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</si>
  <si>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</si>
  <si>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</si>
  <si>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</si>
  <si>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</si>
  <si>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</si>
  <si>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</si>
  <si>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</si>
  <si>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</si>
  <si>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</si>
  <si>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</si>
  <si>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</si>
  <si>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</si>
  <si>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</si>
  <si>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</si>
  <si>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</si>
  <si>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</si>
  <si>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</si>
  <si>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</si>
  <si>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</si>
  <si>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</si>
  <si>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</si>
  <si>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</si>
  <si>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</si>
  <si>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</si>
  <si>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</si>
  <si>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</si>
  <si>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</si>
  <si>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</si>
  <si>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</si>
  <si>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</si>
  <si>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</si>
  <si>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</si>
  <si>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</si>
  <si>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</si>
  <si>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</si>
  <si>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</si>
  <si>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</si>
  <si>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</si>
  <si>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</si>
  <si>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</si>
  <si>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</si>
  <si>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</si>
  <si>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</si>
  <si>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</si>
  <si>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</si>
  <si>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</si>
  <si>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</si>
  <si>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</si>
  <si>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</si>
  <si>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</si>
  <si>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</si>
  <si>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</si>
  <si>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</si>
  <si>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</si>
  <si>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</si>
  <si>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</si>
  <si>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</si>
  <si>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</si>
  <si>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</si>
  <si>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</si>
  <si>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</si>
  <si>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</si>
  <si>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</si>
  <si>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</si>
  <si>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</si>
  <si>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</si>
  <si>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</si>
  <si>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</si>
  <si>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</si>
  <si>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</si>
  <si>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</si>
  <si>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</si>
  <si>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</si>
  <si>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</si>
  <si>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</si>
  <si>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</si>
  <si>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</si>
  <si>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</si>
  <si>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</si>
  <si>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</si>
  <si>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</si>
  <si>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</si>
  <si>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</si>
  <si>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</si>
  <si>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</si>
  <si>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</si>
  <si>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</si>
  <si>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</si>
  <si>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</si>
  <si>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</si>
  <si>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</si>
  <si>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</si>
  <si>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</si>
  <si>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</si>
  <si>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</si>
  <si>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</si>
  <si>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</si>
  <si>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</si>
  <si>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</si>
  <si>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</si>
  <si>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</si>
  <si>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</si>
  <si>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</si>
  <si>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</si>
  <si>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</si>
  <si>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</si>
  <si>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</si>
  <si>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</si>
  <si>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</si>
  <si>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</si>
  <si>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</si>
  <si>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</si>
  <si>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</si>
  <si>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</si>
  <si>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</si>
  <si>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</si>
  <si>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</si>
  <si>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</si>
  <si>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</si>
  <si>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</si>
  <si>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</si>
  <si>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</si>
  <si>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</si>
  <si>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</si>
  <si>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</si>
  <si>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</si>
  <si>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</si>
  <si>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</si>
  <si>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</si>
  <si>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</si>
  <si>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</si>
  <si>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</si>
  <si>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</si>
  <si>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</si>
  <si>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</si>
  <si>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</si>
  <si>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</si>
  <si>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</si>
  <si>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</si>
  <si>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</si>
  <si>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</si>
  <si>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</si>
  <si>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</si>
  <si>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</si>
  <si>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</si>
  <si>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</si>
  <si>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</si>
  <si>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</si>
  <si>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</si>
  <si>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</si>
  <si>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</si>
  <si>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</si>
  <si>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</si>
  <si>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</si>
  <si>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</si>
  <si>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</si>
  <si>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</si>
  <si>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</si>
  <si>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</si>
  <si>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</si>
  <si>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</si>
  <si>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</si>
  <si>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</si>
  <si>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</si>
  <si>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</si>
  <si>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</si>
  <si>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</si>
  <si>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</si>
  <si>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</si>
  <si>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</si>
  <si>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</si>
  <si>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</si>
  <si>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</si>
  <si>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</si>
  <si>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</si>
  <si>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</si>
  <si>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</si>
  <si>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</si>
  <si>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</si>
  <si>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</si>
  <si>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</si>
  <si>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</si>
  <si>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</si>
  <si>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</si>
  <si>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</si>
  <si>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</si>
  <si>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</si>
  <si>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</si>
  <si>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</si>
  <si>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</si>
  <si>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</si>
  <si>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</si>
  <si>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</si>
  <si>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</si>
  <si>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</si>
  <si>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</si>
  <si>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</si>
  <si>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</si>
  <si>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</si>
  <si>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</si>
  <si>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</si>
  <si>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</si>
  <si>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</si>
  <si>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</si>
  <si>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</si>
  <si>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</si>
  <si>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</si>
  <si>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</si>
  <si>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</si>
  <si>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</si>
  <si>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</si>
  <si>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</si>
  <si>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</si>
  <si>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</si>
  <si>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</si>
  <si>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</si>
  <si>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</si>
  <si>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</si>
  <si>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</si>
  <si>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</si>
  <si>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</si>
  <si>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</si>
  <si>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</si>
  <si>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</si>
  <si>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</si>
  <si>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</si>
  <si>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</si>
  <si>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</si>
  <si>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</si>
  <si>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</si>
  <si>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</si>
  <si>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</si>
  <si>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</si>
  <si>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</si>
  <si>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</si>
  <si>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</si>
  <si>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</si>
  <si>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</si>
  <si>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</si>
  <si>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</si>
  <si>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</si>
  <si>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</si>
  <si>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</si>
  <si>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</si>
  <si>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</si>
  <si>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</si>
  <si>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</si>
  <si>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</si>
  <si>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</si>
  <si>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</si>
  <si>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</si>
  <si>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</si>
  <si>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</si>
  <si>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</si>
  <si>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</si>
  <si>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</si>
  <si>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</si>
  <si>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</si>
  <si>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</si>
  <si>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</si>
  <si>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</si>
  <si>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</si>
  <si>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</si>
  <si>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</si>
  <si>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</si>
  <si>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</si>
  <si>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</si>
  <si>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</si>
  <si>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</si>
  <si>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</si>
  <si>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</si>
  <si>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</si>
  <si>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</si>
  <si>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</si>
  <si>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</si>
  <si>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</si>
  <si>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</si>
  <si>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</si>
  <si>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</si>
  <si>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</si>
  <si>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</si>
  <si>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</si>
  <si>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</si>
  <si>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</si>
  <si>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</si>
  <si>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</si>
  <si>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</si>
  <si>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</si>
  <si>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</si>
  <si>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</si>
  <si>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</si>
  <si>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</si>
  <si>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</si>
  <si>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</si>
  <si>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</si>
  <si>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</si>
  <si>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</si>
  <si>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</si>
  <si>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</si>
  <si>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</si>
  <si>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</si>
  <si>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</si>
  <si>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</si>
  <si>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</si>
  <si>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</si>
  <si>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</si>
  <si>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</si>
  <si>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</si>
  <si>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</si>
  <si>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</si>
  <si>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</si>
  <si>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</si>
  <si>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</si>
  <si>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</si>
  <si>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</si>
  <si>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</si>
  <si>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</si>
  <si>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</si>
  <si>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</si>
  <si>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</si>
  <si>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</si>
  <si>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</si>
  <si>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</si>
  <si>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</si>
  <si>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</si>
  <si>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</si>
  <si>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</si>
  <si>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</si>
  <si>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農薬等ポジティブリスト制度推進事業</t>
  </si>
  <si>
    <t>医薬・生活衛生局</t>
  </si>
  <si>
    <t>平成18年度</t>
  </si>
  <si>
    <t>終了予定なし</t>
  </si>
  <si>
    <t>食品基準審査課</t>
  </si>
  <si>
    <t>食品衛生法第13条</t>
  </si>
  <si>
    <t>平成17年厚生労働省告示第497～499号、「食品に残留する農薬、飼料添加物又は動物用医薬品の成分である物質の試験法について」（平成17年1月24日食安発第0124001号）</t>
  </si>
  <si>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</si>
  <si>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</si>
  <si>
    <t>-</t>
  </si>
  <si>
    <t>食品等試験検査費</t>
  </si>
  <si>
    <t>保健福祉調査委託費</t>
  </si>
  <si>
    <t>職員旅費</t>
  </si>
  <si>
    <t>庁費</t>
  </si>
  <si>
    <t>委員等旅費</t>
  </si>
  <si>
    <t>基準設定の公示（通知又は告示）の迅速化</t>
  </si>
  <si>
    <t>基準設定の公示（通知又は告示）件数</t>
  </si>
  <si>
    <t>件</t>
  </si>
  <si>
    <t>基準設定の公示（通知又は告示）件数の集計リスト</t>
  </si>
  <si>
    <t>農薬等試験法の公示（通知又は告示）の迅速化</t>
  </si>
  <si>
    <t>農薬等試験法の公示（通知又は告示）件数</t>
  </si>
  <si>
    <t>農薬等試験法の公示（通知又は告示）件数の集計リスト</t>
  </si>
  <si>
    <t>一日摂取量調査</t>
  </si>
  <si>
    <t>農薬等試験法の開発・検証数</t>
  </si>
  <si>
    <t>百万円</t>
  </si>
  <si>
    <t>　　　X/Y</t>
    <phoneticPr fontId="5"/>
  </si>
  <si>
    <t>食品等の安全性を確保すること（施策大目標Ⅱ－１）</t>
  </si>
  <si>
    <t>食品等の飲食に起因する衛生上の危害の発生を防止すること（施策目標Ⅱ－１－１）</t>
  </si>
  <si>
    <t>ポジティブリスト制度（農薬等が一定の量を超えて残留する食品等の販売等を原則禁止する制度）の導入に伴い新たに残留基準を設定した農薬等のうち、基準の見直しを行った農薬等の数（基準の見直しが困難な農薬が後に残る傾向にあることから、目標値は直近５年間の実績の平均としている）</t>
  </si>
  <si>
    <t>品目</t>
  </si>
  <si>
    <t>農林水産省</t>
  </si>
  <si>
    <t>生産資材安全確保対策事業委託費</t>
  </si>
  <si>
    <t>327</t>
  </si>
  <si>
    <t>297</t>
  </si>
  <si>
    <t>256</t>
  </si>
  <si>
    <t>300</t>
  </si>
  <si>
    <t>312</t>
  </si>
  <si>
    <t>325</t>
  </si>
  <si>
    <t>322</t>
  </si>
  <si>
    <t>332</t>
  </si>
  <si>
    <t>338</t>
  </si>
  <si>
    <t>○</t>
  </si>
  <si>
    <t>近澤　和彦</t>
    <rPh sb="0" eb="2">
      <t>チカザワ</t>
    </rPh>
    <rPh sb="3" eb="5">
      <t>カズヒコ</t>
    </rPh>
    <phoneticPr fontId="5"/>
  </si>
  <si>
    <t>-</t>
    <phoneticPr fontId="5"/>
  </si>
  <si>
    <t>厚労</t>
  </si>
  <si>
    <t>-</t>
    <phoneticPr fontId="5"/>
  </si>
  <si>
    <t>一日摂取量調査
単位当たりコスト　＝　Ｘ　／　Ｙ
Ｘ：「執行額（百万円）」
Ｙ：「活動実績（件）」　　　　　　　　　　　　　　</t>
    <rPh sb="32" eb="34">
      <t>ヒャクマン</t>
    </rPh>
    <phoneticPr fontId="5"/>
  </si>
  <si>
    <t>農薬等試験法の開発・検証数
単位当たりコスト　＝　Ｘ　／　Ｙ
Ｘ：「執行額（百万円）」
Ｙ：「活動実績（件）」　</t>
    <rPh sb="38" eb="40">
      <t>ヒャクマン</t>
    </rPh>
    <phoneticPr fontId="5"/>
  </si>
  <si>
    <t>389/31</t>
    <phoneticPr fontId="5"/>
  </si>
  <si>
    <t>16/320</t>
    <phoneticPr fontId="5"/>
  </si>
  <si>
    <t>370/35</t>
    <phoneticPr fontId="5"/>
  </si>
  <si>
    <t>52/320</t>
    <phoneticPr fontId="5"/>
  </si>
  <si>
    <t>409/28</t>
    <phoneticPr fontId="5"/>
  </si>
  <si>
    <t>584/20</t>
    <phoneticPr fontId="5"/>
  </si>
  <si>
    <t>ポジティブリスト制度の導入に伴い設定した残留基準の見直しに当たっては、本事業により、食品を介した農薬一日摂取量実態調査の結果を踏まえて基準値の妥当性を確認するとともに、基準値への適合性を効率的に監視するための試験法の開発・改良を行うことが必要である。これにより、残留基準の見直しが円滑に進み、もって食品等の飲食に起因する衛生上の危害の発生を防止することが可能となる。</t>
    <phoneticPr fontId="5"/>
  </si>
  <si>
    <t>有</t>
  </si>
  <si>
    <t>‐</t>
  </si>
  <si>
    <t>農薬等ポジティブリスト制度を円滑に運営することにより食品の安全性を確保する本事業は、国費を投入しなければ事業の目的が達成できない。</t>
    <phoneticPr fontId="5"/>
  </si>
  <si>
    <t>食品衛生法に基づき国が基準の設定等を行うために必要なデータの収集や設定した基準を継続的に検証することから国が実施すべきものである。</t>
    <phoneticPr fontId="5"/>
  </si>
  <si>
    <t>国際協定の締結等により残留基準設定の迅速化が求められる中で、食品の安全性を確保するためには、科学的な基準の設定や効率的な試験法の開発が必須であり、本事業の優先度は高い。</t>
    <phoneticPr fontId="5"/>
  </si>
  <si>
    <t>原則として、一般競争入札を利用することで、競争性を確保しながら支出先を選定している。特に、食品中に残留する農薬等の成分である物質の試験法開発・検証に係る一般競争入札に関しては、呼びかけを行うなど、一者応札の是正を図っている。
また、随意契約については、必ず2者以上から見積書を取り寄せ、より安価な者と契約を行っている。</t>
    <phoneticPr fontId="5"/>
  </si>
  <si>
    <t>一般競争入札による調達によりコスト削減に努めている。</t>
    <phoneticPr fontId="5"/>
  </si>
  <si>
    <t>事業の適切な遂行に必要な経費に限定している。</t>
    <phoneticPr fontId="5"/>
  </si>
  <si>
    <t>少額随契についても複数者から見積を取り、コストの削減に努めている。</t>
    <phoneticPr fontId="5"/>
  </si>
  <si>
    <t>基準設定の公示数等、農薬等試験法の公示数等の実績は成果目標に見合ったものになっている。</t>
    <phoneticPr fontId="5"/>
  </si>
  <si>
    <t>最新の科学的知見に基づき試験等を実施しており、活動実績を踏まえ実効性の高い手段となっている。</t>
    <phoneticPr fontId="5"/>
  </si>
  <si>
    <t>見込みに見合った実績となっている。</t>
    <phoneticPr fontId="5"/>
  </si>
  <si>
    <t>開発された試験法は、自治体、検疫所での監視指導に活用されている。</t>
    <phoneticPr fontId="5"/>
  </si>
  <si>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phoneticPr fontId="5"/>
  </si>
  <si>
    <t>☑</t>
  </si>
  <si>
    <t>（株）バイオテック・ラボ</t>
    <phoneticPr fontId="5"/>
  </si>
  <si>
    <t>正晃テック（株）</t>
    <phoneticPr fontId="5"/>
  </si>
  <si>
    <t>島津サイエンス東日本（株）</t>
    <phoneticPr fontId="5"/>
  </si>
  <si>
    <t>富士ゼロックス神奈川株式会社</t>
    <phoneticPr fontId="5"/>
  </si>
  <si>
    <t>（株）鈴木商館</t>
    <phoneticPr fontId="5"/>
  </si>
  <si>
    <t>（株）伊藤サプライ</t>
    <phoneticPr fontId="5"/>
  </si>
  <si>
    <t>ユサコ（株）</t>
    <phoneticPr fontId="5"/>
  </si>
  <si>
    <t>丸善雄松堂（株）</t>
    <phoneticPr fontId="5"/>
  </si>
  <si>
    <t>液体クロマトグラフ－トリプル四重極型質量分析装置　一式　他4件</t>
    <rPh sb="28" eb="29">
      <t>ホカ</t>
    </rPh>
    <rPh sb="30" eb="31">
      <t>ケン</t>
    </rPh>
    <phoneticPr fontId="5"/>
  </si>
  <si>
    <t>多機能オートサンプラー付ガスクロマトグラフ　修理　一式</t>
    <phoneticPr fontId="5"/>
  </si>
  <si>
    <t>マトリックス支援レーザー脱離イオン化飛行時間型質量分析計　一式</t>
    <phoneticPr fontId="5"/>
  </si>
  <si>
    <t>複写機　二式</t>
    <phoneticPr fontId="5"/>
  </si>
  <si>
    <t>研究に使用する液体窒素等の購入　一式　他3件</t>
    <rPh sb="16" eb="17">
      <t>イチ</t>
    </rPh>
    <rPh sb="19" eb="20">
      <t>ホカ</t>
    </rPh>
    <rPh sb="21" eb="22">
      <t>ケン</t>
    </rPh>
    <phoneticPr fontId="5"/>
  </si>
  <si>
    <t>パソコン　13台</t>
    <rPh sb="7" eb="8">
      <t>ダイ</t>
    </rPh>
    <phoneticPr fontId="5"/>
  </si>
  <si>
    <r>
      <t>外国雑誌購入（1～</t>
    </r>
    <r>
      <rPr>
        <sz val="11"/>
        <rFont val="ＭＳ Ｐゴシック"/>
        <family val="3"/>
        <charset val="128"/>
      </rPr>
      <t>3</t>
    </r>
    <r>
      <rPr>
        <sz val="11"/>
        <rFont val="ＭＳ Ｐゴシック"/>
        <family val="3"/>
        <charset val="128"/>
      </rPr>
      <t>月分）</t>
    </r>
    <phoneticPr fontId="5"/>
  </si>
  <si>
    <r>
      <t>外国雑誌購入（1～3月分）</t>
    </r>
    <r>
      <rPr>
        <sz val="11"/>
        <rFont val="ＭＳ Ｐゴシック"/>
        <family val="3"/>
        <charset val="128"/>
      </rPr>
      <t/>
    </r>
    <phoneticPr fontId="5"/>
  </si>
  <si>
    <t>-</t>
    <phoneticPr fontId="5"/>
  </si>
  <si>
    <t>（株）池田理化</t>
    <phoneticPr fontId="5"/>
  </si>
  <si>
    <t>尾崎理化（株）</t>
    <phoneticPr fontId="5"/>
  </si>
  <si>
    <t>株式会社三菱ケミカルリサーチ</t>
    <phoneticPr fontId="5"/>
  </si>
  <si>
    <t>日本分光（株）</t>
    <phoneticPr fontId="5"/>
  </si>
  <si>
    <t>（株）一和堂</t>
    <phoneticPr fontId="5"/>
  </si>
  <si>
    <t>ＳＡＳ　Ｉｎｓｔｉｔｕｔｅ　Ｊａｐａｎ（株）</t>
    <phoneticPr fontId="5"/>
  </si>
  <si>
    <t>ＩＣＰＭＳ点検作業　一式</t>
    <phoneticPr fontId="5"/>
  </si>
  <si>
    <t>ＩＣＰＭＳ点検作業　一式　他107件</t>
    <rPh sb="13" eb="14">
      <t>ホカ</t>
    </rPh>
    <rPh sb="17" eb="18">
      <t>ケン</t>
    </rPh>
    <phoneticPr fontId="5"/>
  </si>
  <si>
    <r>
      <t>4-050-01</t>
    </r>
    <r>
      <rPr>
        <sz val="11"/>
        <rFont val="ＭＳ Ｐゴシック"/>
        <family val="3"/>
        <charset val="128"/>
      </rPr>
      <t>　細管用ブラシ　</t>
    </r>
    <r>
      <rPr>
        <sz val="11"/>
        <rFont val="ＭＳ Ｐゴシック"/>
        <family val="3"/>
        <charset val="128"/>
      </rPr>
      <t>450</t>
    </r>
    <r>
      <rPr>
        <sz val="11"/>
        <rFont val="ＭＳ Ｐゴシック"/>
        <family val="3"/>
        <charset val="128"/>
      </rPr>
      <t>×</t>
    </r>
    <r>
      <rPr>
        <sz val="11"/>
        <rFont val="ＭＳ Ｐゴシック"/>
        <family val="3"/>
        <charset val="128"/>
      </rPr>
      <t>15</t>
    </r>
    <r>
      <rPr>
        <sz val="11"/>
        <rFont val="ＭＳ Ｐゴシック"/>
        <family val="3"/>
        <charset val="128"/>
      </rPr>
      <t>×</t>
    </r>
    <r>
      <rPr>
        <sz val="11"/>
        <rFont val="ＭＳ Ｐゴシック"/>
        <family val="3"/>
        <charset val="128"/>
      </rPr>
      <t>75</t>
    </r>
    <r>
      <rPr>
        <sz val="11"/>
        <rFont val="ＭＳ Ｐゴシック"/>
        <family val="3"/>
        <charset val="128"/>
      </rPr>
      <t>　</t>
    </r>
    <r>
      <rPr>
        <sz val="11"/>
        <rFont val="ＭＳ Ｐゴシック"/>
        <family val="3"/>
        <charset val="128"/>
      </rPr>
      <t>5</t>
    </r>
    <r>
      <rPr>
        <sz val="11"/>
        <rFont val="ＭＳ Ｐゴシック"/>
        <family val="3"/>
        <charset val="128"/>
      </rPr>
      <t>点　他</t>
    </r>
    <r>
      <rPr>
        <sz val="11"/>
        <rFont val="ＭＳ Ｐゴシック"/>
        <family val="3"/>
        <charset val="128"/>
      </rPr>
      <t>160件</t>
    </r>
    <rPh sb="29" eb="30">
      <t>ホカ</t>
    </rPh>
    <rPh sb="33" eb="34">
      <t>ケン</t>
    </rPh>
    <phoneticPr fontId="5"/>
  </si>
  <si>
    <r>
      <t>ＳＣＩＥＸ　質量分析計　ＡＰＩ4000用コントローラー　Ｖ-801　1</t>
    </r>
    <r>
      <rPr>
        <sz val="11"/>
        <rFont val="ＭＳ Ｐゴシック"/>
        <family val="3"/>
        <charset val="128"/>
      </rPr>
      <t>点　他</t>
    </r>
    <r>
      <rPr>
        <sz val="11"/>
        <rFont val="ＭＳ Ｐゴシック"/>
        <family val="3"/>
        <charset val="128"/>
      </rPr>
      <t>34件</t>
    </r>
    <rPh sb="37" eb="38">
      <t>ホカ</t>
    </rPh>
    <rPh sb="40" eb="41">
      <t>ケン</t>
    </rPh>
    <phoneticPr fontId="5"/>
  </si>
  <si>
    <r>
      <t>ワークステーション　Ｐｒｅｃｉｓｉｏｎ　7820　Ｔｏｗｅｒ　1</t>
    </r>
    <r>
      <rPr>
        <sz val="11"/>
        <rFont val="ＭＳ Ｐゴシック"/>
        <family val="3"/>
        <charset val="128"/>
      </rPr>
      <t>点　他</t>
    </r>
    <r>
      <rPr>
        <sz val="11"/>
        <rFont val="ＭＳ Ｐゴシック"/>
        <family val="3"/>
        <charset val="128"/>
      </rPr>
      <t>40件</t>
    </r>
    <rPh sb="34" eb="35">
      <t>ホカ</t>
    </rPh>
    <rPh sb="37" eb="38">
      <t>ケン</t>
    </rPh>
    <phoneticPr fontId="5"/>
  </si>
  <si>
    <t>残留農薬の国際機関等におけるリスク評価状況等の調査　一式</t>
    <phoneticPr fontId="5"/>
  </si>
  <si>
    <r>
      <t>ＨＰＬＣポンプ　低圧グラジエント仕様　ＰＵ</t>
    </r>
    <r>
      <rPr>
        <sz val="11"/>
        <rFont val="ＭＳ Ｐゴシック"/>
        <family val="3"/>
        <charset val="128"/>
      </rPr>
      <t>-</t>
    </r>
    <r>
      <rPr>
        <sz val="11"/>
        <rFont val="ＭＳ Ｐゴシック"/>
        <family val="3"/>
        <charset val="128"/>
      </rPr>
      <t>4580　</t>
    </r>
    <r>
      <rPr>
        <sz val="11"/>
        <rFont val="ＭＳ Ｐゴシック"/>
        <family val="3"/>
        <charset val="128"/>
      </rPr>
      <t>1</t>
    </r>
    <r>
      <rPr>
        <sz val="11"/>
        <rFont val="ＭＳ Ｐゴシック"/>
        <family val="3"/>
        <charset val="128"/>
      </rPr>
      <t>点</t>
    </r>
    <phoneticPr fontId="5"/>
  </si>
  <si>
    <r>
      <t>ＬＣＭＳ-8060</t>
    </r>
    <r>
      <rPr>
        <sz val="11"/>
        <rFont val="ＭＳ Ｐゴシック"/>
        <family val="3"/>
        <charset val="128"/>
      </rPr>
      <t>メンテナンス　Ｏ／Ｈ　一式　他</t>
    </r>
    <r>
      <rPr>
        <sz val="11"/>
        <rFont val="ＭＳ Ｐゴシック"/>
        <family val="3"/>
        <charset val="128"/>
      </rPr>
      <t>1</t>
    </r>
    <r>
      <rPr>
        <sz val="11"/>
        <rFont val="ＭＳ Ｐゴシック"/>
        <family val="3"/>
        <charset val="128"/>
      </rPr>
      <t>件</t>
    </r>
    <rPh sb="23" eb="24">
      <t>ホカ</t>
    </rPh>
    <rPh sb="25" eb="26">
      <t>ケン</t>
    </rPh>
    <phoneticPr fontId="5"/>
  </si>
  <si>
    <r>
      <t>HP　ProBook　450　Ｇ7</t>
    </r>
    <r>
      <rPr>
        <sz val="11"/>
        <rFont val="ＭＳ Ｐゴシック"/>
        <family val="3"/>
        <charset val="128"/>
      </rPr>
      <t>／</t>
    </r>
    <r>
      <rPr>
        <sz val="11"/>
        <rFont val="ＭＳ Ｐゴシック"/>
        <family val="3"/>
        <charset val="128"/>
      </rPr>
      <t>CT</t>
    </r>
    <r>
      <rPr>
        <sz val="11"/>
        <rFont val="ＭＳ Ｐゴシック"/>
        <family val="3"/>
        <charset val="128"/>
      </rPr>
      <t>　</t>
    </r>
    <r>
      <rPr>
        <sz val="11"/>
        <rFont val="ＭＳ Ｐゴシック"/>
        <family val="3"/>
        <charset val="128"/>
      </rPr>
      <t>6YY34AV-AWVS</t>
    </r>
    <r>
      <rPr>
        <sz val="11"/>
        <rFont val="ＭＳ Ｐゴシック"/>
        <family val="3"/>
        <charset val="128"/>
      </rPr>
      <t>　</t>
    </r>
    <r>
      <rPr>
        <sz val="11"/>
        <rFont val="ＭＳ Ｐゴシック"/>
        <family val="3"/>
        <charset val="128"/>
      </rPr>
      <t>2</t>
    </r>
    <r>
      <rPr>
        <sz val="11"/>
        <rFont val="ＭＳ Ｐゴシック"/>
        <family val="3"/>
        <charset val="128"/>
      </rPr>
      <t>点</t>
    </r>
    <phoneticPr fontId="5"/>
  </si>
  <si>
    <r>
      <t>J</t>
    </r>
    <r>
      <rPr>
        <sz val="11"/>
        <rFont val="ＭＳ Ｐゴシック"/>
        <family val="3"/>
        <charset val="128"/>
      </rPr>
      <t>MP</t>
    </r>
    <r>
      <rPr>
        <sz val="11"/>
        <rFont val="ＭＳ Ｐゴシック"/>
        <family val="3"/>
        <charset val="128"/>
      </rPr>
      <t>　総ユーザー数（</t>
    </r>
    <r>
      <rPr>
        <sz val="11"/>
        <rFont val="ＭＳ Ｐゴシック"/>
        <family val="3"/>
        <charset val="128"/>
      </rPr>
      <t>2</t>
    </r>
    <r>
      <rPr>
        <sz val="11"/>
        <rFont val="ＭＳ Ｐゴシック"/>
        <family val="3"/>
        <charset val="128"/>
      </rPr>
      <t>）　</t>
    </r>
    <r>
      <rPr>
        <sz val="11"/>
        <rFont val="ＭＳ Ｐゴシック"/>
        <family val="3"/>
        <charset val="128"/>
      </rPr>
      <t>Operating</t>
    </r>
    <r>
      <rPr>
        <sz val="11"/>
        <rFont val="ＭＳ Ｐゴシック"/>
        <family val="3"/>
        <charset val="128"/>
      </rPr>
      <t>　</t>
    </r>
    <r>
      <rPr>
        <sz val="11"/>
        <rFont val="ＭＳ Ｐゴシック"/>
        <family val="3"/>
        <charset val="128"/>
      </rPr>
      <t>System</t>
    </r>
    <r>
      <rPr>
        <sz val="11"/>
        <rFont val="ＭＳ Ｐゴシック"/>
        <family val="3"/>
        <charset val="128"/>
      </rPr>
      <t>～</t>
    </r>
    <r>
      <rPr>
        <sz val="11"/>
        <rFont val="ＭＳ Ｐゴシック"/>
        <family val="3"/>
        <charset val="128"/>
      </rPr>
      <t>WX6</t>
    </r>
    <r>
      <rPr>
        <sz val="11"/>
        <rFont val="ＭＳ Ｐゴシック"/>
        <family val="3"/>
        <charset val="128"/>
      </rPr>
      <t>　一式</t>
    </r>
    <phoneticPr fontId="5"/>
  </si>
  <si>
    <r>
      <t>高純度ヘリウムガス　5点　他2</t>
    </r>
    <r>
      <rPr>
        <sz val="11"/>
        <rFont val="ＭＳ Ｐゴシック"/>
        <family val="3"/>
        <charset val="128"/>
      </rPr>
      <t>件</t>
    </r>
    <rPh sb="13" eb="14">
      <t>ホカ</t>
    </rPh>
    <rPh sb="15" eb="16">
      <t>ケン</t>
    </rPh>
    <phoneticPr fontId="5"/>
  </si>
  <si>
    <t>資金前渡官吏</t>
    <phoneticPr fontId="5"/>
  </si>
  <si>
    <t>九電みらいエナジー（株）</t>
    <phoneticPr fontId="5"/>
  </si>
  <si>
    <t>パーソルテンプスタッフ（株）</t>
    <phoneticPr fontId="5"/>
  </si>
  <si>
    <t>アドバンテック（株）</t>
    <phoneticPr fontId="5"/>
  </si>
  <si>
    <t>ＷＤＢ（株）</t>
    <phoneticPr fontId="5"/>
  </si>
  <si>
    <t>三協ラボサービス（株）</t>
    <phoneticPr fontId="5"/>
  </si>
  <si>
    <t>川崎市</t>
    <phoneticPr fontId="5"/>
  </si>
  <si>
    <t>日本空調サービス（株）</t>
    <phoneticPr fontId="5"/>
  </si>
  <si>
    <t>新東産業（株）</t>
    <phoneticPr fontId="5"/>
  </si>
  <si>
    <t>東京ガス（株）</t>
    <phoneticPr fontId="5"/>
  </si>
  <si>
    <t>給与・賞与</t>
    <rPh sb="0" eb="2">
      <t>キュウヨ</t>
    </rPh>
    <rPh sb="3" eb="5">
      <t>ショウヨ</t>
    </rPh>
    <phoneticPr fontId="5"/>
  </si>
  <si>
    <t>電気使用料</t>
    <rPh sb="0" eb="2">
      <t>デンキ</t>
    </rPh>
    <rPh sb="2" eb="5">
      <t>シヨウリョウ</t>
    </rPh>
    <phoneticPr fontId="5"/>
  </si>
  <si>
    <t>試験研究業務等のための人材派遣業務</t>
    <phoneticPr fontId="5"/>
  </si>
  <si>
    <t>実験動物飼育管理業務　一式　1ヶ年</t>
    <phoneticPr fontId="5"/>
  </si>
  <si>
    <t>水道使用料</t>
    <rPh sb="0" eb="2">
      <t>スイドウ</t>
    </rPh>
    <rPh sb="2" eb="5">
      <t>シヨウリョウ</t>
    </rPh>
    <phoneticPr fontId="5"/>
  </si>
  <si>
    <t>高度管理区域空調設備保守点検等業務</t>
    <phoneticPr fontId="5"/>
  </si>
  <si>
    <t>総合庁舎管理業務　一式</t>
    <phoneticPr fontId="5"/>
  </si>
  <si>
    <t>ガス使用料</t>
    <rPh sb="2" eb="5">
      <t>シヨウリョウ</t>
    </rPh>
    <phoneticPr fontId="5"/>
  </si>
  <si>
    <t>東京都</t>
    <rPh sb="0" eb="2">
      <t>トウキョウ</t>
    </rPh>
    <rPh sb="2" eb="3">
      <t>ト</t>
    </rPh>
    <phoneticPr fontId="5"/>
  </si>
  <si>
    <t>北海道</t>
    <rPh sb="0" eb="3">
      <t>ホッカイドウ</t>
    </rPh>
    <phoneticPr fontId="5"/>
  </si>
  <si>
    <t>岩手県</t>
    <rPh sb="0" eb="2">
      <t>イワテ</t>
    </rPh>
    <rPh sb="2" eb="3">
      <t>ケン</t>
    </rPh>
    <phoneticPr fontId="5"/>
  </si>
  <si>
    <t>福岡県</t>
    <rPh sb="0" eb="3">
      <t>フクオカケン</t>
    </rPh>
    <phoneticPr fontId="5"/>
  </si>
  <si>
    <t>福島県</t>
    <rPh sb="0" eb="3">
      <t>フクシマケン</t>
    </rPh>
    <phoneticPr fontId="5"/>
  </si>
  <si>
    <t>名古屋市</t>
    <rPh sb="0" eb="4">
      <t>ナゴヤシ</t>
    </rPh>
    <phoneticPr fontId="5"/>
  </si>
  <si>
    <t>埼玉県</t>
    <rPh sb="0" eb="3">
      <t>サイタマケン</t>
    </rPh>
    <phoneticPr fontId="5"/>
  </si>
  <si>
    <t>山形県</t>
    <rPh sb="0" eb="3">
      <t>ヤマガタケン</t>
    </rPh>
    <phoneticPr fontId="5"/>
  </si>
  <si>
    <t>愛知県</t>
    <rPh sb="0" eb="3">
      <t>アイチケン</t>
    </rPh>
    <phoneticPr fontId="5"/>
  </si>
  <si>
    <t>神奈川県</t>
    <rPh sb="0" eb="4">
      <t>カナガワケン</t>
    </rPh>
    <phoneticPr fontId="5"/>
  </si>
  <si>
    <t>食品に残留する農薬等の成分である物質の試験法開発・検証業務（支出委任）</t>
    <rPh sb="0" eb="2">
      <t>ショクヒン</t>
    </rPh>
    <rPh sb="3" eb="5">
      <t>ザンリュウ</t>
    </rPh>
    <rPh sb="7" eb="9">
      <t>ノウヤク</t>
    </rPh>
    <rPh sb="9" eb="10">
      <t>トウ</t>
    </rPh>
    <rPh sb="11" eb="13">
      <t>セイブン</t>
    </rPh>
    <rPh sb="16" eb="18">
      <t>ブッシツ</t>
    </rPh>
    <rPh sb="19" eb="21">
      <t>シケン</t>
    </rPh>
    <rPh sb="21" eb="22">
      <t>ホウ</t>
    </rPh>
    <rPh sb="22" eb="24">
      <t>カイハツ</t>
    </rPh>
    <rPh sb="25" eb="27">
      <t>ケンショウ</t>
    </rPh>
    <rPh sb="27" eb="29">
      <t>ギョウム</t>
    </rPh>
    <rPh sb="30" eb="32">
      <t>シシュツ</t>
    </rPh>
    <rPh sb="32" eb="34">
      <t>イニン</t>
    </rPh>
    <phoneticPr fontId="5"/>
  </si>
  <si>
    <t>国立大学法人東京大学</t>
    <rPh sb="0" eb="2">
      <t>コクリツ</t>
    </rPh>
    <rPh sb="2" eb="4">
      <t>ダイガク</t>
    </rPh>
    <rPh sb="4" eb="6">
      <t>ホウジン</t>
    </rPh>
    <rPh sb="6" eb="8">
      <t>トウキョウ</t>
    </rPh>
    <rPh sb="8" eb="10">
      <t>ダイガク</t>
    </rPh>
    <phoneticPr fontId="5"/>
  </si>
  <si>
    <t>食品摂取頻度・摂取量調査一式</t>
    <rPh sb="0" eb="2">
      <t>ショクヒン</t>
    </rPh>
    <rPh sb="2" eb="4">
      <t>セッシュ</t>
    </rPh>
    <rPh sb="4" eb="6">
      <t>ヒンド</t>
    </rPh>
    <rPh sb="7" eb="12">
      <t>セッシュリョウチョウサ</t>
    </rPh>
    <rPh sb="12" eb="14">
      <t>イッシキ</t>
    </rPh>
    <phoneticPr fontId="5"/>
  </si>
  <si>
    <t>一般財団法人日本食品分析センター</t>
    <rPh sb="0" eb="2">
      <t>イッパン</t>
    </rPh>
    <rPh sb="2" eb="4">
      <t>ザイダン</t>
    </rPh>
    <rPh sb="4" eb="6">
      <t>ホウジン</t>
    </rPh>
    <rPh sb="6" eb="8">
      <t>ニホン</t>
    </rPh>
    <rPh sb="8" eb="10">
      <t>ショクヒン</t>
    </rPh>
    <rPh sb="10" eb="12">
      <t>ブンセキ</t>
    </rPh>
    <phoneticPr fontId="5"/>
  </si>
  <si>
    <t>食品中に残留する農薬等の摂取量調査一式</t>
    <rPh sb="0" eb="3">
      <t>ショクヒンチュウ</t>
    </rPh>
    <rPh sb="4" eb="6">
      <t>ザンリュウ</t>
    </rPh>
    <rPh sb="8" eb="11">
      <t>ノウヤクトウ</t>
    </rPh>
    <rPh sb="12" eb="14">
      <t>セッシュ</t>
    </rPh>
    <rPh sb="14" eb="15">
      <t>リョウ</t>
    </rPh>
    <rPh sb="15" eb="17">
      <t>チョウサ</t>
    </rPh>
    <rPh sb="17" eb="19">
      <t>イッシキ</t>
    </rPh>
    <phoneticPr fontId="5"/>
  </si>
  <si>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
平成30年度は入札不調により実施できず、令和元年度と同様に履行期間と公告期間を多く確保したが、令和2年度も1者応札となった。</t>
    <rPh sb="295" eb="297">
      <t>ドウヨウ</t>
    </rPh>
    <rPh sb="316" eb="318">
      <t>レイワ</t>
    </rPh>
    <rPh sb="319" eb="321">
      <t>ネンド</t>
    </rPh>
    <phoneticPr fontId="5"/>
  </si>
  <si>
    <t>適切に予算を執行し、事業の目標が達成できており、このまま継続して事業を実施する。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
○一日摂取量調査は履行期間及び公告期間等を再度見直し、他の登録検査機関にもさらに積極的に声かけを行うことで一者応札を改善するよう努める。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266" eb="267">
      <t>オヨ</t>
    </rPh>
    <rPh sb="268" eb="270">
      <t>コウコク</t>
    </rPh>
    <rPh sb="270" eb="272">
      <t>キカン</t>
    </rPh>
    <rPh sb="272" eb="273">
      <t>トウ</t>
    </rPh>
    <phoneticPr fontId="5"/>
  </si>
  <si>
    <t>残留農薬等評価資料等の電子媒体変換業務</t>
    <rPh sb="0" eb="2">
      <t>ザンリュウ</t>
    </rPh>
    <rPh sb="2" eb="4">
      <t>ノウヤク</t>
    </rPh>
    <rPh sb="4" eb="5">
      <t>トウ</t>
    </rPh>
    <rPh sb="5" eb="7">
      <t>ヒョウカ</t>
    </rPh>
    <rPh sb="7" eb="9">
      <t>シリョウ</t>
    </rPh>
    <rPh sb="9" eb="10">
      <t>トウ</t>
    </rPh>
    <rPh sb="11" eb="13">
      <t>デンシ</t>
    </rPh>
    <rPh sb="13" eb="15">
      <t>バイタイ</t>
    </rPh>
    <rPh sb="15" eb="17">
      <t>ヘンカン</t>
    </rPh>
    <rPh sb="17" eb="19">
      <t>ギョウム</t>
    </rPh>
    <phoneticPr fontId="5"/>
  </si>
  <si>
    <t>食品に残留する農薬等の成分である物質（ラサロシド）の試験法開発一式</t>
    <rPh sb="0" eb="2">
      <t>ショクヒン</t>
    </rPh>
    <rPh sb="3" eb="5">
      <t>ザンリュウ</t>
    </rPh>
    <rPh sb="7" eb="9">
      <t>ノウヤク</t>
    </rPh>
    <rPh sb="9" eb="10">
      <t>トウ</t>
    </rPh>
    <rPh sb="11" eb="13">
      <t>セイブン</t>
    </rPh>
    <rPh sb="16" eb="18">
      <t>ブッシツ</t>
    </rPh>
    <rPh sb="26" eb="28">
      <t>シケン</t>
    </rPh>
    <rPh sb="28" eb="29">
      <t>ホウ</t>
    </rPh>
    <rPh sb="29" eb="31">
      <t>カイハツ</t>
    </rPh>
    <rPh sb="31" eb="33">
      <t>イッシキ</t>
    </rPh>
    <phoneticPr fontId="5"/>
  </si>
  <si>
    <t>食品に残留する農薬等の成分である物質（ビコザマイシン）の試験法開発一式</t>
    <rPh sb="33" eb="35">
      <t>イッシキ</t>
    </rPh>
    <phoneticPr fontId="5"/>
  </si>
  <si>
    <t>食品に残留する農薬等の成分である物質（アシベンゾラルＳメチル）の試験法開発一式</t>
    <rPh sb="37" eb="39">
      <t>イッシキ</t>
    </rPh>
    <phoneticPr fontId="5"/>
  </si>
  <si>
    <t>食品に残留する農薬等の成分である物質（プロパクロール）の試験法開発一式</t>
    <rPh sb="33" eb="35">
      <t>イッシキ</t>
    </rPh>
    <phoneticPr fontId="5"/>
  </si>
  <si>
    <t>食品に残留する農薬等の成分である物質の試験法の開発・検証に関する試験GC/MS及びLC/MSによる農薬等の系統試験法（畜水産物）GC-MS/MS法（別表１の化合物）の妥当性評価試験一式</t>
    <phoneticPr fontId="5"/>
  </si>
  <si>
    <t>食品に残留する農薬等の成分である物質の試験法の開発・検証に関する試験GC/MS及びLC･MSによる農薬等の系統試験法（畜水産物）改良法GC-MS･MS法（通知案別表3の化合物）】妥当性評価試験</t>
    <phoneticPr fontId="5"/>
  </si>
  <si>
    <t>食品に残留する農薬等の成分である物質の試験法の開発・検証に関する試験GC/MS及びLC･MSによる農薬等の系統試験法（畜水産物）改良法GC-MS･MS法（通知案別表2の化合物）】妥当性評価試験</t>
    <phoneticPr fontId="5"/>
  </si>
  <si>
    <t>食品の規格基準（残留農薬等）に関する公開講座等の実施業務一式</t>
    <phoneticPr fontId="5"/>
  </si>
  <si>
    <t>食品に残留する農薬等の成分である物質（トリフルミゾール）の試験法開発一式</t>
    <phoneticPr fontId="5"/>
  </si>
  <si>
    <t>ムサシイメージ情報株式会社</t>
    <phoneticPr fontId="5"/>
  </si>
  <si>
    <t>一般財団法人東京顕微鏡院</t>
    <phoneticPr fontId="5"/>
  </si>
  <si>
    <t>学校法人名城大学</t>
    <phoneticPr fontId="5"/>
  </si>
  <si>
    <t>一般財団法人日本食品分析センター</t>
    <phoneticPr fontId="5"/>
  </si>
  <si>
    <t>公益社団法人日本食品衛生協会</t>
    <phoneticPr fontId="5"/>
  </si>
  <si>
    <t>一般財団法人食品環境検査協会</t>
    <phoneticPr fontId="5"/>
  </si>
  <si>
    <t>株式会社環境科学研究所</t>
    <phoneticPr fontId="5"/>
  </si>
  <si>
    <t>食品の規格基準（農薬ホセチル等）に関する基準設定検討に関する業務</t>
    <phoneticPr fontId="5"/>
  </si>
  <si>
    <t>国際食品安全コンサルタント</t>
    <rPh sb="0" eb="4">
      <t>コクサイショクヒン</t>
    </rPh>
    <rPh sb="4" eb="6">
      <t>アンゼン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</si>
  <si>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</si>
  <si>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</si>
  <si>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</si>
  <si>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</si>
  <si>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</si>
  <si>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</si>
  <si>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</si>
  <si>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</si>
  <si>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</si>
  <si>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</si>
  <si>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残留農薬等試験法開発事業評価会議謝金</t>
    <rPh sb="16" eb="18">
      <t>シャキン</t>
    </rPh>
    <phoneticPr fontId="5"/>
  </si>
  <si>
    <t>日本郵便株式会社</t>
    <phoneticPr fontId="5"/>
  </si>
  <si>
    <t>郵便料金</t>
    <rPh sb="0" eb="2">
      <t>ユウビン</t>
    </rPh>
    <rPh sb="2" eb="4">
      <t>リョウキン</t>
    </rPh>
    <phoneticPr fontId="5"/>
  </si>
  <si>
    <t>（株）紀伊國屋書店</t>
    <phoneticPr fontId="5"/>
  </si>
  <si>
    <t>書籍</t>
    <rPh sb="0" eb="2">
      <t>ショセキ</t>
    </rPh>
    <phoneticPr fontId="5"/>
  </si>
  <si>
    <t>有限会社タケマエ</t>
  </si>
  <si>
    <t>東日本電信電話株式会社</t>
    <phoneticPr fontId="5"/>
  </si>
  <si>
    <t>電話料金</t>
    <rPh sb="0" eb="2">
      <t>デンワ</t>
    </rPh>
    <rPh sb="2" eb="4">
      <t>リョウキン</t>
    </rPh>
    <phoneticPr fontId="5"/>
  </si>
  <si>
    <t>ヤマト運輸株式会社</t>
    <phoneticPr fontId="5"/>
  </si>
  <si>
    <t>タイルカーペット張替工事　他3件</t>
    <rPh sb="13" eb="14">
      <t>ホカ</t>
    </rPh>
    <rPh sb="15" eb="16">
      <t>ケン</t>
    </rPh>
    <phoneticPr fontId="5"/>
  </si>
  <si>
    <t>中央法規出版株式会社</t>
    <phoneticPr fontId="5"/>
  </si>
  <si>
    <t>厚生法規総覧</t>
    <phoneticPr fontId="5"/>
  </si>
  <si>
    <t>富士ゼロックス（株）</t>
    <phoneticPr fontId="5"/>
  </si>
  <si>
    <t>カラー複合機保守</t>
    <rPh sb="3" eb="6">
      <t>フクゴウキ</t>
    </rPh>
    <rPh sb="6" eb="8">
      <t>ホシュ</t>
    </rPh>
    <phoneticPr fontId="5"/>
  </si>
  <si>
    <t>（株）ぎょうせい</t>
    <phoneticPr fontId="5"/>
  </si>
  <si>
    <t>現行日本法規　他1件</t>
    <rPh sb="7" eb="8">
      <t>ホカ</t>
    </rPh>
    <rPh sb="9" eb="10">
      <t>ケン</t>
    </rPh>
    <phoneticPr fontId="5"/>
  </si>
  <si>
    <t>リコージャパン（株）</t>
    <phoneticPr fontId="5"/>
  </si>
  <si>
    <t>複写機保守</t>
    <rPh sb="3" eb="5">
      <t>ホシュ</t>
    </rPh>
    <phoneticPr fontId="5"/>
  </si>
  <si>
    <t>A.ムサシイメージ情報株式会社</t>
    <phoneticPr fontId="5"/>
  </si>
  <si>
    <t>役務費</t>
    <rPh sb="0" eb="3">
      <t>エキムヒ</t>
    </rPh>
    <phoneticPr fontId="5"/>
  </si>
  <si>
    <t>残留農薬等評価資料等の電子媒体変換業務</t>
    <phoneticPr fontId="5"/>
  </si>
  <si>
    <t>人件費</t>
    <rPh sb="0" eb="3">
      <t>ジンケンヒ</t>
    </rPh>
    <phoneticPr fontId="5"/>
  </si>
  <si>
    <t>B.国際食品安全コンサルタント</t>
    <phoneticPr fontId="5"/>
  </si>
  <si>
    <t>役務費</t>
    <rPh sb="0" eb="2">
      <t>エキム</t>
    </rPh>
    <rPh sb="2" eb="3">
      <t>ヒ</t>
    </rPh>
    <phoneticPr fontId="5"/>
  </si>
  <si>
    <t>D.資金前渡官吏</t>
    <phoneticPr fontId="5"/>
  </si>
  <si>
    <t>E.国立大学法人東京大学</t>
    <phoneticPr fontId="5"/>
  </si>
  <si>
    <t>食品摂取頻度・摂取量調査一式</t>
    <phoneticPr fontId="5"/>
  </si>
  <si>
    <t>F. 一般財団法人日本食品分析センター</t>
    <phoneticPr fontId="5"/>
  </si>
  <si>
    <t>食品中に残留する農薬等の摂取量調査一式</t>
    <phoneticPr fontId="5"/>
  </si>
  <si>
    <t>食品に残留する農薬等の成分である物質の試験法開発・検証業務（支出委任）</t>
    <phoneticPr fontId="5"/>
  </si>
  <si>
    <t>G.東京都</t>
    <rPh sb="2" eb="4">
      <t>トウキョウ</t>
    </rPh>
    <rPh sb="4" eb="5">
      <t>ト</t>
    </rPh>
    <phoneticPr fontId="5"/>
  </si>
  <si>
    <t>H.（株）バイオテック・ラボ</t>
    <phoneticPr fontId="5"/>
  </si>
  <si>
    <t>備品費</t>
    <rPh sb="0" eb="3">
      <t>ビヒンヒ</t>
    </rPh>
    <phoneticPr fontId="5"/>
  </si>
  <si>
    <t>液体クロマトグラフ－トリプル四重極型質量分析装置　一式　他5件</t>
    <rPh sb="28" eb="29">
      <t>ホカ</t>
    </rPh>
    <rPh sb="30" eb="31">
      <t>ケン</t>
    </rPh>
    <phoneticPr fontId="5"/>
  </si>
  <si>
    <t>雑役務費</t>
    <rPh sb="0" eb="1">
      <t>ザツ</t>
    </rPh>
    <rPh sb="1" eb="4">
      <t>エキムヒ</t>
    </rPh>
    <phoneticPr fontId="5"/>
  </si>
  <si>
    <t>質量分析装置修理作業　一式</t>
    <phoneticPr fontId="5"/>
  </si>
  <si>
    <t>I.（株）池田理化</t>
    <rPh sb="3" eb="4">
      <t>カブ</t>
    </rPh>
    <rPh sb="5" eb="7">
      <t>イケダ</t>
    </rPh>
    <rPh sb="7" eb="9">
      <t>リカ</t>
    </rPh>
    <phoneticPr fontId="5"/>
  </si>
  <si>
    <t>中型恒温振とう培養機　バイオシェーカー　ＢＲ-43ＦＬ・ＭＲ～　1点　他2件</t>
    <phoneticPr fontId="5"/>
  </si>
  <si>
    <t>メス試験管1＆2ｍＬ　共栓付　10本／パック～　20点　他100件</t>
    <rPh sb="28" eb="29">
      <t>ホカ</t>
    </rPh>
    <rPh sb="32" eb="33">
      <t>ケン</t>
    </rPh>
    <phoneticPr fontId="5"/>
  </si>
  <si>
    <t>消耗品費</t>
    <rPh sb="0" eb="3">
      <t>ショウモウヒン</t>
    </rPh>
    <rPh sb="3" eb="4">
      <t>ヒ</t>
    </rPh>
    <phoneticPr fontId="5"/>
  </si>
  <si>
    <t>Ｍｉｌｌｉ－ＳＡＴサポートプラス　Ｅｌｉｘ－Ａｄｖａｎｔａｇｅ15～　1式</t>
    <phoneticPr fontId="5"/>
  </si>
  <si>
    <t>J.資金前渡官吏</t>
    <phoneticPr fontId="5"/>
  </si>
  <si>
    <t>-</t>
    <phoneticPr fontId="5"/>
  </si>
  <si>
    <t>点検対象外</t>
    <rPh sb="0" eb="2">
      <t>テンケン</t>
    </rPh>
    <rPh sb="2" eb="5">
      <t>タイショウガイ</t>
    </rPh>
    <phoneticPr fontId="5"/>
  </si>
  <si>
    <t>28/248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</si>
</sst>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114299</xdr:colOff>
      <xdr:row>748</xdr:row>
      <xdr:rowOff>165099</xdr:rowOff>
    </xdr:from>
    <xdr:to>
      <xdr:col>49</xdr:col>
      <xdr:colOff>444500</xdr:colOff>
      <xdr:row>781</xdr:row>
      <xdr:rowOff>160334</xdr:rowOff>
    </xdr:to>
    <xdr:pic>
      <xdr:nvPicPr>
        <xdr:cNvPr id="5" name="図 4"/>
        <xdr:cNvPicPr>
          <a:picLocks noChangeAspect="1"/>
        </xdr:cNvPicPr>
      </xdr:nvPicPr>
      <xdr:blipFill rotWithShape="1">
        <a:blip xmlns:r="http://schemas.openxmlformats.org/officeDocument/2006/relationships" r:embed="rId1"/>
        <a:srcRect l="21899" t="15857" r="62549" b="9127"/>
        <a:stretch/>
      </xdr:blipFill>
      <xdr:spPr>
        <a:xfrm>
          <a:off x="1333499" y="44449999"/>
          <a:ext cx="9067801" cy="123015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117" sqref="AQ117:AX1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398</v>
      </c>
      <c r="AJ2" s="940" t="s">
        <v>747</v>
      </c>
      <c r="AK2" s="940"/>
      <c r="AL2" s="940"/>
      <c r="AM2" s="940"/>
      <c r="AN2" s="98" t="s">
        <v>398</v>
      </c>
      <c r="AO2" s="940">
        <v>20</v>
      </c>
      <c r="AP2" s="940"/>
      <c r="AQ2" s="940"/>
      <c r="AR2" s="99" t="s">
        <v>701</v>
      </c>
      <c r="AS2" s="946">
        <v>415</v>
      </c>
      <c r="AT2" s="946"/>
      <c r="AU2" s="946"/>
      <c r="AV2" s="98" t="str">
        <f>IF(AW2="","","-")</f>
        <v/>
      </c>
      <c r="AW2" s="906"/>
      <c r="AX2" s="906"/>
    </row>
    <row r="3" spans="1:50" ht="21" customHeight="1" thickBot="1" x14ac:dyDescent="0.25">
      <c r="A3" s="862" t="s">
        <v>694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702</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703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705</v>
      </c>
      <c r="H5" s="835"/>
      <c r="I5" s="835"/>
      <c r="J5" s="835"/>
      <c r="K5" s="835"/>
      <c r="L5" s="835"/>
      <c r="M5" s="836" t="s">
        <v>66</v>
      </c>
      <c r="N5" s="837"/>
      <c r="O5" s="837"/>
      <c r="P5" s="837"/>
      <c r="Q5" s="837"/>
      <c r="R5" s="838"/>
      <c r="S5" s="839" t="s">
        <v>706</v>
      </c>
      <c r="T5" s="835"/>
      <c r="U5" s="835"/>
      <c r="V5" s="835"/>
      <c r="W5" s="835"/>
      <c r="X5" s="840"/>
      <c r="Y5" s="696" t="s">
        <v>3</v>
      </c>
      <c r="Z5" s="542"/>
      <c r="AA5" s="542"/>
      <c r="AB5" s="542"/>
      <c r="AC5" s="542"/>
      <c r="AD5" s="543"/>
      <c r="AE5" s="697" t="s">
        <v>707</v>
      </c>
      <c r="AF5" s="697"/>
      <c r="AG5" s="697"/>
      <c r="AH5" s="697"/>
      <c r="AI5" s="697"/>
      <c r="AJ5" s="697"/>
      <c r="AK5" s="697"/>
      <c r="AL5" s="697"/>
      <c r="AM5" s="697"/>
      <c r="AN5" s="697"/>
      <c r="AO5" s="697"/>
      <c r="AP5" s="698"/>
      <c r="AQ5" s="699" t="s">
        <v>745</v>
      </c>
      <c r="AR5" s="700"/>
      <c r="AS5" s="700"/>
      <c r="AT5" s="700"/>
      <c r="AU5" s="700"/>
      <c r="AV5" s="700"/>
      <c r="AW5" s="700"/>
      <c r="AX5" s="701"/>
    </row>
    <row r="6" spans="1:50" ht="30"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708</v>
      </c>
      <c r="H7" s="498"/>
      <c r="I7" s="498"/>
      <c r="J7" s="498"/>
      <c r="K7" s="498"/>
      <c r="L7" s="498"/>
      <c r="M7" s="498"/>
      <c r="N7" s="498"/>
      <c r="O7" s="498"/>
      <c r="P7" s="498"/>
      <c r="Q7" s="498"/>
      <c r="R7" s="498"/>
      <c r="S7" s="498"/>
      <c r="T7" s="498"/>
      <c r="U7" s="498"/>
      <c r="V7" s="498"/>
      <c r="W7" s="498"/>
      <c r="X7" s="499"/>
      <c r="Y7" s="918" t="s">
        <v>381</v>
      </c>
      <c r="Z7" s="439"/>
      <c r="AA7" s="439"/>
      <c r="AB7" s="439"/>
      <c r="AC7" s="439"/>
      <c r="AD7" s="919"/>
      <c r="AE7" s="907" t="s">
        <v>709</v>
      </c>
      <c r="AF7" s="908"/>
      <c r="AG7" s="908"/>
      <c r="AH7" s="908"/>
      <c r="AI7" s="908"/>
      <c r="AJ7" s="908"/>
      <c r="AK7" s="908"/>
      <c r="AL7" s="908"/>
      <c r="AM7" s="908"/>
      <c r="AN7" s="908"/>
      <c r="AO7" s="908"/>
      <c r="AP7" s="908"/>
      <c r="AQ7" s="908"/>
      <c r="AR7" s="908"/>
      <c r="AS7" s="908"/>
      <c r="AT7" s="908"/>
      <c r="AU7" s="908"/>
      <c r="AV7" s="908"/>
      <c r="AW7" s="908"/>
      <c r="AX7" s="909"/>
    </row>
    <row r="8" spans="1:50" ht="30" customHeight="1" x14ac:dyDescent="0.2">
      <c r="A8" s="494" t="s">
        <v>255</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256</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46.5" customHeight="1" x14ac:dyDescent="0.2">
      <c r="A10" s="658" t="s">
        <v>30</v>
      </c>
      <c r="B10" s="659"/>
      <c r="C10" s="659"/>
      <c r="D10" s="659"/>
      <c r="E10" s="659"/>
      <c r="F10" s="659"/>
      <c r="G10" s="752" t="s">
        <v>711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2">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382</v>
      </c>
      <c r="Q12" s="441"/>
      <c r="R12" s="441"/>
      <c r="S12" s="441"/>
      <c r="T12" s="441"/>
      <c r="U12" s="441"/>
      <c r="V12" s="442"/>
      <c r="W12" s="446" t="s">
        <v>404</v>
      </c>
      <c r="X12" s="441"/>
      <c r="Y12" s="441"/>
      <c r="Z12" s="441"/>
      <c r="AA12" s="441"/>
      <c r="AB12" s="441"/>
      <c r="AC12" s="442"/>
      <c r="AD12" s="446" t="s">
        <v>691</v>
      </c>
      <c r="AE12" s="441"/>
      <c r="AF12" s="441"/>
      <c r="AG12" s="441"/>
      <c r="AH12" s="441"/>
      <c r="AI12" s="441"/>
      <c r="AJ12" s="442"/>
      <c r="AK12" s="446" t="s">
        <v>695</v>
      </c>
      <c r="AL12" s="441"/>
      <c r="AM12" s="441"/>
      <c r="AN12" s="441"/>
      <c r="AO12" s="441"/>
      <c r="AP12" s="441"/>
      <c r="AQ12" s="442"/>
      <c r="AR12" s="446" t="s">
        <v>696</v>
      </c>
      <c r="AS12" s="441"/>
      <c r="AT12" s="441"/>
      <c r="AU12" s="441"/>
      <c r="AV12" s="441"/>
      <c r="AW12" s="441"/>
      <c r="AX12" s="720"/>
    </row>
    <row r="13" spans="1:50" ht="23.1" customHeight="1" x14ac:dyDescent="0.2">
      <c r="A13" s="612"/>
      <c r="B13" s="613"/>
      <c r="C13" s="613"/>
      <c r="D13" s="613"/>
      <c r="E13" s="613"/>
      <c r="F13" s="614"/>
      <c r="G13" s="721" t="s">
        <v>6</v>
      </c>
      <c r="H13" s="722"/>
      <c r="I13" s="762" t="s">
        <v>7</v>
      </c>
      <c r="J13" s="763"/>
      <c r="K13" s="763"/>
      <c r="L13" s="763"/>
      <c r="M13" s="763"/>
      <c r="N13" s="763"/>
      <c r="O13" s="764"/>
      <c r="P13" s="655">
        <v>499</v>
      </c>
      <c r="Q13" s="656"/>
      <c r="R13" s="656"/>
      <c r="S13" s="656"/>
      <c r="T13" s="656"/>
      <c r="U13" s="656"/>
      <c r="V13" s="657"/>
      <c r="W13" s="655">
        <v>455</v>
      </c>
      <c r="X13" s="656"/>
      <c r="Y13" s="656"/>
      <c r="Z13" s="656"/>
      <c r="AA13" s="656"/>
      <c r="AB13" s="656"/>
      <c r="AC13" s="657"/>
      <c r="AD13" s="655">
        <v>469</v>
      </c>
      <c r="AE13" s="656"/>
      <c r="AF13" s="656"/>
      <c r="AG13" s="656"/>
      <c r="AH13" s="656"/>
      <c r="AI13" s="656"/>
      <c r="AJ13" s="657"/>
      <c r="AK13" s="655">
        <v>612</v>
      </c>
      <c r="AL13" s="656"/>
      <c r="AM13" s="656"/>
      <c r="AN13" s="656"/>
      <c r="AO13" s="656"/>
      <c r="AP13" s="656"/>
      <c r="AQ13" s="657"/>
      <c r="AR13" s="915"/>
      <c r="AS13" s="916"/>
      <c r="AT13" s="916"/>
      <c r="AU13" s="916"/>
      <c r="AV13" s="916"/>
      <c r="AW13" s="916"/>
      <c r="AX13" s="917"/>
    </row>
    <row r="14" spans="1:50" ht="23.1" customHeight="1" x14ac:dyDescent="0.2">
      <c r="A14" s="612"/>
      <c r="B14" s="613"/>
      <c r="C14" s="613"/>
      <c r="D14" s="613"/>
      <c r="E14" s="613"/>
      <c r="F14" s="614"/>
      <c r="G14" s="723"/>
      <c r="H14" s="724"/>
      <c r="I14" s="709" t="s">
        <v>8</v>
      </c>
      <c r="J14" s="760"/>
      <c r="K14" s="760"/>
      <c r="L14" s="760"/>
      <c r="M14" s="760"/>
      <c r="N14" s="760"/>
      <c r="O14" s="761"/>
      <c r="P14" s="655" t="s">
        <v>712</v>
      </c>
      <c r="Q14" s="656"/>
      <c r="R14" s="656"/>
      <c r="S14" s="656"/>
      <c r="T14" s="656"/>
      <c r="U14" s="656"/>
      <c r="V14" s="657"/>
      <c r="W14" s="655" t="s">
        <v>712</v>
      </c>
      <c r="X14" s="656"/>
      <c r="Y14" s="656"/>
      <c r="Z14" s="656"/>
      <c r="AA14" s="656"/>
      <c r="AB14" s="656"/>
      <c r="AC14" s="657"/>
      <c r="AD14" s="655" t="s">
        <v>712</v>
      </c>
      <c r="AE14" s="656"/>
      <c r="AF14" s="656"/>
      <c r="AG14" s="656"/>
      <c r="AH14" s="656"/>
      <c r="AI14" s="656"/>
      <c r="AJ14" s="657"/>
      <c r="AK14" s="655" t="s">
        <v>746</v>
      </c>
      <c r="AL14" s="656"/>
      <c r="AM14" s="656"/>
      <c r="AN14" s="656"/>
      <c r="AO14" s="656"/>
      <c r="AP14" s="656"/>
      <c r="AQ14" s="657"/>
      <c r="AR14" s="786"/>
      <c r="AS14" s="786"/>
      <c r="AT14" s="786"/>
      <c r="AU14" s="786"/>
      <c r="AV14" s="786"/>
      <c r="AW14" s="786"/>
      <c r="AX14" s="787"/>
    </row>
    <row r="15" spans="1:50" ht="23.1" customHeight="1" x14ac:dyDescent="0.2">
      <c r="A15" s="612"/>
      <c r="B15" s="613"/>
      <c r="C15" s="613"/>
      <c r="D15" s="613"/>
      <c r="E15" s="613"/>
      <c r="F15" s="614"/>
      <c r="G15" s="723"/>
      <c r="H15" s="724"/>
      <c r="I15" s="709" t="s">
        <v>51</v>
      </c>
      <c r="J15" s="710"/>
      <c r="K15" s="710"/>
      <c r="L15" s="710"/>
      <c r="M15" s="710"/>
      <c r="N15" s="710"/>
      <c r="O15" s="711"/>
      <c r="P15" s="655" t="s">
        <v>712</v>
      </c>
      <c r="Q15" s="656"/>
      <c r="R15" s="656"/>
      <c r="S15" s="656"/>
      <c r="T15" s="656"/>
      <c r="U15" s="656"/>
      <c r="V15" s="657"/>
      <c r="W15" s="655" t="s">
        <v>712</v>
      </c>
      <c r="X15" s="656"/>
      <c r="Y15" s="656"/>
      <c r="Z15" s="656"/>
      <c r="AA15" s="656"/>
      <c r="AB15" s="656"/>
      <c r="AC15" s="657"/>
      <c r="AD15" s="655" t="s">
        <v>712</v>
      </c>
      <c r="AE15" s="656"/>
      <c r="AF15" s="656"/>
      <c r="AG15" s="656"/>
      <c r="AH15" s="656"/>
      <c r="AI15" s="656"/>
      <c r="AJ15" s="657"/>
      <c r="AK15" s="655" t="s">
        <v>746</v>
      </c>
      <c r="AL15" s="656"/>
      <c r="AM15" s="656"/>
      <c r="AN15" s="656"/>
      <c r="AO15" s="656"/>
      <c r="AP15" s="656"/>
      <c r="AQ15" s="657"/>
      <c r="AR15" s="655"/>
      <c r="AS15" s="656"/>
      <c r="AT15" s="656"/>
      <c r="AU15" s="656"/>
      <c r="AV15" s="656"/>
      <c r="AW15" s="656"/>
      <c r="AX15" s="801"/>
    </row>
    <row r="16" spans="1:50" ht="23.1" customHeight="1" x14ac:dyDescent="0.2">
      <c r="A16" s="612"/>
      <c r="B16" s="613"/>
      <c r="C16" s="613"/>
      <c r="D16" s="613"/>
      <c r="E16" s="613"/>
      <c r="F16" s="614"/>
      <c r="G16" s="723"/>
      <c r="H16" s="724"/>
      <c r="I16" s="709" t="s">
        <v>52</v>
      </c>
      <c r="J16" s="710"/>
      <c r="K16" s="710"/>
      <c r="L16" s="710"/>
      <c r="M16" s="710"/>
      <c r="N16" s="710"/>
      <c r="O16" s="711"/>
      <c r="P16" s="655" t="s">
        <v>712</v>
      </c>
      <c r="Q16" s="656"/>
      <c r="R16" s="656"/>
      <c r="S16" s="656"/>
      <c r="T16" s="656"/>
      <c r="U16" s="656"/>
      <c r="V16" s="657"/>
      <c r="W16" s="655" t="s">
        <v>712</v>
      </c>
      <c r="X16" s="656"/>
      <c r="Y16" s="656"/>
      <c r="Z16" s="656"/>
      <c r="AA16" s="656"/>
      <c r="AB16" s="656"/>
      <c r="AC16" s="657"/>
      <c r="AD16" s="655" t="s">
        <v>712</v>
      </c>
      <c r="AE16" s="656"/>
      <c r="AF16" s="656"/>
      <c r="AG16" s="656"/>
      <c r="AH16" s="656"/>
      <c r="AI16" s="656"/>
      <c r="AJ16" s="657"/>
      <c r="AK16" s="655" t="s">
        <v>746</v>
      </c>
      <c r="AL16" s="656"/>
      <c r="AM16" s="656"/>
      <c r="AN16" s="656"/>
      <c r="AO16" s="656"/>
      <c r="AP16" s="656"/>
      <c r="AQ16" s="657"/>
      <c r="AR16" s="755"/>
      <c r="AS16" s="756"/>
      <c r="AT16" s="756"/>
      <c r="AU16" s="756"/>
      <c r="AV16" s="756"/>
      <c r="AW16" s="756"/>
      <c r="AX16" s="757"/>
    </row>
    <row r="17" spans="1:50" ht="23.1" customHeight="1" x14ac:dyDescent="0.2">
      <c r="A17" s="612"/>
      <c r="B17" s="613"/>
      <c r="C17" s="613"/>
      <c r="D17" s="613"/>
      <c r="E17" s="613"/>
      <c r="F17" s="614"/>
      <c r="G17" s="723"/>
      <c r="H17" s="724"/>
      <c r="I17" s="709" t="s">
        <v>50</v>
      </c>
      <c r="J17" s="760"/>
      <c r="K17" s="760"/>
      <c r="L17" s="760"/>
      <c r="M17" s="760"/>
      <c r="N17" s="760"/>
      <c r="O17" s="761"/>
      <c r="P17" s="655" t="s">
        <v>712</v>
      </c>
      <c r="Q17" s="656"/>
      <c r="R17" s="656"/>
      <c r="S17" s="656"/>
      <c r="T17" s="656"/>
      <c r="U17" s="656"/>
      <c r="V17" s="657"/>
      <c r="W17" s="655" t="s">
        <v>712</v>
      </c>
      <c r="X17" s="656"/>
      <c r="Y17" s="656"/>
      <c r="Z17" s="656"/>
      <c r="AA17" s="656"/>
      <c r="AB17" s="656"/>
      <c r="AC17" s="657"/>
      <c r="AD17" s="655" t="s">
        <v>712</v>
      </c>
      <c r="AE17" s="656"/>
      <c r="AF17" s="656"/>
      <c r="AG17" s="656"/>
      <c r="AH17" s="656"/>
      <c r="AI17" s="656"/>
      <c r="AJ17" s="657"/>
      <c r="AK17" s="655" t="s">
        <v>746</v>
      </c>
      <c r="AL17" s="656"/>
      <c r="AM17" s="656"/>
      <c r="AN17" s="656"/>
      <c r="AO17" s="656"/>
      <c r="AP17" s="656"/>
      <c r="AQ17" s="657"/>
      <c r="AR17" s="913"/>
      <c r="AS17" s="913"/>
      <c r="AT17" s="913"/>
      <c r="AU17" s="913"/>
      <c r="AV17" s="913"/>
      <c r="AW17" s="913"/>
      <c r="AX17" s="914"/>
    </row>
    <row r="18" spans="1:50" ht="23.1" customHeight="1" x14ac:dyDescent="0.2">
      <c r="A18" s="612"/>
      <c r="B18" s="613"/>
      <c r="C18" s="613"/>
      <c r="D18" s="613"/>
      <c r="E18" s="613"/>
      <c r="F18" s="614"/>
      <c r="G18" s="725"/>
      <c r="H18" s="726"/>
      <c r="I18" s="714" t="s">
        <v>20</v>
      </c>
      <c r="J18" s="715"/>
      <c r="K18" s="715"/>
      <c r="L18" s="715"/>
      <c r="M18" s="715"/>
      <c r="N18" s="715"/>
      <c r="O18" s="716"/>
      <c r="P18" s="873">
        <f>SUM(P13:V17)</f>
        <v>499</v>
      </c>
      <c r="Q18" s="874"/>
      <c r="R18" s="874"/>
      <c r="S18" s="874"/>
      <c r="T18" s="874"/>
      <c r="U18" s="874"/>
      <c r="V18" s="875"/>
      <c r="W18" s="873">
        <f>SUM(W13:AC17)</f>
        <v>455</v>
      </c>
      <c r="X18" s="874"/>
      <c r="Y18" s="874"/>
      <c r="Z18" s="874"/>
      <c r="AA18" s="874"/>
      <c r="AB18" s="874"/>
      <c r="AC18" s="875"/>
      <c r="AD18" s="873">
        <f>SUM(AD13:AJ17)</f>
        <v>469</v>
      </c>
      <c r="AE18" s="874"/>
      <c r="AF18" s="874"/>
      <c r="AG18" s="874"/>
      <c r="AH18" s="874"/>
      <c r="AI18" s="874"/>
      <c r="AJ18" s="875"/>
      <c r="AK18" s="873">
        <f>SUM(AK13:AQ17)</f>
        <v>612</v>
      </c>
      <c r="AL18" s="874"/>
      <c r="AM18" s="874"/>
      <c r="AN18" s="874"/>
      <c r="AO18" s="874"/>
      <c r="AP18" s="874"/>
      <c r="AQ18" s="875"/>
      <c r="AR18" s="873">
        <f>SUM(AR13:AX17)</f>
        <v>0</v>
      </c>
      <c r="AS18" s="874"/>
      <c r="AT18" s="874"/>
      <c r="AU18" s="874"/>
      <c r="AV18" s="874"/>
      <c r="AW18" s="874"/>
      <c r="AX18" s="876"/>
    </row>
    <row r="19" spans="1:50" ht="23.1" customHeight="1" x14ac:dyDescent="0.2">
      <c r="A19" s="612"/>
      <c r="B19" s="613"/>
      <c r="C19" s="613"/>
      <c r="D19" s="613"/>
      <c r="E19" s="613"/>
      <c r="F19" s="614"/>
      <c r="G19" s="871" t="s">
        <v>9</v>
      </c>
      <c r="H19" s="872"/>
      <c r="I19" s="872"/>
      <c r="J19" s="872"/>
      <c r="K19" s="872"/>
      <c r="L19" s="872"/>
      <c r="M19" s="872"/>
      <c r="N19" s="872"/>
      <c r="O19" s="872"/>
      <c r="P19" s="655">
        <v>389</v>
      </c>
      <c r="Q19" s="656"/>
      <c r="R19" s="656"/>
      <c r="S19" s="656"/>
      <c r="T19" s="656"/>
      <c r="U19" s="656"/>
      <c r="V19" s="657"/>
      <c r="W19" s="655">
        <v>386</v>
      </c>
      <c r="X19" s="656"/>
      <c r="Y19" s="656"/>
      <c r="Z19" s="656"/>
      <c r="AA19" s="656"/>
      <c r="AB19" s="656"/>
      <c r="AC19" s="657"/>
      <c r="AD19" s="655">
        <v>461</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3.1" customHeight="1" x14ac:dyDescent="0.2">
      <c r="A20" s="612"/>
      <c r="B20" s="613"/>
      <c r="C20" s="613"/>
      <c r="D20" s="613"/>
      <c r="E20" s="613"/>
      <c r="F20" s="614"/>
      <c r="G20" s="871" t="s">
        <v>10</v>
      </c>
      <c r="H20" s="872"/>
      <c r="I20" s="872"/>
      <c r="J20" s="872"/>
      <c r="K20" s="872"/>
      <c r="L20" s="872"/>
      <c r="M20" s="872"/>
      <c r="N20" s="872"/>
      <c r="O20" s="872"/>
      <c r="P20" s="316">
        <f>IF(P18=0, "-", SUM(P19)/P18)</f>
        <v>0.77955911823647295</v>
      </c>
      <c r="Q20" s="316"/>
      <c r="R20" s="316"/>
      <c r="S20" s="316"/>
      <c r="T20" s="316"/>
      <c r="U20" s="316"/>
      <c r="V20" s="316"/>
      <c r="W20" s="316">
        <f t="shared" ref="W20" si="0">IF(W18=0, "-", SUM(W19)/W18)</f>
        <v>0.84835164835164834</v>
      </c>
      <c r="X20" s="316"/>
      <c r="Y20" s="316"/>
      <c r="Z20" s="316"/>
      <c r="AA20" s="316"/>
      <c r="AB20" s="316"/>
      <c r="AC20" s="316"/>
      <c r="AD20" s="316">
        <f t="shared" ref="AD20" si="1">IF(AD18=0, "-", SUM(AD19)/AD18)</f>
        <v>0.98294243070362475</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9.25" customHeight="1" x14ac:dyDescent="0.2">
      <c r="A21" s="844"/>
      <c r="B21" s="845"/>
      <c r="C21" s="845"/>
      <c r="D21" s="845"/>
      <c r="E21" s="845"/>
      <c r="F21" s="962"/>
      <c r="G21" s="314" t="s">
        <v>349</v>
      </c>
      <c r="H21" s="315"/>
      <c r="I21" s="315"/>
      <c r="J21" s="315"/>
      <c r="K21" s="315"/>
      <c r="L21" s="315"/>
      <c r="M21" s="315"/>
      <c r="N21" s="315"/>
      <c r="O21" s="315"/>
      <c r="P21" s="316">
        <f>IF(P19=0, "-", SUM(P19)/SUM(P13,P14))</f>
        <v>0.77955911823647295</v>
      </c>
      <c r="Q21" s="316"/>
      <c r="R21" s="316"/>
      <c r="S21" s="316"/>
      <c r="T21" s="316"/>
      <c r="U21" s="316"/>
      <c r="V21" s="316"/>
      <c r="W21" s="316">
        <f t="shared" ref="W21" si="2">IF(W19=0, "-", SUM(W19)/SUM(W13,W14))</f>
        <v>0.84835164835164834</v>
      </c>
      <c r="X21" s="316"/>
      <c r="Y21" s="316"/>
      <c r="Z21" s="316"/>
      <c r="AA21" s="316"/>
      <c r="AB21" s="316"/>
      <c r="AC21" s="316"/>
      <c r="AD21" s="316">
        <f t="shared" ref="AD21" si="3">IF(AD19=0, "-", SUM(AD19)/SUM(AD13,AD14))</f>
        <v>0.98294243070362475</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2">
      <c r="A22" s="968" t="s">
        <v>699</v>
      </c>
      <c r="B22" s="969"/>
      <c r="C22" s="969"/>
      <c r="D22" s="969"/>
      <c r="E22" s="969"/>
      <c r="F22" s="970"/>
      <c r="G22" s="964" t="s">
        <v>328</v>
      </c>
      <c r="H22" s="222"/>
      <c r="I22" s="222"/>
      <c r="J22" s="222"/>
      <c r="K22" s="222"/>
      <c r="L22" s="222"/>
      <c r="M22" s="222"/>
      <c r="N22" s="222"/>
      <c r="O22" s="223"/>
      <c r="P22" s="929" t="s">
        <v>697</v>
      </c>
      <c r="Q22" s="222"/>
      <c r="R22" s="222"/>
      <c r="S22" s="222"/>
      <c r="T22" s="222"/>
      <c r="U22" s="222"/>
      <c r="V22" s="223"/>
      <c r="W22" s="929" t="s">
        <v>698</v>
      </c>
      <c r="X22" s="222"/>
      <c r="Y22" s="222"/>
      <c r="Z22" s="222"/>
      <c r="AA22" s="222"/>
      <c r="AB22" s="222"/>
      <c r="AC22" s="223"/>
      <c r="AD22" s="929" t="s">
        <v>327</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3.1" customHeight="1" x14ac:dyDescent="0.2">
      <c r="A23" s="971"/>
      <c r="B23" s="972"/>
      <c r="C23" s="972"/>
      <c r="D23" s="972"/>
      <c r="E23" s="972"/>
      <c r="F23" s="973"/>
      <c r="G23" s="965" t="s">
        <v>713</v>
      </c>
      <c r="H23" s="966"/>
      <c r="I23" s="966"/>
      <c r="J23" s="966"/>
      <c r="K23" s="966"/>
      <c r="L23" s="966"/>
      <c r="M23" s="966"/>
      <c r="N23" s="966"/>
      <c r="O23" s="967"/>
      <c r="P23" s="915">
        <v>580.70000000000005</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3.1" customHeight="1" x14ac:dyDescent="0.2">
      <c r="A24" s="971"/>
      <c r="B24" s="972"/>
      <c r="C24" s="972"/>
      <c r="D24" s="972"/>
      <c r="E24" s="972"/>
      <c r="F24" s="973"/>
      <c r="G24" s="931" t="s">
        <v>714</v>
      </c>
      <c r="H24" s="932"/>
      <c r="I24" s="932"/>
      <c r="J24" s="932"/>
      <c r="K24" s="932"/>
      <c r="L24" s="932"/>
      <c r="M24" s="932"/>
      <c r="N24" s="932"/>
      <c r="O24" s="933"/>
      <c r="P24" s="655">
        <v>28.6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3.1" customHeight="1" x14ac:dyDescent="0.2">
      <c r="A25" s="971"/>
      <c r="B25" s="972"/>
      <c r="C25" s="972"/>
      <c r="D25" s="972"/>
      <c r="E25" s="972"/>
      <c r="F25" s="973"/>
      <c r="G25" s="931" t="s">
        <v>715</v>
      </c>
      <c r="H25" s="932"/>
      <c r="I25" s="932"/>
      <c r="J25" s="932"/>
      <c r="K25" s="932"/>
      <c r="L25" s="932"/>
      <c r="M25" s="932"/>
      <c r="N25" s="932"/>
      <c r="O25" s="933"/>
      <c r="P25" s="655">
        <v>1.5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3.1" customHeight="1" x14ac:dyDescent="0.2">
      <c r="A26" s="971"/>
      <c r="B26" s="972"/>
      <c r="C26" s="972"/>
      <c r="D26" s="972"/>
      <c r="E26" s="972"/>
      <c r="F26" s="973"/>
      <c r="G26" s="931" t="s">
        <v>716</v>
      </c>
      <c r="H26" s="932"/>
      <c r="I26" s="932"/>
      <c r="J26" s="932"/>
      <c r="K26" s="932"/>
      <c r="L26" s="932"/>
      <c r="M26" s="932"/>
      <c r="N26" s="932"/>
      <c r="O26" s="933"/>
      <c r="P26" s="655">
        <v>0.8</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3.1" customHeight="1" x14ac:dyDescent="0.2">
      <c r="A27" s="971"/>
      <c r="B27" s="972"/>
      <c r="C27" s="972"/>
      <c r="D27" s="972"/>
      <c r="E27" s="972"/>
      <c r="F27" s="973"/>
      <c r="G27" s="931" t="s">
        <v>717</v>
      </c>
      <c r="H27" s="932"/>
      <c r="I27" s="932"/>
      <c r="J27" s="932"/>
      <c r="K27" s="932"/>
      <c r="L27" s="932"/>
      <c r="M27" s="932"/>
      <c r="N27" s="932"/>
      <c r="O27" s="933"/>
      <c r="P27" s="655">
        <v>0.3</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3.1" customHeight="1" x14ac:dyDescent="0.2">
      <c r="A28" s="971"/>
      <c r="B28" s="972"/>
      <c r="C28" s="972"/>
      <c r="D28" s="972"/>
      <c r="E28" s="972"/>
      <c r="F28" s="973"/>
      <c r="G28" s="934" t="s">
        <v>332</v>
      </c>
      <c r="H28" s="935"/>
      <c r="I28" s="935"/>
      <c r="J28" s="935"/>
      <c r="K28" s="935"/>
      <c r="L28" s="935"/>
      <c r="M28" s="935"/>
      <c r="N28" s="935"/>
      <c r="O28" s="936"/>
      <c r="P28" s="873">
        <f>P29-SUM(P23:P27)</f>
        <v>0.10000000000002274</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3.1" customHeight="1" thickBot="1" x14ac:dyDescent="0.25">
      <c r="A29" s="974"/>
      <c r="B29" s="975"/>
      <c r="C29" s="975"/>
      <c r="D29" s="975"/>
      <c r="E29" s="975"/>
      <c r="F29" s="976"/>
      <c r="G29" s="937" t="s">
        <v>329</v>
      </c>
      <c r="H29" s="938"/>
      <c r="I29" s="938"/>
      <c r="J29" s="938"/>
      <c r="K29" s="938"/>
      <c r="L29" s="938"/>
      <c r="M29" s="938"/>
      <c r="N29" s="938"/>
      <c r="O29" s="939"/>
      <c r="P29" s="655">
        <f>AK13</f>
        <v>612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5" customHeight="1" x14ac:dyDescent="0.2">
      <c r="A30" s="856" t="s">
        <v>344</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382</v>
      </c>
      <c r="AF30" s="854"/>
      <c r="AG30" s="854"/>
      <c r="AH30" s="855"/>
      <c r="AI30" s="910" t="s">
        <v>404</v>
      </c>
      <c r="AJ30" s="910"/>
      <c r="AK30" s="910"/>
      <c r="AL30" s="853"/>
      <c r="AM30" s="910" t="s">
        <v>501</v>
      </c>
      <c r="AN30" s="910"/>
      <c r="AO30" s="910"/>
      <c r="AP30" s="853"/>
      <c r="AQ30" s="765" t="s">
        <v>231</v>
      </c>
      <c r="AR30" s="766"/>
      <c r="AS30" s="766"/>
      <c r="AT30" s="767"/>
      <c r="AU30" s="772" t="s">
        <v>134</v>
      </c>
      <c r="AV30" s="772"/>
      <c r="AW30" s="772"/>
      <c r="AX30" s="912"/>
    </row>
    <row r="31" spans="1:50" ht="1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712</v>
      </c>
      <c r="AR31" s="201"/>
      <c r="AS31" s="136" t="s">
        <v>232</v>
      </c>
      <c r="AT31" s="137"/>
      <c r="AU31" s="200">
        <v>4</v>
      </c>
      <c r="AV31" s="200"/>
      <c r="AW31" s="392" t="s">
        <v>179</v>
      </c>
      <c r="AX31" s="393"/>
    </row>
    <row r="32" spans="1:50" ht="23.25" customHeight="1" x14ac:dyDescent="0.2">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720</v>
      </c>
      <c r="AC32" s="460"/>
      <c r="AD32" s="460"/>
      <c r="AE32" s="218">
        <v>65</v>
      </c>
      <c r="AF32" s="219"/>
      <c r="AG32" s="219"/>
      <c r="AH32" s="219"/>
      <c r="AI32" s="218">
        <v>62</v>
      </c>
      <c r="AJ32" s="219"/>
      <c r="AK32" s="219"/>
      <c r="AL32" s="219"/>
      <c r="AM32" s="218">
        <v>54</v>
      </c>
      <c r="AN32" s="219"/>
      <c r="AO32" s="219"/>
      <c r="AP32" s="219"/>
      <c r="AQ32" s="321" t="s">
        <v>712</v>
      </c>
      <c r="AR32" s="208"/>
      <c r="AS32" s="208"/>
      <c r="AT32" s="322"/>
      <c r="AU32" s="321" t="s">
        <v>712</v>
      </c>
      <c r="AV32" s="208"/>
      <c r="AW32" s="208"/>
      <c r="AX32" s="322"/>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60</v>
      </c>
      <c r="AF33" s="219"/>
      <c r="AG33" s="219"/>
      <c r="AH33" s="219"/>
      <c r="AI33" s="218">
        <v>60</v>
      </c>
      <c r="AJ33" s="219"/>
      <c r="AK33" s="219"/>
      <c r="AL33" s="219"/>
      <c r="AM33" s="218">
        <v>60</v>
      </c>
      <c r="AN33" s="219"/>
      <c r="AO33" s="219"/>
      <c r="AP33" s="219"/>
      <c r="AQ33" s="321" t="s">
        <v>712</v>
      </c>
      <c r="AR33" s="208"/>
      <c r="AS33" s="208"/>
      <c r="AT33" s="322"/>
      <c r="AU33" s="219">
        <v>60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108.3</v>
      </c>
      <c r="AF34" s="219"/>
      <c r="AG34" s="219"/>
      <c r="AH34" s="219"/>
      <c r="AI34" s="218">
        <v>103.3</v>
      </c>
      <c r="AJ34" s="219"/>
      <c r="AK34" s="219"/>
      <c r="AL34" s="219"/>
      <c r="AM34" s="218">
        <v>90</v>
      </c>
      <c r="AN34" s="219"/>
      <c r="AO34" s="219"/>
      <c r="AP34" s="219"/>
      <c r="AQ34" s="321" t="s">
        <v>712</v>
      </c>
      <c r="AR34" s="208"/>
      <c r="AS34" s="208"/>
      <c r="AT34" s="322"/>
      <c r="AU34" s="321" t="s">
        <v>712</v>
      </c>
      <c r="AV34" s="208"/>
      <c r="AW34" s="208"/>
      <c r="AX34" s="322"/>
    </row>
    <row r="35" spans="1:51" ht="23.25" customHeight="1" x14ac:dyDescent="0.2">
      <c r="A35" s="228" t="s">
        <v>372</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5" customHeight="1" x14ac:dyDescent="0.2">
      <c r="A37" s="768" t="s">
        <v>344</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382</v>
      </c>
      <c r="AF37" s="247"/>
      <c r="AG37" s="247"/>
      <c r="AH37" s="247"/>
      <c r="AI37" s="247" t="s">
        <v>404</v>
      </c>
      <c r="AJ37" s="247"/>
      <c r="AK37" s="247"/>
      <c r="AL37" s="247"/>
      <c r="AM37" s="247" t="s">
        <v>501</v>
      </c>
      <c r="AN37" s="247"/>
      <c r="AO37" s="247"/>
      <c r="AP37" s="247"/>
      <c r="AQ37" s="154" t="s">
        <v>231</v>
      </c>
      <c r="AR37" s="155"/>
      <c r="AS37" s="155"/>
      <c r="AT37" s="156"/>
      <c r="AU37" s="411" t="s">
        <v>134</v>
      </c>
      <c r="AV37" s="411"/>
      <c r="AW37" s="411"/>
      <c r="AX37" s="905"/>
      <c r="AY37">
        <f>COUNTA($G$39)</f>
        <v>1</v>
      </c>
    </row>
    <row r="38" spans="1:51" ht="1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712</v>
      </c>
      <c r="AR38" s="201"/>
      <c r="AS38" s="136" t="s">
        <v>232</v>
      </c>
      <c r="AT38" s="137"/>
      <c r="AU38" s="200">
        <v>4</v>
      </c>
      <c r="AV38" s="200"/>
      <c r="AW38" s="392" t="s">
        <v>179</v>
      </c>
      <c r="AX38" s="393"/>
      <c r="AY38">
        <f>$AY$37</f>
        <v>1</v>
      </c>
    </row>
    <row r="39" spans="1:51" ht="23.25" customHeight="1" x14ac:dyDescent="0.2">
      <c r="A39" s="397"/>
      <c r="B39" s="395"/>
      <c r="C39" s="395"/>
      <c r="D39" s="395"/>
      <c r="E39" s="395"/>
      <c r="F39" s="396"/>
      <c r="G39" s="563" t="s">
        <v>722</v>
      </c>
      <c r="H39" s="564"/>
      <c r="I39" s="564"/>
      <c r="J39" s="564"/>
      <c r="K39" s="564"/>
      <c r="L39" s="564"/>
      <c r="M39" s="564"/>
      <c r="N39" s="564"/>
      <c r="O39" s="565"/>
      <c r="P39" s="108" t="s">
        <v>723</v>
      </c>
      <c r="Q39" s="108"/>
      <c r="R39" s="108"/>
      <c r="S39" s="108"/>
      <c r="T39" s="108"/>
      <c r="U39" s="108"/>
      <c r="V39" s="108"/>
      <c r="W39" s="108"/>
      <c r="X39" s="109"/>
      <c r="Y39" s="470" t="s">
        <v>12</v>
      </c>
      <c r="Z39" s="530"/>
      <c r="AA39" s="531"/>
      <c r="AB39" s="460" t="s">
        <v>720</v>
      </c>
      <c r="AC39" s="460"/>
      <c r="AD39" s="460"/>
      <c r="AE39" s="218">
        <v>17</v>
      </c>
      <c r="AF39" s="219"/>
      <c r="AG39" s="219"/>
      <c r="AH39" s="219"/>
      <c r="AI39" s="218">
        <v>12</v>
      </c>
      <c r="AJ39" s="219"/>
      <c r="AK39" s="219"/>
      <c r="AL39" s="219"/>
      <c r="AM39" s="218">
        <v>8</v>
      </c>
      <c r="AN39" s="219"/>
      <c r="AO39" s="219"/>
      <c r="AP39" s="219"/>
      <c r="AQ39" s="321" t="s">
        <v>712</v>
      </c>
      <c r="AR39" s="208"/>
      <c r="AS39" s="208"/>
      <c r="AT39" s="322"/>
      <c r="AU39" s="321" t="s">
        <v>712</v>
      </c>
      <c r="AV39" s="208"/>
      <c r="AW39" s="208"/>
      <c r="AX39" s="322"/>
      <c r="AY39">
        <f t="shared" ref="AY39:AY43" si="4">$AY$37</f>
        <v>1</v>
      </c>
    </row>
    <row r="40" spans="1:51" ht="23.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v>15</v>
      </c>
      <c r="AF40" s="219"/>
      <c r="AG40" s="219"/>
      <c r="AH40" s="219"/>
      <c r="AI40" s="218">
        <v>15</v>
      </c>
      <c r="AJ40" s="219"/>
      <c r="AK40" s="219"/>
      <c r="AL40" s="219"/>
      <c r="AM40" s="218">
        <v>15</v>
      </c>
      <c r="AN40" s="219"/>
      <c r="AO40" s="219"/>
      <c r="AP40" s="219"/>
      <c r="AQ40" s="321" t="s">
        <v>712</v>
      </c>
      <c r="AR40" s="208"/>
      <c r="AS40" s="208"/>
      <c r="AT40" s="322"/>
      <c r="AU40" s="219">
        <v>15</v>
      </c>
      <c r="AV40" s="219"/>
      <c r="AW40" s="219"/>
      <c r="AX40" s="221"/>
      <c r="AY40">
        <f t="shared" si="4"/>
        <v>1</v>
      </c>
    </row>
    <row r="41" spans="1:51" ht="23.2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113.3</v>
      </c>
      <c r="AF41" s="219"/>
      <c r="AG41" s="219"/>
      <c r="AH41" s="219"/>
      <c r="AI41" s="218">
        <v>80</v>
      </c>
      <c r="AJ41" s="219"/>
      <c r="AK41" s="219"/>
      <c r="AL41" s="219"/>
      <c r="AM41" s="218">
        <v>53.3</v>
      </c>
      <c r="AN41" s="219"/>
      <c r="AO41" s="219"/>
      <c r="AP41" s="219"/>
      <c r="AQ41" s="321" t="s">
        <v>712</v>
      </c>
      <c r="AR41" s="208"/>
      <c r="AS41" s="208"/>
      <c r="AT41" s="322"/>
      <c r="AU41" s="321" t="s">
        <v>712</v>
      </c>
      <c r="AV41" s="208"/>
      <c r="AW41" s="208"/>
      <c r="AX41" s="322"/>
      <c r="AY41">
        <f t="shared" si="4"/>
        <v>1</v>
      </c>
    </row>
    <row r="42" spans="1:51" ht="23.25" customHeight="1" x14ac:dyDescent="0.2">
      <c r="A42" s="228" t="s">
        <v>372</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8" t="s">
        <v>344</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382</v>
      </c>
      <c r="AF44" s="247"/>
      <c r="AG44" s="247"/>
      <c r="AH44" s="247"/>
      <c r="AI44" s="247" t="s">
        <v>404</v>
      </c>
      <c r="AJ44" s="247"/>
      <c r="AK44" s="247"/>
      <c r="AL44" s="247"/>
      <c r="AM44" s="247" t="s">
        <v>501</v>
      </c>
      <c r="AN44" s="247"/>
      <c r="AO44" s="247"/>
      <c r="AP44" s="247"/>
      <c r="AQ44" s="154" t="s">
        <v>231</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2">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344</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382</v>
      </c>
      <c r="AF51" s="247"/>
      <c r="AG51" s="247"/>
      <c r="AH51" s="247"/>
      <c r="AI51" s="247" t="s">
        <v>404</v>
      </c>
      <c r="AJ51" s="247"/>
      <c r="AK51" s="247"/>
      <c r="AL51" s="247"/>
      <c r="AM51" s="247" t="s">
        <v>501</v>
      </c>
      <c r="AN51" s="247"/>
      <c r="AO51" s="247"/>
      <c r="AP51" s="247"/>
      <c r="AQ51" s="154" t="s">
        <v>231</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2">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344</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382</v>
      </c>
      <c r="AF58" s="247"/>
      <c r="AG58" s="247"/>
      <c r="AH58" s="247"/>
      <c r="AI58" s="247" t="s">
        <v>404</v>
      </c>
      <c r="AJ58" s="247"/>
      <c r="AK58" s="247"/>
      <c r="AL58" s="247"/>
      <c r="AM58" s="247" t="s">
        <v>501</v>
      </c>
      <c r="AN58" s="247"/>
      <c r="AO58" s="247"/>
      <c r="AP58" s="247"/>
      <c r="AQ58" s="154" t="s">
        <v>231</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2">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345</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340</v>
      </c>
      <c r="X65" s="487"/>
      <c r="Y65" s="490"/>
      <c r="Z65" s="490"/>
      <c r="AA65" s="491"/>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343</v>
      </c>
      <c r="AX66" s="251"/>
      <c r="AY66">
        <f>$AY$65</f>
        <v>0</v>
      </c>
    </row>
    <row r="67" spans="1:51" ht="23.25" hidden="1" customHeight="1" x14ac:dyDescent="0.2">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350</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345</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08"/>
      <c r="B75" s="509"/>
      <c r="C75" s="509"/>
      <c r="D75" s="509"/>
      <c r="E75" s="509"/>
      <c r="F75" s="510"/>
      <c r="G75" s="607"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2">
      <c r="A78" s="331" t="s">
        <v>375</v>
      </c>
      <c r="B78" s="332"/>
      <c r="C78" s="332"/>
      <c r="D78" s="332"/>
      <c r="E78" s="329" t="s">
        <v>323</v>
      </c>
      <c r="F78" s="330"/>
      <c r="G78" s="54" t="s">
        <v>234</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339</v>
      </c>
      <c r="AP79" s="274"/>
      <c r="AQ79" s="274"/>
      <c r="AR79" s="76" t="s">
        <v>337</v>
      </c>
      <c r="AS79" s="273"/>
      <c r="AT79" s="274"/>
      <c r="AU79" s="274"/>
      <c r="AV79" s="274"/>
      <c r="AW79" s="274"/>
      <c r="AX79" s="963"/>
      <c r="AY79">
        <f>COUNTIF($AR$79,"☑")</f>
        <v>0</v>
      </c>
    </row>
    <row r="80" spans="1:51" ht="18.75" hidden="1" customHeight="1" x14ac:dyDescent="0.2">
      <c r="A80" s="859" t="s">
        <v>147</v>
      </c>
      <c r="B80" s="523" t="s">
        <v>336</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382</v>
      </c>
      <c r="AF85" s="247"/>
      <c r="AG85" s="247"/>
      <c r="AH85" s="247"/>
      <c r="AI85" s="247" t="s">
        <v>404</v>
      </c>
      <c r="AJ85" s="247"/>
      <c r="AK85" s="247"/>
      <c r="AL85" s="247"/>
      <c r="AM85" s="247" t="s">
        <v>501</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382</v>
      </c>
      <c r="AF90" s="247"/>
      <c r="AG90" s="247"/>
      <c r="AH90" s="247"/>
      <c r="AI90" s="247" t="s">
        <v>404</v>
      </c>
      <c r="AJ90" s="247"/>
      <c r="AK90" s="247"/>
      <c r="AL90" s="247"/>
      <c r="AM90" s="247" t="s">
        <v>501</v>
      </c>
      <c r="AN90" s="247"/>
      <c r="AO90" s="247"/>
      <c r="AP90" s="247"/>
      <c r="AQ90" s="158" t="s">
        <v>231</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382</v>
      </c>
      <c r="AF95" s="247"/>
      <c r="AG95" s="247"/>
      <c r="AH95" s="247"/>
      <c r="AI95" s="247" t="s">
        <v>404</v>
      </c>
      <c r="AJ95" s="247"/>
      <c r="AK95" s="247"/>
      <c r="AL95" s="247"/>
      <c r="AM95" s="247" t="s">
        <v>501</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27.9" customHeight="1" x14ac:dyDescent="0.2">
      <c r="A100" s="500" t="s">
        <v>346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382</v>
      </c>
      <c r="AF100" s="539"/>
      <c r="AG100" s="539"/>
      <c r="AH100" s="540"/>
      <c r="AI100" s="538" t="s">
        <v>404</v>
      </c>
      <c r="AJ100" s="539"/>
      <c r="AK100" s="539"/>
      <c r="AL100" s="540"/>
      <c r="AM100" s="538" t="s">
        <v>501</v>
      </c>
      <c r="AN100" s="539"/>
      <c r="AO100" s="539"/>
      <c r="AP100" s="540"/>
      <c r="AQ100" s="317" t="s">
        <v>409</v>
      </c>
      <c r="AR100" s="318"/>
      <c r="AS100" s="318"/>
      <c r="AT100" s="319"/>
      <c r="AU100" s="317" t="s">
        <v>533</v>
      </c>
      <c r="AV100" s="318"/>
      <c r="AW100" s="318"/>
      <c r="AX100" s="320"/>
    </row>
    <row r="101" spans="1:60" ht="23.25" customHeight="1" x14ac:dyDescent="0.2">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0</v>
      </c>
      <c r="AF101" s="282"/>
      <c r="AG101" s="282"/>
      <c r="AH101" s="282"/>
      <c r="AI101" s="282">
        <v>320</v>
      </c>
      <c r="AJ101" s="282"/>
      <c r="AK101" s="282"/>
      <c r="AL101" s="282"/>
      <c r="AM101" s="282">
        <v>320</v>
      </c>
      <c r="AN101" s="282"/>
      <c r="AO101" s="282"/>
      <c r="AP101" s="282"/>
      <c r="AQ101" s="282" t="s">
        <v>748</v>
      </c>
      <c r="AR101" s="282"/>
      <c r="AS101" s="282"/>
      <c r="AT101" s="282"/>
      <c r="AU101" s="321" t="s">
        <v>712</v>
      </c>
      <c r="AV101" s="208"/>
      <c r="AW101" s="208"/>
      <c r="AX101" s="322"/>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248</v>
      </c>
      <c r="AF102" s="282"/>
      <c r="AG102" s="282"/>
      <c r="AH102" s="282"/>
      <c r="AI102" s="282">
        <v>248</v>
      </c>
      <c r="AJ102" s="282"/>
      <c r="AK102" s="282"/>
      <c r="AL102" s="282"/>
      <c r="AM102" s="282">
        <v>248</v>
      </c>
      <c r="AN102" s="282"/>
      <c r="AO102" s="282"/>
      <c r="AP102" s="282"/>
      <c r="AQ102" s="282">
        <v>248</v>
      </c>
      <c r="AR102" s="282"/>
      <c r="AS102" s="282"/>
      <c r="AT102" s="282"/>
      <c r="AU102" s="225">
        <v>248</v>
      </c>
      <c r="AV102" s="226"/>
      <c r="AW102" s="226"/>
      <c r="AX102" s="323"/>
    </row>
    <row r="103" spans="1:60" ht="27.9" customHeight="1" x14ac:dyDescent="0.2">
      <c r="A103" s="415" t="s">
        <v>346</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1</v>
      </c>
    </row>
    <row r="104" spans="1:60" ht="23.25" customHeight="1" x14ac:dyDescent="0.2">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82">
        <v>31</v>
      </c>
      <c r="AF104" s="282"/>
      <c r="AG104" s="282"/>
      <c r="AH104" s="282"/>
      <c r="AI104" s="282">
        <v>35</v>
      </c>
      <c r="AJ104" s="282"/>
      <c r="AK104" s="282"/>
      <c r="AL104" s="282"/>
      <c r="AM104" s="282">
        <v>28</v>
      </c>
      <c r="AN104" s="282"/>
      <c r="AO104" s="282"/>
      <c r="AP104" s="282"/>
      <c r="AQ104" s="282" t="s">
        <v>748</v>
      </c>
      <c r="AR104" s="282"/>
      <c r="AS104" s="282"/>
      <c r="AT104" s="282"/>
      <c r="AU104" s="321" t="s">
        <v>712</v>
      </c>
      <c r="AV104" s="208"/>
      <c r="AW104" s="208"/>
      <c r="AX104" s="322"/>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82">
        <v>20</v>
      </c>
      <c r="AF105" s="282"/>
      <c r="AG105" s="282"/>
      <c r="AH105" s="282"/>
      <c r="AI105" s="282">
        <v>20</v>
      </c>
      <c r="AJ105" s="282"/>
      <c r="AK105" s="282"/>
      <c r="AL105" s="282"/>
      <c r="AM105" s="282">
        <v>20</v>
      </c>
      <c r="AN105" s="282"/>
      <c r="AO105" s="282"/>
      <c r="AP105" s="282"/>
      <c r="AQ105" s="282">
        <v>20</v>
      </c>
      <c r="AR105" s="282"/>
      <c r="AS105" s="282"/>
      <c r="AT105" s="282"/>
      <c r="AU105" s="282">
        <v>20</v>
      </c>
      <c r="AV105" s="282"/>
      <c r="AW105" s="282"/>
      <c r="AX105" s="283"/>
      <c r="AY105">
        <f>$AY$103</f>
        <v>1</v>
      </c>
    </row>
    <row r="106" spans="1:60" ht="31.5" hidden="1" customHeight="1" x14ac:dyDescent="0.2">
      <c r="A106" s="415" t="s">
        <v>346</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346</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346</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382</v>
      </c>
      <c r="AF115" s="247"/>
      <c r="AG115" s="247"/>
      <c r="AH115" s="247"/>
      <c r="AI115" s="247" t="s">
        <v>404</v>
      </c>
      <c r="AJ115" s="247"/>
      <c r="AK115" s="247"/>
      <c r="AL115" s="247"/>
      <c r="AM115" s="247" t="s">
        <v>501</v>
      </c>
      <c r="AN115" s="247"/>
      <c r="AO115" s="247"/>
      <c r="AP115" s="247"/>
      <c r="AQ115" s="589" t="s">
        <v>534</v>
      </c>
      <c r="AR115" s="590"/>
      <c r="AS115" s="590"/>
      <c r="AT115" s="590"/>
      <c r="AU115" s="590"/>
      <c r="AV115" s="590"/>
      <c r="AW115" s="590"/>
      <c r="AX115" s="591"/>
    </row>
    <row r="116" spans="1:51" ht="23.25" customHeight="1" x14ac:dyDescent="0.2">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0</v>
      </c>
      <c r="AF116" s="282"/>
      <c r="AG116" s="282"/>
      <c r="AH116" s="282"/>
      <c r="AI116" s="282">
        <v>0.1</v>
      </c>
      <c r="AJ116" s="282"/>
      <c r="AK116" s="282"/>
      <c r="AL116" s="282"/>
      <c r="AM116" s="282">
        <v>0.2</v>
      </c>
      <c r="AN116" s="282"/>
      <c r="AO116" s="282"/>
      <c r="AP116" s="282"/>
      <c r="AQ116" s="218">
        <v>0.1</v>
      </c>
      <c r="AR116" s="219"/>
      <c r="AS116" s="219"/>
      <c r="AT116" s="219"/>
      <c r="AU116" s="219"/>
      <c r="AV116" s="219"/>
      <c r="AW116" s="219"/>
      <c r="AX116" s="221"/>
    </row>
    <row r="117" spans="1:51" ht="36"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712</v>
      </c>
      <c r="AF117" s="550"/>
      <c r="AG117" s="550"/>
      <c r="AH117" s="550"/>
      <c r="AI117" s="550" t="s">
        <v>752</v>
      </c>
      <c r="AJ117" s="550"/>
      <c r="AK117" s="550"/>
      <c r="AL117" s="550"/>
      <c r="AM117" s="550" t="s">
        <v>754</v>
      </c>
      <c r="AN117" s="550"/>
      <c r="AO117" s="550"/>
      <c r="AP117" s="550"/>
      <c r="AQ117" s="550" t="s">
        <v>915</v>
      </c>
      <c r="AR117" s="550"/>
      <c r="AS117" s="550"/>
      <c r="AT117" s="550"/>
      <c r="AU117" s="550"/>
      <c r="AV117" s="550"/>
      <c r="AW117" s="550"/>
      <c r="AX117" s="551"/>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382</v>
      </c>
      <c r="AF118" s="247"/>
      <c r="AG118" s="247"/>
      <c r="AH118" s="247"/>
      <c r="AI118" s="247" t="s">
        <v>404</v>
      </c>
      <c r="AJ118" s="247"/>
      <c r="AK118" s="247"/>
      <c r="AL118" s="247"/>
      <c r="AM118" s="247" t="s">
        <v>501</v>
      </c>
      <c r="AN118" s="247"/>
      <c r="AO118" s="247"/>
      <c r="AP118" s="247"/>
      <c r="AQ118" s="589" t="s">
        <v>534</v>
      </c>
      <c r="AR118" s="590"/>
      <c r="AS118" s="590"/>
      <c r="AT118" s="590"/>
      <c r="AU118" s="590"/>
      <c r="AV118" s="590"/>
      <c r="AW118" s="590"/>
      <c r="AX118" s="591"/>
      <c r="AY118" s="92">
        <f>IF(SUBSTITUTE(SUBSTITUTE($G$119,"／",""),"　","")="",0,1)</f>
        <v>1</v>
      </c>
    </row>
    <row r="119" spans="1:51" ht="23.25" customHeight="1" x14ac:dyDescent="0.2">
      <c r="A119" s="435"/>
      <c r="B119" s="436"/>
      <c r="C119" s="436"/>
      <c r="D119" s="436"/>
      <c r="E119" s="436"/>
      <c r="F119" s="437"/>
      <c r="G119" s="387" t="s">
        <v>750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13</v>
      </c>
      <c r="AF119" s="282"/>
      <c r="AG119" s="282"/>
      <c r="AH119" s="282"/>
      <c r="AI119" s="282">
        <v>11</v>
      </c>
      <c r="AJ119" s="282"/>
      <c r="AK119" s="282"/>
      <c r="AL119" s="282"/>
      <c r="AM119" s="282">
        <v>15</v>
      </c>
      <c r="AN119" s="282"/>
      <c r="AO119" s="282"/>
      <c r="AP119" s="282"/>
      <c r="AQ119" s="282">
        <v>29</v>
      </c>
      <c r="AR119" s="282"/>
      <c r="AS119" s="282"/>
      <c r="AT119" s="282"/>
      <c r="AU119" s="282"/>
      <c r="AV119" s="282"/>
      <c r="AW119" s="282"/>
      <c r="AX119" s="283"/>
      <c r="AY119">
        <f>$AY$118</f>
        <v>1</v>
      </c>
    </row>
    <row r="120" spans="1:51" ht="35.25" customHeight="1" thickBot="1" x14ac:dyDescent="0.2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751</v>
      </c>
      <c r="AF120" s="550"/>
      <c r="AG120" s="550"/>
      <c r="AH120" s="550"/>
      <c r="AI120" s="550" t="s">
        <v>753</v>
      </c>
      <c r="AJ120" s="550"/>
      <c r="AK120" s="550"/>
      <c r="AL120" s="550"/>
      <c r="AM120" s="550" t="s">
        <v>755</v>
      </c>
      <c r="AN120" s="550"/>
      <c r="AO120" s="550"/>
      <c r="AP120" s="550"/>
      <c r="AQ120" s="550" t="s">
        <v>756</v>
      </c>
      <c r="AR120" s="550"/>
      <c r="AS120" s="550"/>
      <c r="AT120" s="550"/>
      <c r="AU120" s="550"/>
      <c r="AV120" s="550"/>
      <c r="AW120" s="550"/>
      <c r="AX120" s="551"/>
      <c r="AY120">
        <f>$AY$118</f>
        <v>1</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382</v>
      </c>
      <c r="AF121" s="247"/>
      <c r="AG121" s="247"/>
      <c r="AH121" s="247"/>
      <c r="AI121" s="247" t="s">
        <v>404</v>
      </c>
      <c r="AJ121" s="247"/>
      <c r="AK121" s="247"/>
      <c r="AL121" s="247"/>
      <c r="AM121" s="247" t="s">
        <v>501</v>
      </c>
      <c r="AN121" s="247"/>
      <c r="AO121" s="247"/>
      <c r="AP121" s="247"/>
      <c r="AQ121" s="589" t="s">
        <v>534</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382</v>
      </c>
      <c r="AF124" s="247"/>
      <c r="AG124" s="247"/>
      <c r="AH124" s="247"/>
      <c r="AI124" s="247" t="s">
        <v>404</v>
      </c>
      <c r="AJ124" s="247"/>
      <c r="AK124" s="247"/>
      <c r="AL124" s="247"/>
      <c r="AM124" s="247" t="s">
        <v>501</v>
      </c>
      <c r="AN124" s="247"/>
      <c r="AO124" s="247"/>
      <c r="AP124" s="247"/>
      <c r="AQ124" s="589" t="s">
        <v>534</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354</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382</v>
      </c>
      <c r="AF127" s="247"/>
      <c r="AG127" s="247"/>
      <c r="AH127" s="247"/>
      <c r="AI127" s="247" t="s">
        <v>404</v>
      </c>
      <c r="AJ127" s="247"/>
      <c r="AK127" s="247"/>
      <c r="AL127" s="247"/>
      <c r="AM127" s="247" t="s">
        <v>501</v>
      </c>
      <c r="AN127" s="247"/>
      <c r="AO127" s="247"/>
      <c r="AP127" s="247"/>
      <c r="AQ127" s="589" t="s">
        <v>534</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3.9" customHeight="1" x14ac:dyDescent="0.2">
      <c r="A130" s="189" t="s">
        <v>397</v>
      </c>
      <c r="B130" s="186"/>
      <c r="C130" s="185" t="s">
        <v>235</v>
      </c>
      <c r="D130" s="186"/>
      <c r="E130" s="170" t="s">
        <v>264</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9" customHeight="1" x14ac:dyDescent="0.2">
      <c r="A131" s="190"/>
      <c r="B131" s="187"/>
      <c r="C131" s="181"/>
      <c r="D131" s="187"/>
      <c r="E131" s="175" t="s">
        <v>263</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712</v>
      </c>
      <c r="AR133" s="200"/>
      <c r="AS133" s="136" t="s">
        <v>232</v>
      </c>
      <c r="AT133" s="137"/>
      <c r="AU133" s="201">
        <v>4</v>
      </c>
      <c r="AV133" s="201"/>
      <c r="AW133" s="136" t="s">
        <v>179</v>
      </c>
      <c r="AX133" s="196"/>
      <c r="AY133">
        <f>$AY$132</f>
        <v>1</v>
      </c>
    </row>
    <row r="134" spans="1:51" ht="41.1" customHeight="1" x14ac:dyDescent="0.2">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732</v>
      </c>
      <c r="AC134" s="206"/>
      <c r="AD134" s="206"/>
      <c r="AE134" s="207">
        <v>31</v>
      </c>
      <c r="AF134" s="208"/>
      <c r="AG134" s="208"/>
      <c r="AH134" s="208"/>
      <c r="AI134" s="207">
        <v>19</v>
      </c>
      <c r="AJ134" s="208"/>
      <c r="AK134" s="208"/>
      <c r="AL134" s="208"/>
      <c r="AM134" s="207">
        <v>14</v>
      </c>
      <c r="AN134" s="208"/>
      <c r="AO134" s="208"/>
      <c r="AP134" s="208"/>
      <c r="AQ134" s="207" t="s">
        <v>712</v>
      </c>
      <c r="AR134" s="208"/>
      <c r="AS134" s="208"/>
      <c r="AT134" s="208"/>
      <c r="AU134" s="207" t="s">
        <v>712</v>
      </c>
      <c r="AV134" s="208"/>
      <c r="AW134" s="208"/>
      <c r="AX134" s="209"/>
      <c r="AY134">
        <f t="shared" ref="AY134:AY135" si="13">$AY$132</f>
        <v>1</v>
      </c>
    </row>
    <row r="135" spans="1:51" ht="41.1"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45</v>
      </c>
      <c r="AF135" s="208"/>
      <c r="AG135" s="208"/>
      <c r="AH135" s="208"/>
      <c r="AI135" s="207">
        <v>47</v>
      </c>
      <c r="AJ135" s="208"/>
      <c r="AK135" s="208"/>
      <c r="AL135" s="208"/>
      <c r="AM135" s="207">
        <v>42</v>
      </c>
      <c r="AN135" s="208"/>
      <c r="AO135" s="208"/>
      <c r="AP135" s="208"/>
      <c r="AQ135" s="207" t="s">
        <v>712</v>
      </c>
      <c r="AR135" s="208"/>
      <c r="AS135" s="208"/>
      <c r="AT135" s="208"/>
      <c r="AU135" s="207">
        <v>36</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248</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2">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2">
      <c r="A428" s="190"/>
      <c r="B428" s="187"/>
      <c r="C428" s="181"/>
      <c r="D428" s="187"/>
      <c r="E428" s="128" t="s">
        <v>757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30.75"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27.9" customHeight="1" x14ac:dyDescent="0.2">
      <c r="A430" s="190"/>
      <c r="B430" s="187"/>
      <c r="C430" s="179" t="s">
        <v>663</v>
      </c>
      <c r="D430" s="927"/>
      <c r="E430" s="175" t="s">
        <v>391</v>
      </c>
      <c r="F430" s="893"/>
      <c r="G430" s="894" t="s">
        <v>251</v>
      </c>
      <c r="H430" s="126"/>
      <c r="I430" s="126"/>
      <c r="J430" s="895" t="s">
        <v>712</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7.100000000000001"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239</v>
      </c>
      <c r="AF431" s="334"/>
      <c r="AG431" s="334"/>
      <c r="AH431" s="335"/>
      <c r="AI431" s="336" t="s">
        <v>535</v>
      </c>
      <c r="AJ431" s="336"/>
      <c r="AK431" s="336"/>
      <c r="AL431" s="158"/>
      <c r="AM431" s="336" t="s">
        <v>536</v>
      </c>
      <c r="AN431" s="336"/>
      <c r="AO431" s="336"/>
      <c r="AP431" s="158"/>
      <c r="AQ431" s="158" t="s">
        <v>231</v>
      </c>
      <c r="AR431" s="133"/>
      <c r="AS431" s="133"/>
      <c r="AT431" s="134"/>
      <c r="AU431" s="139" t="s">
        <v>134</v>
      </c>
      <c r="AV431" s="139"/>
      <c r="AW431" s="139"/>
      <c r="AX431" s="140"/>
      <c r="AY431">
        <f>COUNTA($G$433)</f>
        <v>1</v>
      </c>
    </row>
    <row r="432" spans="1:51" ht="17.100000000000001"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232</v>
      </c>
      <c r="AH432" s="137"/>
      <c r="AI432" s="337"/>
      <c r="AJ432" s="337"/>
      <c r="AK432" s="337"/>
      <c r="AL432" s="157"/>
      <c r="AM432" s="337"/>
      <c r="AN432" s="337"/>
      <c r="AO432" s="337"/>
      <c r="AP432" s="157"/>
      <c r="AQ432" s="250" t="s">
        <v>712</v>
      </c>
      <c r="AR432" s="201"/>
      <c r="AS432" s="136" t="s">
        <v>232</v>
      </c>
      <c r="AT432" s="137"/>
      <c r="AU432" s="201" t="s">
        <v>712</v>
      </c>
      <c r="AV432" s="201"/>
      <c r="AW432" s="136" t="s">
        <v>179</v>
      </c>
      <c r="AX432" s="196"/>
      <c r="AY432">
        <f>$AY$431</f>
        <v>1</v>
      </c>
    </row>
    <row r="433" spans="1:51" ht="18" customHeight="1" x14ac:dyDescent="0.2">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21" t="s">
        <v>712</v>
      </c>
      <c r="AF433" s="208"/>
      <c r="AG433" s="208"/>
      <c r="AH433" s="208"/>
      <c r="AI433" s="321" t="s">
        <v>712</v>
      </c>
      <c r="AJ433" s="208"/>
      <c r="AK433" s="208"/>
      <c r="AL433" s="208"/>
      <c r="AM433" s="321" t="s">
        <v>748</v>
      </c>
      <c r="AN433" s="208"/>
      <c r="AO433" s="208"/>
      <c r="AP433" s="322"/>
      <c r="AQ433" s="321" t="s">
        <v>712</v>
      </c>
      <c r="AR433" s="208"/>
      <c r="AS433" s="208"/>
      <c r="AT433" s="322"/>
      <c r="AU433" s="208" t="s">
        <v>712</v>
      </c>
      <c r="AV433" s="208"/>
      <c r="AW433" s="208"/>
      <c r="AX433" s="209"/>
      <c r="AY433">
        <f t="shared" ref="AY433:AY435" si="63">$AY$431</f>
        <v>1</v>
      </c>
    </row>
    <row r="434" spans="1:51" ht="18"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21" t="s">
        <v>712</v>
      </c>
      <c r="AF434" s="208"/>
      <c r="AG434" s="208"/>
      <c r="AH434" s="322"/>
      <c r="AI434" s="321" t="s">
        <v>712</v>
      </c>
      <c r="AJ434" s="208"/>
      <c r="AK434" s="208"/>
      <c r="AL434" s="208"/>
      <c r="AM434" s="321" t="s">
        <v>748</v>
      </c>
      <c r="AN434" s="208"/>
      <c r="AO434" s="208"/>
      <c r="AP434" s="322"/>
      <c r="AQ434" s="321" t="s">
        <v>712</v>
      </c>
      <c r="AR434" s="208"/>
      <c r="AS434" s="208"/>
      <c r="AT434" s="322"/>
      <c r="AU434" s="208" t="s">
        <v>712</v>
      </c>
      <c r="AV434" s="208"/>
      <c r="AW434" s="208"/>
      <c r="AX434" s="209"/>
      <c r="AY434">
        <f t="shared" si="63"/>
        <v>1</v>
      </c>
    </row>
    <row r="435" spans="1:51" ht="18"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712</v>
      </c>
      <c r="AF435" s="208"/>
      <c r="AG435" s="208"/>
      <c r="AH435" s="322"/>
      <c r="AI435" s="321" t="s">
        <v>712</v>
      </c>
      <c r="AJ435" s="208"/>
      <c r="AK435" s="208"/>
      <c r="AL435" s="208"/>
      <c r="AM435" s="321" t="s">
        <v>748</v>
      </c>
      <c r="AN435" s="208"/>
      <c r="AO435" s="208"/>
      <c r="AP435" s="322"/>
      <c r="AQ435" s="321" t="s">
        <v>712</v>
      </c>
      <c r="AR435" s="208"/>
      <c r="AS435" s="208"/>
      <c r="AT435" s="322"/>
      <c r="AU435" s="208" t="s">
        <v>712</v>
      </c>
      <c r="AV435" s="208"/>
      <c r="AW435" s="208"/>
      <c r="AX435" s="209"/>
      <c r="AY435">
        <f t="shared" si="63"/>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239</v>
      </c>
      <c r="AF436" s="334"/>
      <c r="AG436" s="334"/>
      <c r="AH436" s="335"/>
      <c r="AI436" s="336" t="s">
        <v>535</v>
      </c>
      <c r="AJ436" s="336"/>
      <c r="AK436" s="336"/>
      <c r="AL436" s="158"/>
      <c r="AM436" s="336" t="s">
        <v>536</v>
      </c>
      <c r="AN436" s="336"/>
      <c r="AO436" s="336"/>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7"/>
      <c r="AJ437" s="337"/>
      <c r="AK437" s="337"/>
      <c r="AL437" s="157"/>
      <c r="AM437" s="337"/>
      <c r="AN437" s="337"/>
      <c r="AO437" s="337"/>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239</v>
      </c>
      <c r="AF441" s="334"/>
      <c r="AG441" s="334"/>
      <c r="AH441" s="335"/>
      <c r="AI441" s="336" t="s">
        <v>535</v>
      </c>
      <c r="AJ441" s="336"/>
      <c r="AK441" s="336"/>
      <c r="AL441" s="158"/>
      <c r="AM441" s="336" t="s">
        <v>536</v>
      </c>
      <c r="AN441" s="336"/>
      <c r="AO441" s="336"/>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7"/>
      <c r="AJ442" s="337"/>
      <c r="AK442" s="337"/>
      <c r="AL442" s="157"/>
      <c r="AM442" s="337"/>
      <c r="AN442" s="337"/>
      <c r="AO442" s="337"/>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239</v>
      </c>
      <c r="AF446" s="334"/>
      <c r="AG446" s="334"/>
      <c r="AH446" s="335"/>
      <c r="AI446" s="336" t="s">
        <v>535</v>
      </c>
      <c r="AJ446" s="336"/>
      <c r="AK446" s="336"/>
      <c r="AL446" s="158"/>
      <c r="AM446" s="336" t="s">
        <v>536</v>
      </c>
      <c r="AN446" s="336"/>
      <c r="AO446" s="336"/>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7"/>
      <c r="AJ447" s="337"/>
      <c r="AK447" s="337"/>
      <c r="AL447" s="157"/>
      <c r="AM447" s="337"/>
      <c r="AN447" s="337"/>
      <c r="AO447" s="337"/>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239</v>
      </c>
      <c r="AF451" s="334"/>
      <c r="AG451" s="334"/>
      <c r="AH451" s="335"/>
      <c r="AI451" s="336" t="s">
        <v>535</v>
      </c>
      <c r="AJ451" s="336"/>
      <c r="AK451" s="336"/>
      <c r="AL451" s="158"/>
      <c r="AM451" s="336" t="s">
        <v>536</v>
      </c>
      <c r="AN451" s="336"/>
      <c r="AO451" s="336"/>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7"/>
      <c r="AJ452" s="337"/>
      <c r="AK452" s="337"/>
      <c r="AL452" s="157"/>
      <c r="AM452" s="337"/>
      <c r="AN452" s="337"/>
      <c r="AO452" s="337"/>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7.100000000000001"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239</v>
      </c>
      <c r="AF456" s="334"/>
      <c r="AG456" s="334"/>
      <c r="AH456" s="335"/>
      <c r="AI456" s="336" t="s">
        <v>535</v>
      </c>
      <c r="AJ456" s="336"/>
      <c r="AK456" s="336"/>
      <c r="AL456" s="158"/>
      <c r="AM456" s="336" t="s">
        <v>536</v>
      </c>
      <c r="AN456" s="336"/>
      <c r="AO456" s="336"/>
      <c r="AP456" s="158"/>
      <c r="AQ456" s="158" t="s">
        <v>231</v>
      </c>
      <c r="AR456" s="133"/>
      <c r="AS456" s="133"/>
      <c r="AT456" s="134"/>
      <c r="AU456" s="139" t="s">
        <v>134</v>
      </c>
      <c r="AV456" s="139"/>
      <c r="AW456" s="139"/>
      <c r="AX456" s="140"/>
      <c r="AY456">
        <f>COUNTA($G$458)</f>
        <v>1</v>
      </c>
    </row>
    <row r="457" spans="1:51" ht="17.10000000000000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232</v>
      </c>
      <c r="AH457" s="137"/>
      <c r="AI457" s="337"/>
      <c r="AJ457" s="337"/>
      <c r="AK457" s="337"/>
      <c r="AL457" s="157"/>
      <c r="AM457" s="337"/>
      <c r="AN457" s="337"/>
      <c r="AO457" s="337"/>
      <c r="AP457" s="157"/>
      <c r="AQ457" s="250" t="s">
        <v>712</v>
      </c>
      <c r="AR457" s="201"/>
      <c r="AS457" s="136" t="s">
        <v>232</v>
      </c>
      <c r="AT457" s="137"/>
      <c r="AU457" s="201" t="s">
        <v>712</v>
      </c>
      <c r="AV457" s="201"/>
      <c r="AW457" s="136" t="s">
        <v>179</v>
      </c>
      <c r="AX457" s="196"/>
      <c r="AY457">
        <f>$AY$456</f>
        <v>1</v>
      </c>
    </row>
    <row r="458" spans="1:51" ht="18" customHeight="1" x14ac:dyDescent="0.2">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21" t="s">
        <v>712</v>
      </c>
      <c r="AF458" s="208"/>
      <c r="AG458" s="208"/>
      <c r="AH458" s="208"/>
      <c r="AI458" s="321" t="s">
        <v>712</v>
      </c>
      <c r="AJ458" s="208"/>
      <c r="AK458" s="208"/>
      <c r="AL458" s="208"/>
      <c r="AM458" s="321" t="s">
        <v>748</v>
      </c>
      <c r="AN458" s="208"/>
      <c r="AO458" s="208"/>
      <c r="AP458" s="322"/>
      <c r="AQ458" s="321" t="s">
        <v>712</v>
      </c>
      <c r="AR458" s="208"/>
      <c r="AS458" s="208"/>
      <c r="AT458" s="322"/>
      <c r="AU458" s="208" t="s">
        <v>712</v>
      </c>
      <c r="AV458" s="208"/>
      <c r="AW458" s="208"/>
      <c r="AX458" s="209"/>
      <c r="AY458">
        <f t="shared" ref="AY458:AY460" si="68">$AY$456</f>
        <v>1</v>
      </c>
    </row>
    <row r="459" spans="1:51" ht="18"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21" t="s">
        <v>712</v>
      </c>
      <c r="AF459" s="208"/>
      <c r="AG459" s="208"/>
      <c r="AH459" s="322"/>
      <c r="AI459" s="321" t="s">
        <v>712</v>
      </c>
      <c r="AJ459" s="208"/>
      <c r="AK459" s="208"/>
      <c r="AL459" s="208"/>
      <c r="AM459" s="321" t="s">
        <v>748</v>
      </c>
      <c r="AN459" s="208"/>
      <c r="AO459" s="208"/>
      <c r="AP459" s="322"/>
      <c r="AQ459" s="321" t="s">
        <v>712</v>
      </c>
      <c r="AR459" s="208"/>
      <c r="AS459" s="208"/>
      <c r="AT459" s="322"/>
      <c r="AU459" s="208" t="s">
        <v>712</v>
      </c>
      <c r="AV459" s="208"/>
      <c r="AW459" s="208"/>
      <c r="AX459" s="209"/>
      <c r="AY459">
        <f t="shared" si="68"/>
        <v>1</v>
      </c>
    </row>
    <row r="460" spans="1:51" ht="18"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712</v>
      </c>
      <c r="AF460" s="208"/>
      <c r="AG460" s="208"/>
      <c r="AH460" s="322"/>
      <c r="AI460" s="321" t="s">
        <v>712</v>
      </c>
      <c r="AJ460" s="208"/>
      <c r="AK460" s="208"/>
      <c r="AL460" s="208"/>
      <c r="AM460" s="321" t="s">
        <v>748</v>
      </c>
      <c r="AN460" s="208"/>
      <c r="AO460" s="208"/>
      <c r="AP460" s="322"/>
      <c r="AQ460" s="321" t="s">
        <v>712</v>
      </c>
      <c r="AR460" s="208"/>
      <c r="AS460" s="208"/>
      <c r="AT460" s="322"/>
      <c r="AU460" s="208" t="s">
        <v>712</v>
      </c>
      <c r="AV460" s="208"/>
      <c r="AW460" s="208"/>
      <c r="AX460" s="209"/>
      <c r="AY460">
        <f t="shared" si="68"/>
        <v>1</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239</v>
      </c>
      <c r="AF461" s="334"/>
      <c r="AG461" s="334"/>
      <c r="AH461" s="335"/>
      <c r="AI461" s="336" t="s">
        <v>535</v>
      </c>
      <c r="AJ461" s="336"/>
      <c r="AK461" s="336"/>
      <c r="AL461" s="158"/>
      <c r="AM461" s="336" t="s">
        <v>536</v>
      </c>
      <c r="AN461" s="336"/>
      <c r="AO461" s="336"/>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7"/>
      <c r="AJ462" s="337"/>
      <c r="AK462" s="337"/>
      <c r="AL462" s="157"/>
      <c r="AM462" s="337"/>
      <c r="AN462" s="337"/>
      <c r="AO462" s="337"/>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239</v>
      </c>
      <c r="AF466" s="334"/>
      <c r="AG466" s="334"/>
      <c r="AH466" s="335"/>
      <c r="AI466" s="336" t="s">
        <v>535</v>
      </c>
      <c r="AJ466" s="336"/>
      <c r="AK466" s="336"/>
      <c r="AL466" s="158"/>
      <c r="AM466" s="336" t="s">
        <v>536</v>
      </c>
      <c r="AN466" s="336"/>
      <c r="AO466" s="336"/>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7"/>
      <c r="AJ467" s="337"/>
      <c r="AK467" s="337"/>
      <c r="AL467" s="157"/>
      <c r="AM467" s="337"/>
      <c r="AN467" s="337"/>
      <c r="AO467" s="337"/>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239</v>
      </c>
      <c r="AF471" s="334"/>
      <c r="AG471" s="334"/>
      <c r="AH471" s="335"/>
      <c r="AI471" s="336" t="s">
        <v>535</v>
      </c>
      <c r="AJ471" s="336"/>
      <c r="AK471" s="336"/>
      <c r="AL471" s="158"/>
      <c r="AM471" s="336" t="s">
        <v>536</v>
      </c>
      <c r="AN471" s="336"/>
      <c r="AO471" s="336"/>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7"/>
      <c r="AJ472" s="337"/>
      <c r="AK472" s="337"/>
      <c r="AL472" s="157"/>
      <c r="AM472" s="337"/>
      <c r="AN472" s="337"/>
      <c r="AO472" s="337"/>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239</v>
      </c>
      <c r="AF476" s="334"/>
      <c r="AG476" s="334"/>
      <c r="AH476" s="335"/>
      <c r="AI476" s="336" t="s">
        <v>535</v>
      </c>
      <c r="AJ476" s="336"/>
      <c r="AK476" s="336"/>
      <c r="AL476" s="158"/>
      <c r="AM476" s="336" t="s">
        <v>536</v>
      </c>
      <c r="AN476" s="336"/>
      <c r="AO476" s="336"/>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7"/>
      <c r="AJ477" s="337"/>
      <c r="AK477" s="337"/>
      <c r="AL477" s="157"/>
      <c r="AM477" s="337"/>
      <c r="AN477" s="337"/>
      <c r="AO477" s="337"/>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2">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0.100000000000001" customHeight="1" x14ac:dyDescent="0.2">
      <c r="A482" s="190"/>
      <c r="B482" s="187"/>
      <c r="C482" s="181"/>
      <c r="D482" s="187"/>
      <c r="E482" s="128" t="s">
        <v>748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0.100000000000001"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394</v>
      </c>
      <c r="F484" s="176"/>
      <c r="G484" s="894" t="s">
        <v>251</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239</v>
      </c>
      <c r="AF485" s="334"/>
      <c r="AG485" s="334"/>
      <c r="AH485" s="335"/>
      <c r="AI485" s="336" t="s">
        <v>535</v>
      </c>
      <c r="AJ485" s="336"/>
      <c r="AK485" s="336"/>
      <c r="AL485" s="158"/>
      <c r="AM485" s="336" t="s">
        <v>536</v>
      </c>
      <c r="AN485" s="336"/>
      <c r="AO485" s="336"/>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7"/>
      <c r="AJ486" s="337"/>
      <c r="AK486" s="337"/>
      <c r="AL486" s="157"/>
      <c r="AM486" s="337"/>
      <c r="AN486" s="337"/>
      <c r="AO486" s="337"/>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239</v>
      </c>
      <c r="AF490" s="334"/>
      <c r="AG490" s="334"/>
      <c r="AH490" s="335"/>
      <c r="AI490" s="336" t="s">
        <v>535</v>
      </c>
      <c r="AJ490" s="336"/>
      <c r="AK490" s="336"/>
      <c r="AL490" s="158"/>
      <c r="AM490" s="336" t="s">
        <v>536</v>
      </c>
      <c r="AN490" s="336"/>
      <c r="AO490" s="336"/>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7"/>
      <c r="AJ491" s="337"/>
      <c r="AK491" s="337"/>
      <c r="AL491" s="157"/>
      <c r="AM491" s="337"/>
      <c r="AN491" s="337"/>
      <c r="AO491" s="337"/>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239</v>
      </c>
      <c r="AF495" s="334"/>
      <c r="AG495" s="334"/>
      <c r="AH495" s="335"/>
      <c r="AI495" s="336" t="s">
        <v>535</v>
      </c>
      <c r="AJ495" s="336"/>
      <c r="AK495" s="336"/>
      <c r="AL495" s="158"/>
      <c r="AM495" s="336" t="s">
        <v>536</v>
      </c>
      <c r="AN495" s="336"/>
      <c r="AO495" s="336"/>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7"/>
      <c r="AJ496" s="337"/>
      <c r="AK496" s="337"/>
      <c r="AL496" s="157"/>
      <c r="AM496" s="337"/>
      <c r="AN496" s="337"/>
      <c r="AO496" s="337"/>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239</v>
      </c>
      <c r="AF500" s="334"/>
      <c r="AG500" s="334"/>
      <c r="AH500" s="335"/>
      <c r="AI500" s="336" t="s">
        <v>535</v>
      </c>
      <c r="AJ500" s="336"/>
      <c r="AK500" s="336"/>
      <c r="AL500" s="158"/>
      <c r="AM500" s="336" t="s">
        <v>536</v>
      </c>
      <c r="AN500" s="336"/>
      <c r="AO500" s="336"/>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7"/>
      <c r="AJ501" s="337"/>
      <c r="AK501" s="337"/>
      <c r="AL501" s="157"/>
      <c r="AM501" s="337"/>
      <c r="AN501" s="337"/>
      <c r="AO501" s="337"/>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239</v>
      </c>
      <c r="AF505" s="334"/>
      <c r="AG505" s="334"/>
      <c r="AH505" s="335"/>
      <c r="AI505" s="336" t="s">
        <v>535</v>
      </c>
      <c r="AJ505" s="336"/>
      <c r="AK505" s="336"/>
      <c r="AL505" s="158"/>
      <c r="AM505" s="336" t="s">
        <v>536</v>
      </c>
      <c r="AN505" s="336"/>
      <c r="AO505" s="336"/>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7"/>
      <c r="AJ506" s="337"/>
      <c r="AK506" s="337"/>
      <c r="AL506" s="157"/>
      <c r="AM506" s="337"/>
      <c r="AN506" s="337"/>
      <c r="AO506" s="337"/>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239</v>
      </c>
      <c r="AF510" s="334"/>
      <c r="AG510" s="334"/>
      <c r="AH510" s="335"/>
      <c r="AI510" s="336" t="s">
        <v>535</v>
      </c>
      <c r="AJ510" s="336"/>
      <c r="AK510" s="336"/>
      <c r="AL510" s="158"/>
      <c r="AM510" s="336" t="s">
        <v>536</v>
      </c>
      <c r="AN510" s="336"/>
      <c r="AO510" s="336"/>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7"/>
      <c r="AJ511" s="337"/>
      <c r="AK511" s="337"/>
      <c r="AL511" s="157"/>
      <c r="AM511" s="337"/>
      <c r="AN511" s="337"/>
      <c r="AO511" s="337"/>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239</v>
      </c>
      <c r="AF515" s="334"/>
      <c r="AG515" s="334"/>
      <c r="AH515" s="335"/>
      <c r="AI515" s="336" t="s">
        <v>535</v>
      </c>
      <c r="AJ515" s="336"/>
      <c r="AK515" s="336"/>
      <c r="AL515" s="158"/>
      <c r="AM515" s="336" t="s">
        <v>536</v>
      </c>
      <c r="AN515" s="336"/>
      <c r="AO515" s="336"/>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7"/>
      <c r="AJ516" s="337"/>
      <c r="AK516" s="337"/>
      <c r="AL516" s="157"/>
      <c r="AM516" s="337"/>
      <c r="AN516" s="337"/>
      <c r="AO516" s="337"/>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239</v>
      </c>
      <c r="AF520" s="334"/>
      <c r="AG520" s="334"/>
      <c r="AH520" s="335"/>
      <c r="AI520" s="336" t="s">
        <v>535</v>
      </c>
      <c r="AJ520" s="336"/>
      <c r="AK520" s="336"/>
      <c r="AL520" s="158"/>
      <c r="AM520" s="336" t="s">
        <v>536</v>
      </c>
      <c r="AN520" s="336"/>
      <c r="AO520" s="336"/>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7"/>
      <c r="AJ521" s="337"/>
      <c r="AK521" s="337"/>
      <c r="AL521" s="157"/>
      <c r="AM521" s="337"/>
      <c r="AN521" s="337"/>
      <c r="AO521" s="337"/>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239</v>
      </c>
      <c r="AF525" s="334"/>
      <c r="AG525" s="334"/>
      <c r="AH525" s="335"/>
      <c r="AI525" s="336" t="s">
        <v>535</v>
      </c>
      <c r="AJ525" s="336"/>
      <c r="AK525" s="336"/>
      <c r="AL525" s="158"/>
      <c r="AM525" s="336" t="s">
        <v>536</v>
      </c>
      <c r="AN525" s="336"/>
      <c r="AO525" s="336"/>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7"/>
      <c r="AJ526" s="337"/>
      <c r="AK526" s="337"/>
      <c r="AL526" s="157"/>
      <c r="AM526" s="337"/>
      <c r="AN526" s="337"/>
      <c r="AO526" s="337"/>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239</v>
      </c>
      <c r="AF530" s="334"/>
      <c r="AG530" s="334"/>
      <c r="AH530" s="335"/>
      <c r="AI530" s="336" t="s">
        <v>535</v>
      </c>
      <c r="AJ530" s="336"/>
      <c r="AK530" s="336"/>
      <c r="AL530" s="158"/>
      <c r="AM530" s="336" t="s">
        <v>536</v>
      </c>
      <c r="AN530" s="336"/>
      <c r="AO530" s="336"/>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7"/>
      <c r="AJ531" s="337"/>
      <c r="AK531" s="337"/>
      <c r="AL531" s="157"/>
      <c r="AM531" s="337"/>
      <c r="AN531" s="337"/>
      <c r="AO531" s="337"/>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2">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395</v>
      </c>
      <c r="F538" s="176"/>
      <c r="G538" s="894" t="s">
        <v>251</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239</v>
      </c>
      <c r="AF539" s="334"/>
      <c r="AG539" s="334"/>
      <c r="AH539" s="335"/>
      <c r="AI539" s="336" t="s">
        <v>535</v>
      </c>
      <c r="AJ539" s="336"/>
      <c r="AK539" s="336"/>
      <c r="AL539" s="158"/>
      <c r="AM539" s="336" t="s">
        <v>536</v>
      </c>
      <c r="AN539" s="336"/>
      <c r="AO539" s="336"/>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7"/>
      <c r="AJ540" s="337"/>
      <c r="AK540" s="337"/>
      <c r="AL540" s="157"/>
      <c r="AM540" s="337"/>
      <c r="AN540" s="337"/>
      <c r="AO540" s="337"/>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239</v>
      </c>
      <c r="AF544" s="334"/>
      <c r="AG544" s="334"/>
      <c r="AH544" s="335"/>
      <c r="AI544" s="336" t="s">
        <v>535</v>
      </c>
      <c r="AJ544" s="336"/>
      <c r="AK544" s="336"/>
      <c r="AL544" s="158"/>
      <c r="AM544" s="336" t="s">
        <v>536</v>
      </c>
      <c r="AN544" s="336"/>
      <c r="AO544" s="336"/>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7"/>
      <c r="AJ545" s="337"/>
      <c r="AK545" s="337"/>
      <c r="AL545" s="157"/>
      <c r="AM545" s="337"/>
      <c r="AN545" s="337"/>
      <c r="AO545" s="337"/>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239</v>
      </c>
      <c r="AF549" s="334"/>
      <c r="AG549" s="334"/>
      <c r="AH549" s="335"/>
      <c r="AI549" s="336" t="s">
        <v>535</v>
      </c>
      <c r="AJ549" s="336"/>
      <c r="AK549" s="336"/>
      <c r="AL549" s="158"/>
      <c r="AM549" s="336" t="s">
        <v>536</v>
      </c>
      <c r="AN549" s="336"/>
      <c r="AO549" s="336"/>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7"/>
      <c r="AJ550" s="337"/>
      <c r="AK550" s="337"/>
      <c r="AL550" s="157"/>
      <c r="AM550" s="337"/>
      <c r="AN550" s="337"/>
      <c r="AO550" s="337"/>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239</v>
      </c>
      <c r="AF554" s="334"/>
      <c r="AG554" s="334"/>
      <c r="AH554" s="335"/>
      <c r="AI554" s="336" t="s">
        <v>535</v>
      </c>
      <c r="AJ554" s="336"/>
      <c r="AK554" s="336"/>
      <c r="AL554" s="158"/>
      <c r="AM554" s="336" t="s">
        <v>536</v>
      </c>
      <c r="AN554" s="336"/>
      <c r="AO554" s="336"/>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7"/>
      <c r="AJ555" s="337"/>
      <c r="AK555" s="337"/>
      <c r="AL555" s="157"/>
      <c r="AM555" s="337"/>
      <c r="AN555" s="337"/>
      <c r="AO555" s="337"/>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239</v>
      </c>
      <c r="AF559" s="334"/>
      <c r="AG559" s="334"/>
      <c r="AH559" s="335"/>
      <c r="AI559" s="336" t="s">
        <v>535</v>
      </c>
      <c r="AJ559" s="336"/>
      <c r="AK559" s="336"/>
      <c r="AL559" s="158"/>
      <c r="AM559" s="336" t="s">
        <v>536</v>
      </c>
      <c r="AN559" s="336"/>
      <c r="AO559" s="336"/>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7"/>
      <c r="AJ560" s="337"/>
      <c r="AK560" s="337"/>
      <c r="AL560" s="157"/>
      <c r="AM560" s="337"/>
      <c r="AN560" s="337"/>
      <c r="AO560" s="337"/>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239</v>
      </c>
      <c r="AF564" s="334"/>
      <c r="AG564" s="334"/>
      <c r="AH564" s="335"/>
      <c r="AI564" s="336" t="s">
        <v>535</v>
      </c>
      <c r="AJ564" s="336"/>
      <c r="AK564" s="336"/>
      <c r="AL564" s="158"/>
      <c r="AM564" s="336" t="s">
        <v>536</v>
      </c>
      <c r="AN564" s="336"/>
      <c r="AO564" s="336"/>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7"/>
      <c r="AJ565" s="337"/>
      <c r="AK565" s="337"/>
      <c r="AL565" s="157"/>
      <c r="AM565" s="337"/>
      <c r="AN565" s="337"/>
      <c r="AO565" s="337"/>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239</v>
      </c>
      <c r="AF569" s="334"/>
      <c r="AG569" s="334"/>
      <c r="AH569" s="335"/>
      <c r="AI569" s="336" t="s">
        <v>535</v>
      </c>
      <c r="AJ569" s="336"/>
      <c r="AK569" s="336"/>
      <c r="AL569" s="158"/>
      <c r="AM569" s="336" t="s">
        <v>536</v>
      </c>
      <c r="AN569" s="336"/>
      <c r="AO569" s="336"/>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7"/>
      <c r="AJ570" s="337"/>
      <c r="AK570" s="337"/>
      <c r="AL570" s="157"/>
      <c r="AM570" s="337"/>
      <c r="AN570" s="337"/>
      <c r="AO570" s="337"/>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239</v>
      </c>
      <c r="AF574" s="334"/>
      <c r="AG574" s="334"/>
      <c r="AH574" s="335"/>
      <c r="AI574" s="336" t="s">
        <v>535</v>
      </c>
      <c r="AJ574" s="336"/>
      <c r="AK574" s="336"/>
      <c r="AL574" s="158"/>
      <c r="AM574" s="336" t="s">
        <v>536</v>
      </c>
      <c r="AN574" s="336"/>
      <c r="AO574" s="336"/>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7"/>
      <c r="AJ575" s="337"/>
      <c r="AK575" s="337"/>
      <c r="AL575" s="157"/>
      <c r="AM575" s="337"/>
      <c r="AN575" s="337"/>
      <c r="AO575" s="337"/>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239</v>
      </c>
      <c r="AF579" s="334"/>
      <c r="AG579" s="334"/>
      <c r="AH579" s="335"/>
      <c r="AI579" s="336" t="s">
        <v>535</v>
      </c>
      <c r="AJ579" s="336"/>
      <c r="AK579" s="336"/>
      <c r="AL579" s="158"/>
      <c r="AM579" s="336" t="s">
        <v>536</v>
      </c>
      <c r="AN579" s="336"/>
      <c r="AO579" s="336"/>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7"/>
      <c r="AJ580" s="337"/>
      <c r="AK580" s="337"/>
      <c r="AL580" s="157"/>
      <c r="AM580" s="337"/>
      <c r="AN580" s="337"/>
      <c r="AO580" s="337"/>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239</v>
      </c>
      <c r="AF584" s="334"/>
      <c r="AG584" s="334"/>
      <c r="AH584" s="335"/>
      <c r="AI584" s="336" t="s">
        <v>535</v>
      </c>
      <c r="AJ584" s="336"/>
      <c r="AK584" s="336"/>
      <c r="AL584" s="158"/>
      <c r="AM584" s="336" t="s">
        <v>536</v>
      </c>
      <c r="AN584" s="336"/>
      <c r="AO584" s="336"/>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7"/>
      <c r="AJ585" s="337"/>
      <c r="AK585" s="337"/>
      <c r="AL585" s="157"/>
      <c r="AM585" s="337"/>
      <c r="AN585" s="337"/>
      <c r="AO585" s="337"/>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2">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394</v>
      </c>
      <c r="F592" s="176"/>
      <c r="G592" s="894" t="s">
        <v>251</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239</v>
      </c>
      <c r="AF593" s="334"/>
      <c r="AG593" s="334"/>
      <c r="AH593" s="335"/>
      <c r="AI593" s="336" t="s">
        <v>535</v>
      </c>
      <c r="AJ593" s="336"/>
      <c r="AK593" s="336"/>
      <c r="AL593" s="158"/>
      <c r="AM593" s="336" t="s">
        <v>536</v>
      </c>
      <c r="AN593" s="336"/>
      <c r="AO593" s="336"/>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7"/>
      <c r="AJ594" s="337"/>
      <c r="AK594" s="337"/>
      <c r="AL594" s="157"/>
      <c r="AM594" s="337"/>
      <c r="AN594" s="337"/>
      <c r="AO594" s="337"/>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239</v>
      </c>
      <c r="AF598" s="334"/>
      <c r="AG598" s="334"/>
      <c r="AH598" s="335"/>
      <c r="AI598" s="336" t="s">
        <v>535</v>
      </c>
      <c r="AJ598" s="336"/>
      <c r="AK598" s="336"/>
      <c r="AL598" s="158"/>
      <c r="AM598" s="336" t="s">
        <v>536</v>
      </c>
      <c r="AN598" s="336"/>
      <c r="AO598" s="336"/>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7"/>
      <c r="AJ599" s="337"/>
      <c r="AK599" s="337"/>
      <c r="AL599" s="157"/>
      <c r="AM599" s="337"/>
      <c r="AN599" s="337"/>
      <c r="AO599" s="337"/>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239</v>
      </c>
      <c r="AF603" s="334"/>
      <c r="AG603" s="334"/>
      <c r="AH603" s="335"/>
      <c r="AI603" s="336" t="s">
        <v>535</v>
      </c>
      <c r="AJ603" s="336"/>
      <c r="AK603" s="336"/>
      <c r="AL603" s="158"/>
      <c r="AM603" s="336" t="s">
        <v>536</v>
      </c>
      <c r="AN603" s="336"/>
      <c r="AO603" s="336"/>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7"/>
      <c r="AJ604" s="337"/>
      <c r="AK604" s="337"/>
      <c r="AL604" s="157"/>
      <c r="AM604" s="337"/>
      <c r="AN604" s="337"/>
      <c r="AO604" s="337"/>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239</v>
      </c>
      <c r="AF608" s="334"/>
      <c r="AG608" s="334"/>
      <c r="AH608" s="335"/>
      <c r="AI608" s="336" t="s">
        <v>535</v>
      </c>
      <c r="AJ608" s="336"/>
      <c r="AK608" s="336"/>
      <c r="AL608" s="158"/>
      <c r="AM608" s="336" t="s">
        <v>536</v>
      </c>
      <c r="AN608" s="336"/>
      <c r="AO608" s="336"/>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7"/>
      <c r="AJ609" s="337"/>
      <c r="AK609" s="337"/>
      <c r="AL609" s="157"/>
      <c r="AM609" s="337"/>
      <c r="AN609" s="337"/>
      <c r="AO609" s="337"/>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239</v>
      </c>
      <c r="AF613" s="334"/>
      <c r="AG613" s="334"/>
      <c r="AH613" s="335"/>
      <c r="AI613" s="336" t="s">
        <v>535</v>
      </c>
      <c r="AJ613" s="336"/>
      <c r="AK613" s="336"/>
      <c r="AL613" s="158"/>
      <c r="AM613" s="336" t="s">
        <v>536</v>
      </c>
      <c r="AN613" s="336"/>
      <c r="AO613" s="336"/>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7"/>
      <c r="AJ614" s="337"/>
      <c r="AK614" s="337"/>
      <c r="AL614" s="157"/>
      <c r="AM614" s="337"/>
      <c r="AN614" s="337"/>
      <c r="AO614" s="337"/>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239</v>
      </c>
      <c r="AF618" s="334"/>
      <c r="AG618" s="334"/>
      <c r="AH618" s="335"/>
      <c r="AI618" s="336" t="s">
        <v>535</v>
      </c>
      <c r="AJ618" s="336"/>
      <c r="AK618" s="336"/>
      <c r="AL618" s="158"/>
      <c r="AM618" s="336" t="s">
        <v>536</v>
      </c>
      <c r="AN618" s="336"/>
      <c r="AO618" s="336"/>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7"/>
      <c r="AJ619" s="337"/>
      <c r="AK619" s="337"/>
      <c r="AL619" s="157"/>
      <c r="AM619" s="337"/>
      <c r="AN619" s="337"/>
      <c r="AO619" s="337"/>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239</v>
      </c>
      <c r="AF623" s="334"/>
      <c r="AG623" s="334"/>
      <c r="AH623" s="335"/>
      <c r="AI623" s="336" t="s">
        <v>535</v>
      </c>
      <c r="AJ623" s="336"/>
      <c r="AK623" s="336"/>
      <c r="AL623" s="158"/>
      <c r="AM623" s="336" t="s">
        <v>536</v>
      </c>
      <c r="AN623" s="336"/>
      <c r="AO623" s="336"/>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7"/>
      <c r="AJ624" s="337"/>
      <c r="AK624" s="337"/>
      <c r="AL624" s="157"/>
      <c r="AM624" s="337"/>
      <c r="AN624" s="337"/>
      <c r="AO624" s="337"/>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239</v>
      </c>
      <c r="AF628" s="334"/>
      <c r="AG628" s="334"/>
      <c r="AH628" s="335"/>
      <c r="AI628" s="336" t="s">
        <v>535</v>
      </c>
      <c r="AJ628" s="336"/>
      <c r="AK628" s="336"/>
      <c r="AL628" s="158"/>
      <c r="AM628" s="336" t="s">
        <v>536</v>
      </c>
      <c r="AN628" s="336"/>
      <c r="AO628" s="336"/>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7"/>
      <c r="AJ629" s="337"/>
      <c r="AK629" s="337"/>
      <c r="AL629" s="157"/>
      <c r="AM629" s="337"/>
      <c r="AN629" s="337"/>
      <c r="AO629" s="337"/>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239</v>
      </c>
      <c r="AF633" s="334"/>
      <c r="AG633" s="334"/>
      <c r="AH633" s="335"/>
      <c r="AI633" s="336" t="s">
        <v>535</v>
      </c>
      <c r="AJ633" s="336"/>
      <c r="AK633" s="336"/>
      <c r="AL633" s="158"/>
      <c r="AM633" s="336" t="s">
        <v>536</v>
      </c>
      <c r="AN633" s="336"/>
      <c r="AO633" s="336"/>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7"/>
      <c r="AJ634" s="337"/>
      <c r="AK634" s="337"/>
      <c r="AL634" s="157"/>
      <c r="AM634" s="337"/>
      <c r="AN634" s="337"/>
      <c r="AO634" s="337"/>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239</v>
      </c>
      <c r="AF638" s="334"/>
      <c r="AG638" s="334"/>
      <c r="AH638" s="335"/>
      <c r="AI638" s="336" t="s">
        <v>535</v>
      </c>
      <c r="AJ638" s="336"/>
      <c r="AK638" s="336"/>
      <c r="AL638" s="158"/>
      <c r="AM638" s="336" t="s">
        <v>536</v>
      </c>
      <c r="AN638" s="336"/>
      <c r="AO638" s="336"/>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7"/>
      <c r="AJ639" s="337"/>
      <c r="AK639" s="337"/>
      <c r="AL639" s="157"/>
      <c r="AM639" s="337"/>
      <c r="AN639" s="337"/>
      <c r="AO639" s="337"/>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2">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395</v>
      </c>
      <c r="F646" s="176"/>
      <c r="G646" s="894" t="s">
        <v>251</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239</v>
      </c>
      <c r="AF647" s="334"/>
      <c r="AG647" s="334"/>
      <c r="AH647" s="335"/>
      <c r="AI647" s="336" t="s">
        <v>535</v>
      </c>
      <c r="AJ647" s="336"/>
      <c r="AK647" s="336"/>
      <c r="AL647" s="158"/>
      <c r="AM647" s="336" t="s">
        <v>536</v>
      </c>
      <c r="AN647" s="336"/>
      <c r="AO647" s="336"/>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7"/>
      <c r="AJ648" s="337"/>
      <c r="AK648" s="337"/>
      <c r="AL648" s="157"/>
      <c r="AM648" s="337"/>
      <c r="AN648" s="337"/>
      <c r="AO648" s="337"/>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239</v>
      </c>
      <c r="AF652" s="334"/>
      <c r="AG652" s="334"/>
      <c r="AH652" s="335"/>
      <c r="AI652" s="336" t="s">
        <v>535</v>
      </c>
      <c r="AJ652" s="336"/>
      <c r="AK652" s="336"/>
      <c r="AL652" s="158"/>
      <c r="AM652" s="336" t="s">
        <v>536</v>
      </c>
      <c r="AN652" s="336"/>
      <c r="AO652" s="336"/>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7"/>
      <c r="AJ653" s="337"/>
      <c r="AK653" s="337"/>
      <c r="AL653" s="157"/>
      <c r="AM653" s="337"/>
      <c r="AN653" s="337"/>
      <c r="AO653" s="337"/>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239</v>
      </c>
      <c r="AF657" s="334"/>
      <c r="AG657" s="334"/>
      <c r="AH657" s="335"/>
      <c r="AI657" s="336" t="s">
        <v>535</v>
      </c>
      <c r="AJ657" s="336"/>
      <c r="AK657" s="336"/>
      <c r="AL657" s="158"/>
      <c r="AM657" s="336" t="s">
        <v>536</v>
      </c>
      <c r="AN657" s="336"/>
      <c r="AO657" s="336"/>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7"/>
      <c r="AJ658" s="337"/>
      <c r="AK658" s="337"/>
      <c r="AL658" s="157"/>
      <c r="AM658" s="337"/>
      <c r="AN658" s="337"/>
      <c r="AO658" s="337"/>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239</v>
      </c>
      <c r="AF662" s="334"/>
      <c r="AG662" s="334"/>
      <c r="AH662" s="335"/>
      <c r="AI662" s="336" t="s">
        <v>535</v>
      </c>
      <c r="AJ662" s="336"/>
      <c r="AK662" s="336"/>
      <c r="AL662" s="158"/>
      <c r="AM662" s="336" t="s">
        <v>536</v>
      </c>
      <c r="AN662" s="336"/>
      <c r="AO662" s="336"/>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7"/>
      <c r="AJ663" s="337"/>
      <c r="AK663" s="337"/>
      <c r="AL663" s="157"/>
      <c r="AM663" s="337"/>
      <c r="AN663" s="337"/>
      <c r="AO663" s="337"/>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239</v>
      </c>
      <c r="AF667" s="334"/>
      <c r="AG667" s="334"/>
      <c r="AH667" s="335"/>
      <c r="AI667" s="336" t="s">
        <v>535</v>
      </c>
      <c r="AJ667" s="336"/>
      <c r="AK667" s="336"/>
      <c r="AL667" s="158"/>
      <c r="AM667" s="336" t="s">
        <v>536</v>
      </c>
      <c r="AN667" s="336"/>
      <c r="AO667" s="336"/>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7"/>
      <c r="AJ668" s="337"/>
      <c r="AK668" s="337"/>
      <c r="AL668" s="157"/>
      <c r="AM668" s="337"/>
      <c r="AN668" s="337"/>
      <c r="AO668" s="337"/>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239</v>
      </c>
      <c r="AF672" s="334"/>
      <c r="AG672" s="334"/>
      <c r="AH672" s="335"/>
      <c r="AI672" s="336" t="s">
        <v>535</v>
      </c>
      <c r="AJ672" s="336"/>
      <c r="AK672" s="336"/>
      <c r="AL672" s="158"/>
      <c r="AM672" s="336" t="s">
        <v>536</v>
      </c>
      <c r="AN672" s="336"/>
      <c r="AO672" s="336"/>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7"/>
      <c r="AJ673" s="337"/>
      <c r="AK673" s="337"/>
      <c r="AL673" s="157"/>
      <c r="AM673" s="337"/>
      <c r="AN673" s="337"/>
      <c r="AO673" s="337"/>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239</v>
      </c>
      <c r="AF677" s="334"/>
      <c r="AG677" s="334"/>
      <c r="AH677" s="335"/>
      <c r="AI677" s="336" t="s">
        <v>535</v>
      </c>
      <c r="AJ677" s="336"/>
      <c r="AK677" s="336"/>
      <c r="AL677" s="158"/>
      <c r="AM677" s="336" t="s">
        <v>536</v>
      </c>
      <c r="AN677" s="336"/>
      <c r="AO677" s="336"/>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7"/>
      <c r="AJ678" s="337"/>
      <c r="AK678" s="337"/>
      <c r="AL678" s="157"/>
      <c r="AM678" s="337"/>
      <c r="AN678" s="337"/>
      <c r="AO678" s="337"/>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239</v>
      </c>
      <c r="AF682" s="334"/>
      <c r="AG682" s="334"/>
      <c r="AH682" s="335"/>
      <c r="AI682" s="336" t="s">
        <v>535</v>
      </c>
      <c r="AJ682" s="336"/>
      <c r="AK682" s="336"/>
      <c r="AL682" s="158"/>
      <c r="AM682" s="336" t="s">
        <v>536</v>
      </c>
      <c r="AN682" s="336"/>
      <c r="AO682" s="336"/>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7"/>
      <c r="AJ683" s="337"/>
      <c r="AK683" s="337"/>
      <c r="AL683" s="157"/>
      <c r="AM683" s="337"/>
      <c r="AN683" s="337"/>
      <c r="AO683" s="337"/>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239</v>
      </c>
      <c r="AF687" s="334"/>
      <c r="AG687" s="334"/>
      <c r="AH687" s="335"/>
      <c r="AI687" s="336" t="s">
        <v>535</v>
      </c>
      <c r="AJ687" s="336"/>
      <c r="AK687" s="336"/>
      <c r="AL687" s="158"/>
      <c r="AM687" s="336" t="s">
        <v>536</v>
      </c>
      <c r="AN687" s="336"/>
      <c r="AO687" s="336"/>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7"/>
      <c r="AJ688" s="337"/>
      <c r="AK688" s="337"/>
      <c r="AL688" s="157"/>
      <c r="AM688" s="337"/>
      <c r="AN688" s="337"/>
      <c r="AO688" s="337"/>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239</v>
      </c>
      <c r="AF692" s="334"/>
      <c r="AG692" s="334"/>
      <c r="AH692" s="335"/>
      <c r="AI692" s="336" t="s">
        <v>535</v>
      </c>
      <c r="AJ692" s="336"/>
      <c r="AK692" s="336"/>
      <c r="AL692" s="158"/>
      <c r="AM692" s="336" t="s">
        <v>536</v>
      </c>
      <c r="AN692" s="336"/>
      <c r="AO692" s="336"/>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7"/>
      <c r="AJ693" s="337"/>
      <c r="AK693" s="337"/>
      <c r="AL693" s="157"/>
      <c r="AM693" s="337"/>
      <c r="AN693" s="337"/>
      <c r="AO693" s="337"/>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2">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2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760</v>
      </c>
      <c r="AH702" s="380"/>
      <c r="AI702" s="380"/>
      <c r="AJ702" s="380"/>
      <c r="AK702" s="380"/>
      <c r="AL702" s="380"/>
      <c r="AM702" s="380"/>
      <c r="AN702" s="380"/>
      <c r="AO702" s="380"/>
      <c r="AP702" s="380"/>
      <c r="AQ702" s="380"/>
      <c r="AR702" s="380"/>
      <c r="AS702" s="380"/>
      <c r="AT702" s="380"/>
      <c r="AU702" s="380"/>
      <c r="AV702" s="380"/>
      <c r="AW702" s="380"/>
      <c r="AX702" s="381"/>
    </row>
    <row r="703" spans="1:51" ht="48.7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744</v>
      </c>
      <c r="AE703" s="325"/>
      <c r="AF703" s="325"/>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58.5"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763</v>
      </c>
      <c r="AH705" s="108"/>
      <c r="AI705" s="108"/>
      <c r="AJ705" s="108"/>
      <c r="AK705" s="108"/>
      <c r="AL705" s="108"/>
      <c r="AM705" s="108"/>
      <c r="AN705" s="108"/>
      <c r="AO705" s="108"/>
      <c r="AP705" s="108"/>
      <c r="AQ705" s="108"/>
      <c r="AR705" s="108"/>
      <c r="AS705" s="108"/>
      <c r="AT705" s="108"/>
      <c r="AU705" s="108"/>
      <c r="AV705" s="108"/>
      <c r="AW705" s="108"/>
      <c r="AX705" s="129"/>
    </row>
    <row r="706" spans="1:50" ht="40.5" customHeight="1" x14ac:dyDescent="0.2">
      <c r="A706" s="640"/>
      <c r="B706" s="641"/>
      <c r="C706" s="792"/>
      <c r="D706" s="793"/>
      <c r="E706" s="728" t="s">
        <v>373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758</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4.9"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759</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24.9"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744</v>
      </c>
      <c r="AE709" s="325"/>
      <c r="AF709" s="325"/>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24.9"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759</v>
      </c>
      <c r="AE710" s="325"/>
      <c r="AF710" s="325"/>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4.9"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744</v>
      </c>
      <c r="AE711" s="325"/>
      <c r="AF711" s="325"/>
      <c r="AG711" s="104" t="s">
        <v>765</v>
      </c>
      <c r="AH711" s="105"/>
      <c r="AI711" s="105"/>
      <c r="AJ711" s="105"/>
      <c r="AK711" s="105"/>
      <c r="AL711" s="105"/>
      <c r="AM711" s="105"/>
      <c r="AN711" s="105"/>
      <c r="AO711" s="105"/>
      <c r="AP711" s="105"/>
      <c r="AQ711" s="105"/>
      <c r="AR711" s="105"/>
      <c r="AS711" s="105"/>
      <c r="AT711" s="105"/>
      <c r="AU711" s="105"/>
      <c r="AV711" s="105"/>
      <c r="AW711" s="105"/>
      <c r="AX711" s="106"/>
    </row>
    <row r="712" spans="1:50" ht="24.9" customHeight="1" x14ac:dyDescent="0.2">
      <c r="A712" s="640"/>
      <c r="B712" s="642"/>
      <c r="C712" s="385" t="s">
        <v>341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759</v>
      </c>
      <c r="AE712" s="781"/>
      <c r="AF712" s="781"/>
      <c r="AG712" s="805" t="s">
        <v>748</v>
      </c>
      <c r="AH712" s="806"/>
      <c r="AI712" s="806"/>
      <c r="AJ712" s="806"/>
      <c r="AK712" s="806"/>
      <c r="AL712" s="806"/>
      <c r="AM712" s="806"/>
      <c r="AN712" s="806"/>
      <c r="AO712" s="806"/>
      <c r="AP712" s="806"/>
      <c r="AQ712" s="806"/>
      <c r="AR712" s="806"/>
      <c r="AS712" s="806"/>
      <c r="AT712" s="806"/>
      <c r="AU712" s="806"/>
      <c r="AV712" s="806"/>
      <c r="AW712" s="806"/>
      <c r="AX712" s="807"/>
    </row>
    <row r="713" spans="1:50" ht="24.9" customHeight="1" x14ac:dyDescent="0.2">
      <c r="A713" s="640"/>
      <c r="B713" s="642"/>
      <c r="C713" s="943" t="s">
        <v>342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759</v>
      </c>
      <c r="AE713" s="325"/>
      <c r="AF713" s="661"/>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2">
      <c r="A714" s="643"/>
      <c r="B714" s="644"/>
      <c r="C714" s="645" t="s">
        <v>320</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766</v>
      </c>
      <c r="AH714" s="735"/>
      <c r="AI714" s="735"/>
      <c r="AJ714" s="735"/>
      <c r="AK714" s="735"/>
      <c r="AL714" s="735"/>
      <c r="AM714" s="735"/>
      <c r="AN714" s="735"/>
      <c r="AO714" s="735"/>
      <c r="AP714" s="735"/>
      <c r="AQ714" s="735"/>
      <c r="AR714" s="735"/>
      <c r="AS714" s="735"/>
      <c r="AT714" s="735"/>
      <c r="AU714" s="735"/>
      <c r="AV714" s="735"/>
      <c r="AW714" s="735"/>
      <c r="AX714" s="736"/>
    </row>
    <row r="715" spans="1:50" ht="33" customHeight="1" x14ac:dyDescent="0.2">
      <c r="A715" s="638" t="s">
        <v>40</v>
      </c>
      <c r="B715" s="782"/>
      <c r="C715" s="783" t="s">
        <v>321</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767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768</v>
      </c>
      <c r="AH716" s="105"/>
      <c r="AI716" s="105"/>
      <c r="AJ716" s="105"/>
      <c r="AK716" s="105"/>
      <c r="AL716" s="105"/>
      <c r="AM716" s="105"/>
      <c r="AN716" s="105"/>
      <c r="AO716" s="105"/>
      <c r="AP716" s="105"/>
      <c r="AQ716" s="105"/>
      <c r="AR716" s="105"/>
      <c r="AS716" s="105"/>
      <c r="AT716" s="105"/>
      <c r="AU716" s="105"/>
      <c r="AV716" s="105"/>
      <c r="AW716" s="105"/>
      <c r="AX716" s="106"/>
    </row>
    <row r="717" spans="1:50" ht="24.9" customHeight="1" x14ac:dyDescent="0.2">
      <c r="A717" s="640"/>
      <c r="B717" s="642"/>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744</v>
      </c>
      <c r="AE717" s="325"/>
      <c r="AF717" s="325"/>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33"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744</v>
      </c>
      <c r="AE718" s="325"/>
      <c r="AF718" s="325"/>
      <c r="AG718" s="130" t="s">
        <v>770</v>
      </c>
      <c r="AH718" s="114"/>
      <c r="AI718" s="114"/>
      <c r="AJ718" s="114"/>
      <c r="AK718" s="114"/>
      <c r="AL718" s="114"/>
      <c r="AM718" s="114"/>
      <c r="AN718" s="114"/>
      <c r="AO718" s="114"/>
      <c r="AP718" s="114"/>
      <c r="AQ718" s="114"/>
      <c r="AR718" s="114"/>
      <c r="AS718" s="114"/>
      <c r="AT718" s="114"/>
      <c r="AU718" s="114"/>
      <c r="AV718" s="114"/>
      <c r="AW718" s="114"/>
      <c r="AX718" s="131"/>
    </row>
    <row r="719" spans="1:50" ht="115.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771</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t="s">
        <v>733</v>
      </c>
      <c r="D721" s="294"/>
      <c r="E721" s="294"/>
      <c r="F721" s="295"/>
      <c r="G721" s="284"/>
      <c r="H721" s="285"/>
      <c r="I721" s="77" t="str">
        <f>IF(OR(G721="　", G721=""), "", "-")</f>
        <v/>
      </c>
      <c r="J721" s="288"/>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6.75" customHeight="1" x14ac:dyDescent="0.2">
      <c r="A726" s="638" t="s">
        <v>48</v>
      </c>
      <c r="B726" s="797"/>
      <c r="C726" s="810" t="s">
        <v>53</v>
      </c>
      <c r="D726" s="832"/>
      <c r="E726" s="832"/>
      <c r="F726" s="833"/>
      <c r="G726" s="576" t="s">
        <v>840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00.5" customHeight="1" thickBot="1" x14ac:dyDescent="0.25">
      <c r="A727" s="798"/>
      <c r="B727" s="799"/>
      <c r="C727" s="746" t="s">
        <v>57</v>
      </c>
      <c r="D727" s="747"/>
      <c r="E727" s="747"/>
      <c r="F727" s="748"/>
      <c r="G727" s="574" t="s">
        <v>841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4.9" customHeight="1" thickBot="1" x14ac:dyDescent="0.25">
      <c r="A729" s="632" t="s">
        <v>914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4.9" customHeight="1" thickBot="1" x14ac:dyDescent="0.25">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3.1" customHeight="1" thickBot="1" x14ac:dyDescent="0.25">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4.9"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347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1.9" customHeight="1" x14ac:dyDescent="0.2">
      <c r="A737" s="986" t="s">
        <v>664</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1.9" customHeight="1" x14ac:dyDescent="0.2">
      <c r="A738" s="361" t="s">
        <v>389</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1.9" customHeight="1" x14ac:dyDescent="0.2">
      <c r="A739" s="361" t="s">
        <v>388</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1.9" customHeight="1" x14ac:dyDescent="0.2">
      <c r="A740" s="361" t="s">
        <v>387</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1.9" customHeight="1" x14ac:dyDescent="0.2">
      <c r="A741" s="361" t="s">
        <v>386</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1.9" customHeight="1" x14ac:dyDescent="0.2">
      <c r="A742" s="361" t="s">
        <v>385</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1.9" customHeight="1" x14ac:dyDescent="0.2">
      <c r="A743" s="361" t="s">
        <v>384</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1.9" customHeight="1" x14ac:dyDescent="0.2">
      <c r="A744" s="361" t="s">
        <v>383</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1.9" customHeight="1" x14ac:dyDescent="0.2">
      <c r="A745" s="361" t="s">
        <v>382</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1.9" customHeight="1" x14ac:dyDescent="0.2">
      <c r="A746" s="361" t="s">
        <v>537</v>
      </c>
      <c r="B746" s="361"/>
      <c r="C746" s="361"/>
      <c r="D746" s="361"/>
      <c r="E746" s="956" t="s">
        <v>702</v>
      </c>
      <c r="F746" s="954"/>
      <c r="G746" s="954"/>
      <c r="H746" s="100" t="str">
        <f>IF(E746="","","-")</f>
        <v>-</v>
      </c>
      <c r="I746" s="954" t="s">
        <v>337</v>
      </c>
      <c r="J746" s="954"/>
      <c r="K746" s="100" t="str">
        <f>IF(I746="","","-")</f>
        <v>-</v>
      </c>
      <c r="L746" s="955">
        <v>351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1.9" customHeight="1" x14ac:dyDescent="0.2">
      <c r="A747" s="361" t="s">
        <v>501</v>
      </c>
      <c r="B747" s="361"/>
      <c r="C747" s="361"/>
      <c r="D747" s="361"/>
      <c r="E747" s="956" t="s">
        <v>702</v>
      </c>
      <c r="F747" s="954"/>
      <c r="G747" s="954"/>
      <c r="H747" s="100" t="str">
        <f>IF(E747="","","-")</f>
        <v>-</v>
      </c>
      <c r="I747" s="954"/>
      <c r="J747" s="954"/>
      <c r="K747" s="100" t="str">
        <f>IF(I747="","","-")</f>
        <v/>
      </c>
      <c r="L747" s="955">
        <v>358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376</v>
      </c>
      <c r="B748" s="613"/>
      <c r="C748" s="613"/>
      <c r="D748" s="613"/>
      <c r="E748" s="613"/>
      <c r="F748" s="614"/>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378</v>
      </c>
      <c r="B787" s="627"/>
      <c r="C787" s="627"/>
      <c r="D787" s="627"/>
      <c r="E787" s="627"/>
      <c r="F787" s="628"/>
      <c r="G787" s="593" t="s">
        <v>889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893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1.5" customHeight="1" x14ac:dyDescent="0.2">
      <c r="A789" s="629"/>
      <c r="B789" s="630"/>
      <c r="C789" s="630"/>
      <c r="D789" s="630"/>
      <c r="E789" s="630"/>
      <c r="F789" s="631"/>
      <c r="G789" s="668" t="s">
        <v>890</v>
      </c>
      <c r="H789" s="669"/>
      <c r="I789" s="669"/>
      <c r="J789" s="669"/>
      <c r="K789" s="670"/>
      <c r="L789" s="662" t="s">
        <v>891</v>
      </c>
      <c r="M789" s="663"/>
      <c r="N789" s="663"/>
      <c r="O789" s="663"/>
      <c r="P789" s="663"/>
      <c r="Q789" s="663"/>
      <c r="R789" s="663"/>
      <c r="S789" s="663"/>
      <c r="T789" s="663"/>
      <c r="U789" s="663"/>
      <c r="V789" s="663"/>
      <c r="W789" s="663"/>
      <c r="X789" s="664"/>
      <c r="Y789" s="382">
        <v>20</v>
      </c>
      <c r="Z789" s="383"/>
      <c r="AA789" s="383"/>
      <c r="AB789" s="800"/>
      <c r="AC789" s="668" t="s">
        <v>894</v>
      </c>
      <c r="AD789" s="669"/>
      <c r="AE789" s="669"/>
      <c r="AF789" s="669"/>
      <c r="AG789" s="670"/>
      <c r="AH789" s="662" t="s">
        <v>859</v>
      </c>
      <c r="AI789" s="663"/>
      <c r="AJ789" s="663"/>
      <c r="AK789" s="663"/>
      <c r="AL789" s="663"/>
      <c r="AM789" s="663"/>
      <c r="AN789" s="663"/>
      <c r="AO789" s="663"/>
      <c r="AP789" s="663"/>
      <c r="AQ789" s="663"/>
      <c r="AR789" s="663"/>
      <c r="AS789" s="663"/>
      <c r="AT789" s="664"/>
      <c r="AU789" s="382">
        <v>1</v>
      </c>
      <c r="AV789" s="383"/>
      <c r="AW789" s="383"/>
      <c r="AX789" s="384"/>
    </row>
    <row r="790" spans="1:51" ht="24.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v>
      </c>
      <c r="AV799" s="827"/>
      <c r="AW799" s="827"/>
      <c r="AX799" s="829"/>
    </row>
    <row r="800" spans="1:51" ht="24.75" customHeight="1" x14ac:dyDescent="0.2">
      <c r="A800" s="629"/>
      <c r="B800" s="630"/>
      <c r="C800" s="630"/>
      <c r="D800" s="630"/>
      <c r="E800" s="630"/>
      <c r="F800" s="631"/>
      <c r="G800" s="593" t="s">
        <v>316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895</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2">
      <c r="A802" s="629"/>
      <c r="B802" s="630"/>
      <c r="C802" s="630"/>
      <c r="D802" s="630"/>
      <c r="E802" s="630"/>
      <c r="F802" s="631"/>
      <c r="G802" s="668" t="s">
        <v>913</v>
      </c>
      <c r="H802" s="669"/>
      <c r="I802" s="669"/>
      <c r="J802" s="669"/>
      <c r="K802" s="670"/>
      <c r="L802" s="662" t="s">
        <v>913</v>
      </c>
      <c r="M802" s="663"/>
      <c r="N802" s="663"/>
      <c r="O802" s="663"/>
      <c r="P802" s="663"/>
      <c r="Q802" s="663"/>
      <c r="R802" s="663"/>
      <c r="S802" s="663"/>
      <c r="T802" s="663"/>
      <c r="U802" s="663"/>
      <c r="V802" s="663"/>
      <c r="W802" s="663"/>
      <c r="X802" s="664"/>
      <c r="Y802" s="382" t="s">
        <v>913</v>
      </c>
      <c r="Z802" s="383"/>
      <c r="AA802" s="383"/>
      <c r="AB802" s="800"/>
      <c r="AC802" s="668" t="s">
        <v>892</v>
      </c>
      <c r="AD802" s="669"/>
      <c r="AE802" s="669"/>
      <c r="AF802" s="669"/>
      <c r="AG802" s="670"/>
      <c r="AH802" s="662" t="s">
        <v>817</v>
      </c>
      <c r="AI802" s="663"/>
      <c r="AJ802" s="663"/>
      <c r="AK802" s="663"/>
      <c r="AL802" s="663"/>
      <c r="AM802" s="663"/>
      <c r="AN802" s="663"/>
      <c r="AO802" s="663"/>
      <c r="AP802" s="663"/>
      <c r="AQ802" s="663"/>
      <c r="AR802" s="663"/>
      <c r="AS802" s="663"/>
      <c r="AT802" s="664"/>
      <c r="AU802" s="382">
        <v>11</v>
      </c>
      <c r="AV802" s="383"/>
      <c r="AW802" s="383"/>
      <c r="AX802" s="384"/>
      <c r="AY802">
        <f t="shared" ref="AY802:AY812" si="115">$AY$800</f>
        <v>2</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11</v>
      </c>
      <c r="AV812" s="827"/>
      <c r="AW812" s="827"/>
      <c r="AX812" s="829"/>
      <c r="AY812">
        <f t="shared" si="115"/>
        <v>2</v>
      </c>
    </row>
    <row r="813" spans="1:51" ht="24.75" customHeight="1" x14ac:dyDescent="0.2">
      <c r="A813" s="629"/>
      <c r="B813" s="630"/>
      <c r="C813" s="630"/>
      <c r="D813" s="630"/>
      <c r="E813" s="630"/>
      <c r="F813" s="631"/>
      <c r="G813" s="593" t="s">
        <v>896</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898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2">
      <c r="A815" s="629"/>
      <c r="B815" s="630"/>
      <c r="C815" s="630"/>
      <c r="D815" s="630"/>
      <c r="E815" s="630"/>
      <c r="F815" s="631"/>
      <c r="G815" s="668" t="s">
        <v>890</v>
      </c>
      <c r="H815" s="669"/>
      <c r="I815" s="669"/>
      <c r="J815" s="669"/>
      <c r="K815" s="670"/>
      <c r="L815" s="662" t="s">
        <v>897</v>
      </c>
      <c r="M815" s="663"/>
      <c r="N815" s="663"/>
      <c r="O815" s="663"/>
      <c r="P815" s="663"/>
      <c r="Q815" s="663"/>
      <c r="R815" s="663"/>
      <c r="S815" s="663"/>
      <c r="T815" s="663"/>
      <c r="U815" s="663"/>
      <c r="V815" s="663"/>
      <c r="W815" s="663"/>
      <c r="X815" s="664"/>
      <c r="Y815" s="382">
        <v>35</v>
      </c>
      <c r="Z815" s="383"/>
      <c r="AA815" s="383"/>
      <c r="AB815" s="800"/>
      <c r="AC815" s="668" t="s">
        <v>890</v>
      </c>
      <c r="AD815" s="669"/>
      <c r="AE815" s="669"/>
      <c r="AF815" s="669"/>
      <c r="AG815" s="670"/>
      <c r="AH815" s="662" t="s">
        <v>899</v>
      </c>
      <c r="AI815" s="663"/>
      <c r="AJ815" s="663"/>
      <c r="AK815" s="663"/>
      <c r="AL815" s="663"/>
      <c r="AM815" s="663"/>
      <c r="AN815" s="663"/>
      <c r="AO815" s="663"/>
      <c r="AP815" s="663"/>
      <c r="AQ815" s="663"/>
      <c r="AR815" s="663"/>
      <c r="AS815" s="663"/>
      <c r="AT815" s="664"/>
      <c r="AU815" s="382">
        <v>17</v>
      </c>
      <c r="AV815" s="383"/>
      <c r="AW815" s="383"/>
      <c r="AX815" s="384"/>
      <c r="AY815">
        <f t="shared" ref="AY815:AY825" si="116">$AY$813</f>
        <v>2</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35</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17</v>
      </c>
      <c r="AV825" s="827"/>
      <c r="AW825" s="827"/>
      <c r="AX825" s="829"/>
      <c r="AY825">
        <f t="shared" si="116"/>
        <v>2</v>
      </c>
    </row>
    <row r="826" spans="1:51" ht="24.75" customHeight="1" x14ac:dyDescent="0.2">
      <c r="A826" s="629"/>
      <c r="B826" s="630"/>
      <c r="C826" s="630"/>
      <c r="D826" s="630"/>
      <c r="E826" s="630"/>
      <c r="F826" s="631"/>
      <c r="G826" s="593" t="s">
        <v>901</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902</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4.75"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2</v>
      </c>
    </row>
    <row r="828" spans="1:51" s="16" customFormat="1" ht="33" customHeight="1" x14ac:dyDescent="0.2">
      <c r="A828" s="629"/>
      <c r="B828" s="630"/>
      <c r="C828" s="630"/>
      <c r="D828" s="630"/>
      <c r="E828" s="630"/>
      <c r="F828" s="631"/>
      <c r="G828" s="668" t="s">
        <v>894</v>
      </c>
      <c r="H828" s="669"/>
      <c r="I828" s="669"/>
      <c r="J828" s="669"/>
      <c r="K828" s="670"/>
      <c r="L828" s="662" t="s">
        <v>900</v>
      </c>
      <c r="M828" s="663"/>
      <c r="N828" s="663"/>
      <c r="O828" s="663"/>
      <c r="P828" s="663"/>
      <c r="Q828" s="663"/>
      <c r="R828" s="663"/>
      <c r="S828" s="663"/>
      <c r="T828" s="663"/>
      <c r="U828" s="663"/>
      <c r="V828" s="663"/>
      <c r="W828" s="663"/>
      <c r="X828" s="664"/>
      <c r="Y828" s="382">
        <v>3.7</v>
      </c>
      <c r="Z828" s="383"/>
      <c r="AA828" s="383"/>
      <c r="AB828" s="800"/>
      <c r="AC828" s="668" t="s">
        <v>903</v>
      </c>
      <c r="AD828" s="669"/>
      <c r="AE828" s="669"/>
      <c r="AF828" s="669"/>
      <c r="AG828" s="670"/>
      <c r="AH828" s="662" t="s">
        <v>904</v>
      </c>
      <c r="AI828" s="663"/>
      <c r="AJ828" s="663"/>
      <c r="AK828" s="663"/>
      <c r="AL828" s="663"/>
      <c r="AM828" s="663"/>
      <c r="AN828" s="663"/>
      <c r="AO828" s="663"/>
      <c r="AP828" s="663"/>
      <c r="AQ828" s="663"/>
      <c r="AR828" s="663"/>
      <c r="AS828" s="663"/>
      <c r="AT828" s="664"/>
      <c r="AU828" s="382">
        <v>98</v>
      </c>
      <c r="AV828" s="383"/>
      <c r="AW828" s="383"/>
      <c r="AX828" s="384"/>
      <c r="AY828">
        <f t="shared" ref="AY828:AY838" si="117">$AY$826</f>
        <v>2</v>
      </c>
    </row>
    <row r="829" spans="1:51" ht="24.75"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t="s">
        <v>905</v>
      </c>
      <c r="AD829" s="605"/>
      <c r="AE829" s="605"/>
      <c r="AF829" s="605"/>
      <c r="AG829" s="606"/>
      <c r="AH829" s="596" t="s">
        <v>906</v>
      </c>
      <c r="AI829" s="597"/>
      <c r="AJ829" s="597"/>
      <c r="AK829" s="597"/>
      <c r="AL829" s="597"/>
      <c r="AM829" s="597"/>
      <c r="AN829" s="597"/>
      <c r="AO829" s="597"/>
      <c r="AP829" s="597"/>
      <c r="AQ829" s="597"/>
      <c r="AR829" s="597"/>
      <c r="AS829" s="597"/>
      <c r="AT829" s="598"/>
      <c r="AU829" s="599">
        <v>2</v>
      </c>
      <c r="AV829" s="600"/>
      <c r="AW829" s="600"/>
      <c r="AX829" s="601"/>
      <c r="AY829">
        <f t="shared" si="117"/>
        <v>2</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3.7</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100</v>
      </c>
      <c r="AV838" s="827"/>
      <c r="AW838" s="827"/>
      <c r="AX838" s="829"/>
      <c r="AY838">
        <f t="shared" si="117"/>
        <v>2</v>
      </c>
    </row>
    <row r="839" spans="1:51" ht="24.75"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339</v>
      </c>
      <c r="AM839" s="276"/>
      <c r="AN839" s="276"/>
      <c r="AO839" s="102" t="s">
        <v>772</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333</v>
      </c>
      <c r="AD844" s="152"/>
      <c r="AE844" s="152"/>
      <c r="AF844" s="152"/>
      <c r="AG844" s="152"/>
      <c r="AH844" s="362" t="s">
        <v>360</v>
      </c>
      <c r="AI844" s="360"/>
      <c r="AJ844" s="360"/>
      <c r="AK844" s="360"/>
      <c r="AL844" s="360" t="s">
        <v>21</v>
      </c>
      <c r="AM844" s="360"/>
      <c r="AN844" s="360"/>
      <c r="AO844" s="364"/>
      <c r="AP844" s="365" t="s">
        <v>296</v>
      </c>
      <c r="AQ844" s="365"/>
      <c r="AR844" s="365"/>
      <c r="AS844" s="365"/>
      <c r="AT844" s="365"/>
      <c r="AU844" s="365"/>
      <c r="AV844" s="365"/>
      <c r="AW844" s="365"/>
      <c r="AX844" s="365"/>
    </row>
    <row r="845" spans="1:51" ht="36.75" customHeight="1" x14ac:dyDescent="0.2">
      <c r="A845" s="370">
        <v>1</v>
      </c>
      <c r="B845" s="370">
        <v>1</v>
      </c>
      <c r="C845" s="358" t="s">
        <v>852</v>
      </c>
      <c r="D845" s="343"/>
      <c r="E845" s="343"/>
      <c r="F845" s="343"/>
      <c r="G845" s="343"/>
      <c r="H845" s="343"/>
      <c r="I845" s="343"/>
      <c r="J845" s="344">
        <v>6010601042731</v>
      </c>
      <c r="K845" s="345"/>
      <c r="L845" s="345"/>
      <c r="M845" s="345"/>
      <c r="N845" s="345"/>
      <c r="O845" s="345"/>
      <c r="P845" s="359" t="s">
        <v>842</v>
      </c>
      <c r="Q845" s="346"/>
      <c r="R845" s="346"/>
      <c r="S845" s="346"/>
      <c r="T845" s="346"/>
      <c r="U845" s="346"/>
      <c r="V845" s="346"/>
      <c r="W845" s="346"/>
      <c r="X845" s="346"/>
      <c r="Y845" s="347">
        <v>20</v>
      </c>
      <c r="Z845" s="348"/>
      <c r="AA845" s="348"/>
      <c r="AB845" s="349"/>
      <c r="AC845" s="350" t="s">
        <v>364</v>
      </c>
      <c r="AD845" s="351"/>
      <c r="AE845" s="351"/>
      <c r="AF845" s="351"/>
      <c r="AG845" s="351"/>
      <c r="AH845" s="366">
        <v>1</v>
      </c>
      <c r="AI845" s="367"/>
      <c r="AJ845" s="367"/>
      <c r="AK845" s="367"/>
      <c r="AL845" s="354">
        <v>100</v>
      </c>
      <c r="AM845" s="355"/>
      <c r="AN845" s="355"/>
      <c r="AO845" s="356"/>
      <c r="AP845" s="357" t="s">
        <v>789</v>
      </c>
      <c r="AQ845" s="357"/>
      <c r="AR845" s="357"/>
      <c r="AS845" s="357"/>
      <c r="AT845" s="357"/>
      <c r="AU845" s="357"/>
      <c r="AV845" s="357"/>
      <c r="AW845" s="357"/>
      <c r="AX845" s="357"/>
    </row>
    <row r="846" spans="1:51" ht="53.4" customHeight="1" x14ac:dyDescent="0.2">
      <c r="A846" s="370">
        <v>2</v>
      </c>
      <c r="B846" s="370">
        <v>1</v>
      </c>
      <c r="C846" s="358" t="s">
        <v>853</v>
      </c>
      <c r="D846" s="343"/>
      <c r="E846" s="343"/>
      <c r="F846" s="343"/>
      <c r="G846" s="343"/>
      <c r="H846" s="343"/>
      <c r="I846" s="343"/>
      <c r="J846" s="344">
        <v>3010005004232</v>
      </c>
      <c r="K846" s="345"/>
      <c r="L846" s="345"/>
      <c r="M846" s="345"/>
      <c r="N846" s="345"/>
      <c r="O846" s="345"/>
      <c r="P846" s="359" t="s">
        <v>843</v>
      </c>
      <c r="Q846" s="346"/>
      <c r="R846" s="346"/>
      <c r="S846" s="346"/>
      <c r="T846" s="346"/>
      <c r="U846" s="346"/>
      <c r="V846" s="346"/>
      <c r="W846" s="346"/>
      <c r="X846" s="346"/>
      <c r="Y846" s="347">
        <v>6</v>
      </c>
      <c r="Z846" s="348"/>
      <c r="AA846" s="348"/>
      <c r="AB846" s="349"/>
      <c r="AC846" s="350" t="s">
        <v>364</v>
      </c>
      <c r="AD846" s="351"/>
      <c r="AE846" s="351"/>
      <c r="AF846" s="351"/>
      <c r="AG846" s="351"/>
      <c r="AH846" s="366">
        <v>3</v>
      </c>
      <c r="AI846" s="367"/>
      <c r="AJ846" s="367"/>
      <c r="AK846" s="367"/>
      <c r="AL846" s="354">
        <v>88.5</v>
      </c>
      <c r="AM846" s="355"/>
      <c r="AN846" s="355"/>
      <c r="AO846" s="356"/>
      <c r="AP846" s="357" t="s">
        <v>789</v>
      </c>
      <c r="AQ846" s="357"/>
      <c r="AR846" s="357"/>
      <c r="AS846" s="357"/>
      <c r="AT846" s="357"/>
      <c r="AU846" s="357"/>
      <c r="AV846" s="357"/>
      <c r="AW846" s="357"/>
      <c r="AX846" s="357"/>
      <c r="AY846">
        <f>COUNTA($C$846)</f>
        <v>1</v>
      </c>
    </row>
    <row r="847" spans="1:51" ht="53.4" customHeight="1" x14ac:dyDescent="0.2">
      <c r="A847" s="370">
        <v>3</v>
      </c>
      <c r="B847" s="370">
        <v>1</v>
      </c>
      <c r="C847" s="358" t="s">
        <v>853</v>
      </c>
      <c r="D847" s="343"/>
      <c r="E847" s="343"/>
      <c r="F847" s="343"/>
      <c r="G847" s="343"/>
      <c r="H847" s="343"/>
      <c r="I847" s="343"/>
      <c r="J847" s="344">
        <v>3010005004232</v>
      </c>
      <c r="K847" s="345"/>
      <c r="L847" s="345"/>
      <c r="M847" s="345"/>
      <c r="N847" s="345"/>
      <c r="O847" s="345"/>
      <c r="P847" s="359" t="s">
        <v>844</v>
      </c>
      <c r="Q847" s="346"/>
      <c r="R847" s="346"/>
      <c r="S847" s="346"/>
      <c r="T847" s="346"/>
      <c r="U847" s="346"/>
      <c r="V847" s="346"/>
      <c r="W847" s="346"/>
      <c r="X847" s="346"/>
      <c r="Y847" s="347">
        <v>6</v>
      </c>
      <c r="Z847" s="348"/>
      <c r="AA847" s="348"/>
      <c r="AB847" s="349"/>
      <c r="AC847" s="350" t="s">
        <v>364</v>
      </c>
      <c r="AD847" s="351"/>
      <c r="AE847" s="351"/>
      <c r="AF847" s="351"/>
      <c r="AG847" s="351"/>
      <c r="AH847" s="352">
        <v>2</v>
      </c>
      <c r="AI847" s="353"/>
      <c r="AJ847" s="353"/>
      <c r="AK847" s="353"/>
      <c r="AL847" s="354">
        <v>95.9</v>
      </c>
      <c r="AM847" s="355"/>
      <c r="AN847" s="355"/>
      <c r="AO847" s="356"/>
      <c r="AP847" s="357" t="s">
        <v>789</v>
      </c>
      <c r="AQ847" s="357"/>
      <c r="AR847" s="357"/>
      <c r="AS847" s="357"/>
      <c r="AT847" s="357"/>
      <c r="AU847" s="357"/>
      <c r="AV847" s="357"/>
      <c r="AW847" s="357"/>
      <c r="AX847" s="357"/>
      <c r="AY847">
        <f>COUNTA($C$847)</f>
        <v>1</v>
      </c>
    </row>
    <row r="848" spans="1:51" ht="64.5" customHeight="1" x14ac:dyDescent="0.2">
      <c r="A848" s="370">
        <v>4</v>
      </c>
      <c r="B848" s="370">
        <v>1</v>
      </c>
      <c r="C848" s="358" t="s">
        <v>858</v>
      </c>
      <c r="D848" s="343"/>
      <c r="E848" s="343"/>
      <c r="F848" s="343"/>
      <c r="G848" s="343"/>
      <c r="H848" s="343"/>
      <c r="I848" s="343"/>
      <c r="J848" s="344">
        <v>8180001011830</v>
      </c>
      <c r="K848" s="345"/>
      <c r="L848" s="345"/>
      <c r="M848" s="345"/>
      <c r="N848" s="345"/>
      <c r="O848" s="345"/>
      <c r="P848" s="359" t="s">
        <v>845</v>
      </c>
      <c r="Q848" s="346"/>
      <c r="R848" s="346"/>
      <c r="S848" s="346"/>
      <c r="T848" s="346"/>
      <c r="U848" s="346"/>
      <c r="V848" s="346"/>
      <c r="W848" s="346"/>
      <c r="X848" s="346"/>
      <c r="Y848" s="347">
        <v>6</v>
      </c>
      <c r="Z848" s="348"/>
      <c r="AA848" s="348"/>
      <c r="AB848" s="349"/>
      <c r="AC848" s="350" t="s">
        <v>364</v>
      </c>
      <c r="AD848" s="351"/>
      <c r="AE848" s="351"/>
      <c r="AF848" s="351"/>
      <c r="AG848" s="351"/>
      <c r="AH848" s="352">
        <v>2</v>
      </c>
      <c r="AI848" s="353"/>
      <c r="AJ848" s="353"/>
      <c r="AK848" s="353"/>
      <c r="AL848" s="354">
        <v>93</v>
      </c>
      <c r="AM848" s="355"/>
      <c r="AN848" s="355"/>
      <c r="AO848" s="356"/>
      <c r="AP848" s="357" t="s">
        <v>789</v>
      </c>
      <c r="AQ848" s="357"/>
      <c r="AR848" s="357"/>
      <c r="AS848" s="357"/>
      <c r="AT848" s="357"/>
      <c r="AU848" s="357"/>
      <c r="AV848" s="357"/>
      <c r="AW848" s="357"/>
      <c r="AX848" s="357"/>
      <c r="AY848">
        <f>COUNTA($C$848)</f>
        <v>1</v>
      </c>
    </row>
    <row r="849" spans="1:51" ht="53.4" customHeight="1" x14ac:dyDescent="0.2">
      <c r="A849" s="370">
        <v>5</v>
      </c>
      <c r="B849" s="370">
        <v>1</v>
      </c>
      <c r="C849" s="358" t="s">
        <v>854</v>
      </c>
      <c r="D849" s="343"/>
      <c r="E849" s="343"/>
      <c r="F849" s="343"/>
      <c r="G849" s="343"/>
      <c r="H849" s="343"/>
      <c r="I849" s="343"/>
      <c r="J849" s="344">
        <v>7180005002298</v>
      </c>
      <c r="K849" s="345"/>
      <c r="L849" s="345"/>
      <c r="M849" s="345"/>
      <c r="N849" s="345"/>
      <c r="O849" s="345"/>
      <c r="P849" s="359" t="s">
        <v>846</v>
      </c>
      <c r="Q849" s="346"/>
      <c r="R849" s="346"/>
      <c r="S849" s="346"/>
      <c r="T849" s="346"/>
      <c r="U849" s="346"/>
      <c r="V849" s="346"/>
      <c r="W849" s="346"/>
      <c r="X849" s="346"/>
      <c r="Y849" s="347">
        <v>5</v>
      </c>
      <c r="Z849" s="348"/>
      <c r="AA849" s="348"/>
      <c r="AB849" s="349"/>
      <c r="AC849" s="350" t="s">
        <v>364</v>
      </c>
      <c r="AD849" s="351"/>
      <c r="AE849" s="351"/>
      <c r="AF849" s="351"/>
      <c r="AG849" s="351"/>
      <c r="AH849" s="352">
        <v>3</v>
      </c>
      <c r="AI849" s="353"/>
      <c r="AJ849" s="353"/>
      <c r="AK849" s="353"/>
      <c r="AL849" s="354">
        <v>72.2</v>
      </c>
      <c r="AM849" s="355"/>
      <c r="AN849" s="355"/>
      <c r="AO849" s="356"/>
      <c r="AP849" s="357" t="s">
        <v>789</v>
      </c>
      <c r="AQ849" s="357"/>
      <c r="AR849" s="357"/>
      <c r="AS849" s="357"/>
      <c r="AT849" s="357"/>
      <c r="AU849" s="357"/>
      <c r="AV849" s="357"/>
      <c r="AW849" s="357"/>
      <c r="AX849" s="357"/>
      <c r="AY849">
        <f>COUNTA($C$849)</f>
        <v>1</v>
      </c>
    </row>
    <row r="850" spans="1:51" ht="108.9" customHeight="1" x14ac:dyDescent="0.2">
      <c r="A850" s="370">
        <v>6</v>
      </c>
      <c r="B850" s="370">
        <v>1</v>
      </c>
      <c r="C850" s="358" t="s">
        <v>855</v>
      </c>
      <c r="D850" s="343"/>
      <c r="E850" s="343"/>
      <c r="F850" s="343"/>
      <c r="G850" s="343"/>
      <c r="H850" s="343"/>
      <c r="I850" s="343"/>
      <c r="J850" s="344">
        <v>3011005000295</v>
      </c>
      <c r="K850" s="345"/>
      <c r="L850" s="345"/>
      <c r="M850" s="345"/>
      <c r="N850" s="345"/>
      <c r="O850" s="345"/>
      <c r="P850" s="359" t="s">
        <v>847</v>
      </c>
      <c r="Q850" s="346"/>
      <c r="R850" s="346"/>
      <c r="S850" s="346"/>
      <c r="T850" s="346"/>
      <c r="U850" s="346"/>
      <c r="V850" s="346"/>
      <c r="W850" s="346"/>
      <c r="X850" s="346"/>
      <c r="Y850" s="347">
        <v>4</v>
      </c>
      <c r="Z850" s="348"/>
      <c r="AA850" s="348"/>
      <c r="AB850" s="349"/>
      <c r="AC850" s="350" t="s">
        <v>364</v>
      </c>
      <c r="AD850" s="351"/>
      <c r="AE850" s="351"/>
      <c r="AF850" s="351"/>
      <c r="AG850" s="351"/>
      <c r="AH850" s="352">
        <v>1</v>
      </c>
      <c r="AI850" s="353"/>
      <c r="AJ850" s="353"/>
      <c r="AK850" s="353"/>
      <c r="AL850" s="354">
        <v>97.5</v>
      </c>
      <c r="AM850" s="355"/>
      <c r="AN850" s="355"/>
      <c r="AO850" s="356"/>
      <c r="AP850" s="357" t="s">
        <v>789</v>
      </c>
      <c r="AQ850" s="357"/>
      <c r="AR850" s="357"/>
      <c r="AS850" s="357"/>
      <c r="AT850" s="357"/>
      <c r="AU850" s="357"/>
      <c r="AV850" s="357"/>
      <c r="AW850" s="357"/>
      <c r="AX850" s="357"/>
      <c r="AY850">
        <f>COUNTA($C$850)</f>
        <v>1</v>
      </c>
    </row>
    <row r="851" spans="1:51" ht="108.9" customHeight="1" x14ac:dyDescent="0.2">
      <c r="A851" s="370">
        <v>7</v>
      </c>
      <c r="B851" s="370">
        <v>1</v>
      </c>
      <c r="C851" s="358" t="s">
        <v>853</v>
      </c>
      <c r="D851" s="343"/>
      <c r="E851" s="343"/>
      <c r="F851" s="343"/>
      <c r="G851" s="343"/>
      <c r="H851" s="343"/>
      <c r="I851" s="343"/>
      <c r="J851" s="344">
        <v>3010005004232</v>
      </c>
      <c r="K851" s="345"/>
      <c r="L851" s="345"/>
      <c r="M851" s="345"/>
      <c r="N851" s="345"/>
      <c r="O851" s="345"/>
      <c r="P851" s="359" t="s">
        <v>848</v>
      </c>
      <c r="Q851" s="346"/>
      <c r="R851" s="346"/>
      <c r="S851" s="346"/>
      <c r="T851" s="346"/>
      <c r="U851" s="346"/>
      <c r="V851" s="346"/>
      <c r="W851" s="346"/>
      <c r="X851" s="346"/>
      <c r="Y851" s="347">
        <v>4</v>
      </c>
      <c r="Z851" s="348"/>
      <c r="AA851" s="348"/>
      <c r="AB851" s="349"/>
      <c r="AC851" s="350" t="s">
        <v>364</v>
      </c>
      <c r="AD851" s="351"/>
      <c r="AE851" s="351"/>
      <c r="AF851" s="351"/>
      <c r="AG851" s="351"/>
      <c r="AH851" s="352">
        <v>3</v>
      </c>
      <c r="AI851" s="353"/>
      <c r="AJ851" s="353"/>
      <c r="AK851" s="353"/>
      <c r="AL851" s="354">
        <v>73.3</v>
      </c>
      <c r="AM851" s="355"/>
      <c r="AN851" s="355"/>
      <c r="AO851" s="356"/>
      <c r="AP851" s="357" t="s">
        <v>789</v>
      </c>
      <c r="AQ851" s="357"/>
      <c r="AR851" s="357"/>
      <c r="AS851" s="357"/>
      <c r="AT851" s="357"/>
      <c r="AU851" s="357"/>
      <c r="AV851" s="357"/>
      <c r="AW851" s="357"/>
      <c r="AX851" s="357"/>
      <c r="AY851">
        <f>COUNTA($C$851)</f>
        <v>1</v>
      </c>
    </row>
    <row r="852" spans="1:51" ht="53.4" customHeight="1" x14ac:dyDescent="0.2">
      <c r="A852" s="370">
        <v>8</v>
      </c>
      <c r="B852" s="370">
        <v>1</v>
      </c>
      <c r="C852" s="358" t="s">
        <v>856</v>
      </c>
      <c r="D852" s="343"/>
      <c r="E852" s="343"/>
      <c r="F852" s="343"/>
      <c r="G852" s="343"/>
      <c r="H852" s="343"/>
      <c r="I852" s="343"/>
      <c r="J852" s="344">
        <v>3011005000122</v>
      </c>
      <c r="K852" s="345"/>
      <c r="L852" s="345"/>
      <c r="M852" s="345"/>
      <c r="N852" s="345"/>
      <c r="O852" s="345"/>
      <c r="P852" s="359" t="s">
        <v>850</v>
      </c>
      <c r="Q852" s="346"/>
      <c r="R852" s="346"/>
      <c r="S852" s="346"/>
      <c r="T852" s="346"/>
      <c r="U852" s="346"/>
      <c r="V852" s="346"/>
      <c r="W852" s="346"/>
      <c r="X852" s="346"/>
      <c r="Y852" s="347">
        <v>4</v>
      </c>
      <c r="Z852" s="348"/>
      <c r="AA852" s="348"/>
      <c r="AB852" s="349"/>
      <c r="AC852" s="350" t="s">
        <v>365</v>
      </c>
      <c r="AD852" s="351"/>
      <c r="AE852" s="351"/>
      <c r="AF852" s="351"/>
      <c r="AG852" s="351"/>
      <c r="AH852" s="352">
        <v>1</v>
      </c>
      <c r="AI852" s="353"/>
      <c r="AJ852" s="353"/>
      <c r="AK852" s="353"/>
      <c r="AL852" s="354">
        <v>89</v>
      </c>
      <c r="AM852" s="355"/>
      <c r="AN852" s="355"/>
      <c r="AO852" s="356"/>
      <c r="AP852" s="357" t="s">
        <v>789</v>
      </c>
      <c r="AQ852" s="357"/>
      <c r="AR852" s="357"/>
      <c r="AS852" s="357"/>
      <c r="AT852" s="357"/>
      <c r="AU852" s="357"/>
      <c r="AV852" s="357"/>
      <c r="AW852" s="357"/>
      <c r="AX852" s="357"/>
      <c r="AY852">
        <f>COUNTA($C$852)</f>
        <v>1</v>
      </c>
    </row>
    <row r="853" spans="1:51" ht="108.9" customHeight="1" x14ac:dyDescent="0.2">
      <c r="A853" s="370">
        <v>9</v>
      </c>
      <c r="B853" s="370">
        <v>1</v>
      </c>
      <c r="C853" s="358" t="s">
        <v>857</v>
      </c>
      <c r="D853" s="343"/>
      <c r="E853" s="343"/>
      <c r="F853" s="343"/>
      <c r="G853" s="343"/>
      <c r="H853" s="343"/>
      <c r="I853" s="343"/>
      <c r="J853" s="344">
        <v>6010005002803</v>
      </c>
      <c r="K853" s="345"/>
      <c r="L853" s="345"/>
      <c r="M853" s="345"/>
      <c r="N853" s="345"/>
      <c r="O853" s="345"/>
      <c r="P853" s="359" t="s">
        <v>849</v>
      </c>
      <c r="Q853" s="346"/>
      <c r="R853" s="346"/>
      <c r="S853" s="346"/>
      <c r="T853" s="346"/>
      <c r="U853" s="346"/>
      <c r="V853" s="346"/>
      <c r="W853" s="346"/>
      <c r="X853" s="346"/>
      <c r="Y853" s="347">
        <v>3</v>
      </c>
      <c r="Z853" s="348"/>
      <c r="AA853" s="348"/>
      <c r="AB853" s="349"/>
      <c r="AC853" s="350" t="s">
        <v>364</v>
      </c>
      <c r="AD853" s="351"/>
      <c r="AE853" s="351"/>
      <c r="AF853" s="351"/>
      <c r="AG853" s="351"/>
      <c r="AH853" s="352">
        <v>2</v>
      </c>
      <c r="AI853" s="353"/>
      <c r="AJ853" s="353"/>
      <c r="AK853" s="353"/>
      <c r="AL853" s="354">
        <v>88</v>
      </c>
      <c r="AM853" s="355"/>
      <c r="AN853" s="355"/>
      <c r="AO853" s="356"/>
      <c r="AP853" s="357" t="s">
        <v>789</v>
      </c>
      <c r="AQ853" s="357"/>
      <c r="AR853" s="357"/>
      <c r="AS853" s="357"/>
      <c r="AT853" s="357"/>
      <c r="AU853" s="357"/>
      <c r="AV853" s="357"/>
      <c r="AW853" s="357"/>
      <c r="AX853" s="357"/>
      <c r="AY853">
        <f>COUNTA($C$853)</f>
        <v>1</v>
      </c>
    </row>
    <row r="854" spans="1:51" ht="53.4" customHeight="1" x14ac:dyDescent="0.2">
      <c r="A854" s="370">
        <v>10</v>
      </c>
      <c r="B854" s="370">
        <v>1</v>
      </c>
      <c r="C854" s="358" t="s">
        <v>854</v>
      </c>
      <c r="D854" s="343"/>
      <c r="E854" s="343"/>
      <c r="F854" s="343"/>
      <c r="G854" s="343"/>
      <c r="H854" s="343"/>
      <c r="I854" s="343"/>
      <c r="J854" s="344">
        <v>7180005002298</v>
      </c>
      <c r="K854" s="345"/>
      <c r="L854" s="345"/>
      <c r="M854" s="345"/>
      <c r="N854" s="345"/>
      <c r="O854" s="345"/>
      <c r="P854" s="359" t="s">
        <v>851</v>
      </c>
      <c r="Q854" s="346"/>
      <c r="R854" s="346"/>
      <c r="S854" s="346"/>
      <c r="T854" s="346"/>
      <c r="U854" s="346"/>
      <c r="V854" s="346"/>
      <c r="W854" s="346"/>
      <c r="X854" s="346"/>
      <c r="Y854" s="347">
        <v>2</v>
      </c>
      <c r="Z854" s="348"/>
      <c r="AA854" s="348"/>
      <c r="AB854" s="349"/>
      <c r="AC854" s="350" t="s">
        <v>364</v>
      </c>
      <c r="AD854" s="351"/>
      <c r="AE854" s="351"/>
      <c r="AF854" s="351"/>
      <c r="AG854" s="351"/>
      <c r="AH854" s="352">
        <v>1</v>
      </c>
      <c r="AI854" s="353"/>
      <c r="AJ854" s="353"/>
      <c r="AK854" s="353"/>
      <c r="AL854" s="354">
        <v>33.6</v>
      </c>
      <c r="AM854" s="355"/>
      <c r="AN854" s="355"/>
      <c r="AO854" s="356"/>
      <c r="AP854" s="357" t="s">
        <v>789</v>
      </c>
      <c r="AQ854" s="357"/>
      <c r="AR854" s="357"/>
      <c r="AS854" s="357"/>
      <c r="AT854" s="357"/>
      <c r="AU854" s="357"/>
      <c r="AV854" s="357"/>
      <c r="AW854" s="357"/>
      <c r="AX854" s="357"/>
      <c r="AY854">
        <f>COUNTA($C$854)</f>
        <v>1</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333</v>
      </c>
      <c r="AD877" s="152"/>
      <c r="AE877" s="152"/>
      <c r="AF877" s="152"/>
      <c r="AG877" s="152"/>
      <c r="AH877" s="362" t="s">
        <v>360</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47.25" customHeight="1" x14ac:dyDescent="0.2">
      <c r="A878" s="370">
        <v>1</v>
      </c>
      <c r="B878" s="370">
        <v>1</v>
      </c>
      <c r="C878" s="358" t="s">
        <v>860</v>
      </c>
      <c r="D878" s="343"/>
      <c r="E878" s="343"/>
      <c r="F878" s="343"/>
      <c r="G878" s="343"/>
      <c r="H878" s="343"/>
      <c r="I878" s="343"/>
      <c r="J878" s="344" t="s">
        <v>789</v>
      </c>
      <c r="K878" s="345"/>
      <c r="L878" s="345"/>
      <c r="M878" s="345"/>
      <c r="N878" s="345"/>
      <c r="O878" s="345"/>
      <c r="P878" s="359" t="s">
        <v>859</v>
      </c>
      <c r="Q878" s="346"/>
      <c r="R878" s="346"/>
      <c r="S878" s="346"/>
      <c r="T878" s="346"/>
      <c r="U878" s="346"/>
      <c r="V878" s="346"/>
      <c r="W878" s="346"/>
      <c r="X878" s="346"/>
      <c r="Y878" s="347">
        <v>1</v>
      </c>
      <c r="Z878" s="348"/>
      <c r="AA878" s="348"/>
      <c r="AB878" s="349"/>
      <c r="AC878" s="350" t="s">
        <v>370</v>
      </c>
      <c r="AD878" s="351"/>
      <c r="AE878" s="351"/>
      <c r="AF878" s="351"/>
      <c r="AG878" s="351"/>
      <c r="AH878" s="366" t="s">
        <v>789</v>
      </c>
      <c r="AI878" s="367"/>
      <c r="AJ878" s="367"/>
      <c r="AK878" s="367"/>
      <c r="AL878" s="354">
        <v>100</v>
      </c>
      <c r="AM878" s="355"/>
      <c r="AN878" s="355"/>
      <c r="AO878" s="356"/>
      <c r="AP878" s="357" t="s">
        <v>789</v>
      </c>
      <c r="AQ878" s="357"/>
      <c r="AR878" s="357"/>
      <c r="AS878" s="357"/>
      <c r="AT878" s="357"/>
      <c r="AU878" s="357"/>
      <c r="AV878" s="357"/>
      <c r="AW878" s="357"/>
      <c r="AX878" s="357"/>
      <c r="AY878">
        <f t="shared" si="118"/>
        <v>1</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333</v>
      </c>
      <c r="AD910" s="152"/>
      <c r="AE910" s="152"/>
      <c r="AF910" s="152"/>
      <c r="AG910" s="152"/>
      <c r="AH910" s="362" t="s">
        <v>360</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2.1" customHeight="1" x14ac:dyDescent="0.2">
      <c r="A911" s="370">
        <v>1</v>
      </c>
      <c r="B911" s="370">
        <v>1</v>
      </c>
      <c r="C911" s="358" t="s">
        <v>861</v>
      </c>
      <c r="D911" s="343"/>
      <c r="E911" s="343"/>
      <c r="F911" s="343"/>
      <c r="G911" s="343"/>
      <c r="H911" s="343"/>
      <c r="I911" s="343"/>
      <c r="J911" s="344" t="s">
        <v>712</v>
      </c>
      <c r="K911" s="345"/>
      <c r="L911" s="345"/>
      <c r="M911" s="345"/>
      <c r="N911" s="345"/>
      <c r="O911" s="345"/>
      <c r="P911" s="359" t="s">
        <v>871</v>
      </c>
      <c r="Q911" s="346"/>
      <c r="R911" s="346"/>
      <c r="S911" s="346"/>
      <c r="T911" s="346"/>
      <c r="U911" s="346"/>
      <c r="V911" s="346"/>
      <c r="W911" s="346"/>
      <c r="X911" s="346"/>
      <c r="Y911" s="347">
        <v>0.1</v>
      </c>
      <c r="Z911" s="348"/>
      <c r="AA911" s="348"/>
      <c r="AB911" s="349"/>
      <c r="AC911" s="350" t="s">
        <v>80</v>
      </c>
      <c r="AD911" s="351"/>
      <c r="AE911" s="351"/>
      <c r="AF911" s="351"/>
      <c r="AG911" s="351"/>
      <c r="AH911" s="366" t="s">
        <v>712</v>
      </c>
      <c r="AI911" s="367"/>
      <c r="AJ911" s="367"/>
      <c r="AK911" s="367"/>
      <c r="AL911" s="354" t="s">
        <v>712</v>
      </c>
      <c r="AM911" s="355"/>
      <c r="AN911" s="355"/>
      <c r="AO911" s="356"/>
      <c r="AP911" s="357" t="s">
        <v>789</v>
      </c>
      <c r="AQ911" s="357"/>
      <c r="AR911" s="357"/>
      <c r="AS911" s="357"/>
      <c r="AT911" s="357"/>
      <c r="AU911" s="357"/>
      <c r="AV911" s="357"/>
      <c r="AW911" s="357"/>
      <c r="AX911" s="357"/>
      <c r="AY911">
        <f t="shared" si="119"/>
        <v>1</v>
      </c>
    </row>
    <row r="912" spans="1:51" ht="32.1" customHeight="1" x14ac:dyDescent="0.2">
      <c r="A912" s="370">
        <v>2</v>
      </c>
      <c r="B912" s="370">
        <v>1</v>
      </c>
      <c r="C912" s="358" t="s">
        <v>862</v>
      </c>
      <c r="D912" s="343"/>
      <c r="E912" s="343"/>
      <c r="F912" s="343"/>
      <c r="G912" s="343"/>
      <c r="H912" s="343"/>
      <c r="I912" s="343"/>
      <c r="J912" s="344" t="s">
        <v>712</v>
      </c>
      <c r="K912" s="345"/>
      <c r="L912" s="345"/>
      <c r="M912" s="345"/>
      <c r="N912" s="345"/>
      <c r="O912" s="345"/>
      <c r="P912" s="359" t="s">
        <v>871</v>
      </c>
      <c r="Q912" s="346"/>
      <c r="R912" s="346"/>
      <c r="S912" s="346"/>
      <c r="T912" s="346"/>
      <c r="U912" s="346"/>
      <c r="V912" s="346"/>
      <c r="W912" s="346"/>
      <c r="X912" s="346"/>
      <c r="Y912" s="347">
        <v>0</v>
      </c>
      <c r="Z912" s="348"/>
      <c r="AA912" s="348"/>
      <c r="AB912" s="349"/>
      <c r="AC912" s="350" t="s">
        <v>80</v>
      </c>
      <c r="AD912" s="351"/>
      <c r="AE912" s="351"/>
      <c r="AF912" s="351"/>
      <c r="AG912" s="351"/>
      <c r="AH912" s="366" t="s">
        <v>712</v>
      </c>
      <c r="AI912" s="367"/>
      <c r="AJ912" s="367"/>
      <c r="AK912" s="367"/>
      <c r="AL912" s="354" t="s">
        <v>712</v>
      </c>
      <c r="AM912" s="355"/>
      <c r="AN912" s="355"/>
      <c r="AO912" s="356"/>
      <c r="AP912" s="357" t="s">
        <v>789</v>
      </c>
      <c r="AQ912" s="357"/>
      <c r="AR912" s="357"/>
      <c r="AS912" s="357"/>
      <c r="AT912" s="357"/>
      <c r="AU912" s="357"/>
      <c r="AV912" s="357"/>
      <c r="AW912" s="357"/>
      <c r="AX912" s="357"/>
      <c r="AY912">
        <f>COUNTA($C$912)</f>
        <v>1</v>
      </c>
    </row>
    <row r="913" spans="1:51" ht="32.1" customHeight="1" x14ac:dyDescent="0.2">
      <c r="A913" s="370">
        <v>3</v>
      </c>
      <c r="B913" s="370">
        <v>1</v>
      </c>
      <c r="C913" s="358" t="s">
        <v>863</v>
      </c>
      <c r="D913" s="343"/>
      <c r="E913" s="343"/>
      <c r="F913" s="343"/>
      <c r="G913" s="343"/>
      <c r="H913" s="343"/>
      <c r="I913" s="343"/>
      <c r="J913" s="344" t="s">
        <v>712</v>
      </c>
      <c r="K913" s="345"/>
      <c r="L913" s="345"/>
      <c r="M913" s="345"/>
      <c r="N913" s="345"/>
      <c r="O913" s="345"/>
      <c r="P913" s="359" t="s">
        <v>871</v>
      </c>
      <c r="Q913" s="346"/>
      <c r="R913" s="346"/>
      <c r="S913" s="346"/>
      <c r="T913" s="346"/>
      <c r="U913" s="346"/>
      <c r="V913" s="346"/>
      <c r="W913" s="346"/>
      <c r="X913" s="346"/>
      <c r="Y913" s="347">
        <v>0</v>
      </c>
      <c r="Z913" s="348"/>
      <c r="AA913" s="348"/>
      <c r="AB913" s="349"/>
      <c r="AC913" s="350" t="s">
        <v>80</v>
      </c>
      <c r="AD913" s="351"/>
      <c r="AE913" s="351"/>
      <c r="AF913" s="351"/>
      <c r="AG913" s="351"/>
      <c r="AH913" s="352" t="s">
        <v>712</v>
      </c>
      <c r="AI913" s="353"/>
      <c r="AJ913" s="353"/>
      <c r="AK913" s="353"/>
      <c r="AL913" s="354" t="s">
        <v>712</v>
      </c>
      <c r="AM913" s="355"/>
      <c r="AN913" s="355"/>
      <c r="AO913" s="356"/>
      <c r="AP913" s="357" t="s">
        <v>789</v>
      </c>
      <c r="AQ913" s="357"/>
      <c r="AR913" s="357"/>
      <c r="AS913" s="357"/>
      <c r="AT913" s="357"/>
      <c r="AU913" s="357"/>
      <c r="AV913" s="357"/>
      <c r="AW913" s="357"/>
      <c r="AX913" s="357"/>
      <c r="AY913">
        <f>COUNTA($C$913)</f>
        <v>1</v>
      </c>
    </row>
    <row r="914" spans="1:51" ht="32.1" customHeight="1" x14ac:dyDescent="0.2">
      <c r="A914" s="370">
        <v>4</v>
      </c>
      <c r="B914" s="370">
        <v>1</v>
      </c>
      <c r="C914" s="358" t="s">
        <v>864</v>
      </c>
      <c r="D914" s="343"/>
      <c r="E914" s="343"/>
      <c r="F914" s="343"/>
      <c r="G914" s="343"/>
      <c r="H914" s="343"/>
      <c r="I914" s="343"/>
      <c r="J914" s="344" t="s">
        <v>712</v>
      </c>
      <c r="K914" s="345"/>
      <c r="L914" s="345"/>
      <c r="M914" s="345"/>
      <c r="N914" s="345"/>
      <c r="O914" s="345"/>
      <c r="P914" s="359" t="s">
        <v>871</v>
      </c>
      <c r="Q914" s="346"/>
      <c r="R914" s="346"/>
      <c r="S914" s="346"/>
      <c r="T914" s="346"/>
      <c r="U914" s="346"/>
      <c r="V914" s="346"/>
      <c r="W914" s="346"/>
      <c r="X914" s="346"/>
      <c r="Y914" s="347">
        <v>0</v>
      </c>
      <c r="Z914" s="348"/>
      <c r="AA914" s="348"/>
      <c r="AB914" s="349"/>
      <c r="AC914" s="350" t="s">
        <v>80</v>
      </c>
      <c r="AD914" s="351"/>
      <c r="AE914" s="351"/>
      <c r="AF914" s="351"/>
      <c r="AG914" s="351"/>
      <c r="AH914" s="352" t="s">
        <v>712</v>
      </c>
      <c r="AI914" s="353"/>
      <c r="AJ914" s="353"/>
      <c r="AK914" s="353"/>
      <c r="AL914" s="354" t="s">
        <v>712</v>
      </c>
      <c r="AM914" s="355"/>
      <c r="AN914" s="355"/>
      <c r="AO914" s="356"/>
      <c r="AP914" s="357" t="s">
        <v>789</v>
      </c>
      <c r="AQ914" s="357"/>
      <c r="AR914" s="357"/>
      <c r="AS914" s="357"/>
      <c r="AT914" s="357"/>
      <c r="AU914" s="357"/>
      <c r="AV914" s="357"/>
      <c r="AW914" s="357"/>
      <c r="AX914" s="357"/>
      <c r="AY914">
        <f>COUNTA($C$914)</f>
        <v>1</v>
      </c>
    </row>
    <row r="915" spans="1:51" ht="32.1" customHeight="1" x14ac:dyDescent="0.2">
      <c r="A915" s="370">
        <v>5</v>
      </c>
      <c r="B915" s="370">
        <v>1</v>
      </c>
      <c r="C915" s="343" t="s">
        <v>865</v>
      </c>
      <c r="D915" s="343"/>
      <c r="E915" s="343"/>
      <c r="F915" s="343"/>
      <c r="G915" s="343"/>
      <c r="H915" s="343"/>
      <c r="I915" s="343"/>
      <c r="J915" s="344" t="s">
        <v>712</v>
      </c>
      <c r="K915" s="345"/>
      <c r="L915" s="345"/>
      <c r="M915" s="345"/>
      <c r="N915" s="345"/>
      <c r="O915" s="345"/>
      <c r="P915" s="359" t="s">
        <v>871</v>
      </c>
      <c r="Q915" s="346"/>
      <c r="R915" s="346"/>
      <c r="S915" s="346"/>
      <c r="T915" s="346"/>
      <c r="U915" s="346"/>
      <c r="V915" s="346"/>
      <c r="W915" s="346"/>
      <c r="X915" s="346"/>
      <c r="Y915" s="347">
        <v>0</v>
      </c>
      <c r="Z915" s="348"/>
      <c r="AA915" s="348"/>
      <c r="AB915" s="349"/>
      <c r="AC915" s="350" t="s">
        <v>80</v>
      </c>
      <c r="AD915" s="351"/>
      <c r="AE915" s="351"/>
      <c r="AF915" s="351"/>
      <c r="AG915" s="351"/>
      <c r="AH915" s="352" t="s">
        <v>712</v>
      </c>
      <c r="AI915" s="353"/>
      <c r="AJ915" s="353"/>
      <c r="AK915" s="353"/>
      <c r="AL915" s="354" t="s">
        <v>712</v>
      </c>
      <c r="AM915" s="355"/>
      <c r="AN915" s="355"/>
      <c r="AO915" s="356"/>
      <c r="AP915" s="357" t="s">
        <v>789</v>
      </c>
      <c r="AQ915" s="357"/>
      <c r="AR915" s="357"/>
      <c r="AS915" s="357"/>
      <c r="AT915" s="357"/>
      <c r="AU915" s="357"/>
      <c r="AV915" s="357"/>
      <c r="AW915" s="357"/>
      <c r="AX915" s="357"/>
      <c r="AY915">
        <f>COUNTA($C$915)</f>
        <v>1</v>
      </c>
    </row>
    <row r="916" spans="1:51" ht="32.1" customHeight="1" x14ac:dyDescent="0.2">
      <c r="A916" s="370">
        <v>6</v>
      </c>
      <c r="B916" s="370">
        <v>1</v>
      </c>
      <c r="C916" s="343" t="s">
        <v>866</v>
      </c>
      <c r="D916" s="343"/>
      <c r="E916" s="343"/>
      <c r="F916" s="343"/>
      <c r="G916" s="343"/>
      <c r="H916" s="343"/>
      <c r="I916" s="343"/>
      <c r="J916" s="344" t="s">
        <v>712</v>
      </c>
      <c r="K916" s="345"/>
      <c r="L916" s="345"/>
      <c r="M916" s="345"/>
      <c r="N916" s="345"/>
      <c r="O916" s="345"/>
      <c r="P916" s="359" t="s">
        <v>871</v>
      </c>
      <c r="Q916" s="346"/>
      <c r="R916" s="346"/>
      <c r="S916" s="346"/>
      <c r="T916" s="346"/>
      <c r="U916" s="346"/>
      <c r="V916" s="346"/>
      <c r="W916" s="346"/>
      <c r="X916" s="346"/>
      <c r="Y916" s="347">
        <v>0</v>
      </c>
      <c r="Z916" s="348"/>
      <c r="AA916" s="348"/>
      <c r="AB916" s="349"/>
      <c r="AC916" s="350" t="s">
        <v>80</v>
      </c>
      <c r="AD916" s="351"/>
      <c r="AE916" s="351"/>
      <c r="AF916" s="351"/>
      <c r="AG916" s="351"/>
      <c r="AH916" s="352" t="s">
        <v>712</v>
      </c>
      <c r="AI916" s="353"/>
      <c r="AJ916" s="353"/>
      <c r="AK916" s="353"/>
      <c r="AL916" s="354" t="s">
        <v>712</v>
      </c>
      <c r="AM916" s="355"/>
      <c r="AN916" s="355"/>
      <c r="AO916" s="356"/>
      <c r="AP916" s="357" t="s">
        <v>789</v>
      </c>
      <c r="AQ916" s="357"/>
      <c r="AR916" s="357"/>
      <c r="AS916" s="357"/>
      <c r="AT916" s="357"/>
      <c r="AU916" s="357"/>
      <c r="AV916" s="357"/>
      <c r="AW916" s="357"/>
      <c r="AX916" s="357"/>
      <c r="AY916">
        <f>COUNTA($C$916)</f>
        <v>1</v>
      </c>
    </row>
    <row r="917" spans="1:51" ht="32.1" customHeight="1" x14ac:dyDescent="0.2">
      <c r="A917" s="370">
        <v>7</v>
      </c>
      <c r="B917" s="370">
        <v>1</v>
      </c>
      <c r="C917" s="343" t="s">
        <v>867</v>
      </c>
      <c r="D917" s="343"/>
      <c r="E917" s="343"/>
      <c r="F917" s="343"/>
      <c r="G917" s="343"/>
      <c r="H917" s="343"/>
      <c r="I917" s="343"/>
      <c r="J917" s="344" t="s">
        <v>712</v>
      </c>
      <c r="K917" s="345"/>
      <c r="L917" s="345"/>
      <c r="M917" s="345"/>
      <c r="N917" s="345"/>
      <c r="O917" s="345"/>
      <c r="P917" s="359" t="s">
        <v>871</v>
      </c>
      <c r="Q917" s="346"/>
      <c r="R917" s="346"/>
      <c r="S917" s="346"/>
      <c r="T917" s="346"/>
      <c r="U917" s="346"/>
      <c r="V917" s="346"/>
      <c r="W917" s="346"/>
      <c r="X917" s="346"/>
      <c r="Y917" s="347">
        <v>0</v>
      </c>
      <c r="Z917" s="348"/>
      <c r="AA917" s="348"/>
      <c r="AB917" s="349"/>
      <c r="AC917" s="350" t="s">
        <v>80</v>
      </c>
      <c r="AD917" s="351"/>
      <c r="AE917" s="351"/>
      <c r="AF917" s="351"/>
      <c r="AG917" s="351"/>
      <c r="AH917" s="352" t="s">
        <v>712</v>
      </c>
      <c r="AI917" s="353"/>
      <c r="AJ917" s="353"/>
      <c r="AK917" s="353"/>
      <c r="AL917" s="354" t="s">
        <v>712</v>
      </c>
      <c r="AM917" s="355"/>
      <c r="AN917" s="355"/>
      <c r="AO917" s="356"/>
      <c r="AP917" s="357" t="s">
        <v>789</v>
      </c>
      <c r="AQ917" s="357"/>
      <c r="AR917" s="357"/>
      <c r="AS917" s="357"/>
      <c r="AT917" s="357"/>
      <c r="AU917" s="357"/>
      <c r="AV917" s="357"/>
      <c r="AW917" s="357"/>
      <c r="AX917" s="357"/>
      <c r="AY917">
        <f>COUNTA($C$917)</f>
        <v>1</v>
      </c>
    </row>
    <row r="918" spans="1:51" ht="32.1" customHeight="1" x14ac:dyDescent="0.2">
      <c r="A918" s="370">
        <v>8</v>
      </c>
      <c r="B918" s="370">
        <v>1</v>
      </c>
      <c r="C918" s="343" t="s">
        <v>868</v>
      </c>
      <c r="D918" s="343"/>
      <c r="E918" s="343"/>
      <c r="F918" s="343"/>
      <c r="G918" s="343"/>
      <c r="H918" s="343"/>
      <c r="I918" s="343"/>
      <c r="J918" s="344" t="s">
        <v>712</v>
      </c>
      <c r="K918" s="345"/>
      <c r="L918" s="345"/>
      <c r="M918" s="345"/>
      <c r="N918" s="345"/>
      <c r="O918" s="345"/>
      <c r="P918" s="359" t="s">
        <v>871</v>
      </c>
      <c r="Q918" s="346"/>
      <c r="R918" s="346"/>
      <c r="S918" s="346"/>
      <c r="T918" s="346"/>
      <c r="U918" s="346"/>
      <c r="V918" s="346"/>
      <c r="W918" s="346"/>
      <c r="X918" s="346"/>
      <c r="Y918" s="347">
        <v>0</v>
      </c>
      <c r="Z918" s="348"/>
      <c r="AA918" s="348"/>
      <c r="AB918" s="349"/>
      <c r="AC918" s="350" t="s">
        <v>80</v>
      </c>
      <c r="AD918" s="351"/>
      <c r="AE918" s="351"/>
      <c r="AF918" s="351"/>
      <c r="AG918" s="351"/>
      <c r="AH918" s="352" t="s">
        <v>712</v>
      </c>
      <c r="AI918" s="353"/>
      <c r="AJ918" s="353"/>
      <c r="AK918" s="353"/>
      <c r="AL918" s="354" t="s">
        <v>712</v>
      </c>
      <c r="AM918" s="355"/>
      <c r="AN918" s="355"/>
      <c r="AO918" s="356"/>
      <c r="AP918" s="357" t="s">
        <v>789</v>
      </c>
      <c r="AQ918" s="357"/>
      <c r="AR918" s="357"/>
      <c r="AS918" s="357"/>
      <c r="AT918" s="357"/>
      <c r="AU918" s="357"/>
      <c r="AV918" s="357"/>
      <c r="AW918" s="357"/>
      <c r="AX918" s="357"/>
      <c r="AY918">
        <f>COUNTA($C$918)</f>
        <v>1</v>
      </c>
    </row>
    <row r="919" spans="1:51" ht="32.1" customHeight="1" x14ac:dyDescent="0.2">
      <c r="A919" s="370">
        <v>9</v>
      </c>
      <c r="B919" s="370">
        <v>1</v>
      </c>
      <c r="C919" s="343" t="s">
        <v>869</v>
      </c>
      <c r="D919" s="343"/>
      <c r="E919" s="343"/>
      <c r="F919" s="343"/>
      <c r="G919" s="343"/>
      <c r="H919" s="343"/>
      <c r="I919" s="343"/>
      <c r="J919" s="344" t="s">
        <v>712</v>
      </c>
      <c r="K919" s="345"/>
      <c r="L919" s="345"/>
      <c r="M919" s="345"/>
      <c r="N919" s="345"/>
      <c r="O919" s="345"/>
      <c r="P919" s="359" t="s">
        <v>871</v>
      </c>
      <c r="Q919" s="346"/>
      <c r="R919" s="346"/>
      <c r="S919" s="346"/>
      <c r="T919" s="346"/>
      <c r="U919" s="346"/>
      <c r="V919" s="346"/>
      <c r="W919" s="346"/>
      <c r="X919" s="346"/>
      <c r="Y919" s="347">
        <v>0</v>
      </c>
      <c r="Z919" s="348"/>
      <c r="AA919" s="348"/>
      <c r="AB919" s="349"/>
      <c r="AC919" s="350" t="s">
        <v>80</v>
      </c>
      <c r="AD919" s="351"/>
      <c r="AE919" s="351"/>
      <c r="AF919" s="351"/>
      <c r="AG919" s="351"/>
      <c r="AH919" s="352" t="s">
        <v>712</v>
      </c>
      <c r="AI919" s="353"/>
      <c r="AJ919" s="353"/>
      <c r="AK919" s="353"/>
      <c r="AL919" s="354" t="s">
        <v>712</v>
      </c>
      <c r="AM919" s="355"/>
      <c r="AN919" s="355"/>
      <c r="AO919" s="356"/>
      <c r="AP919" s="357" t="s">
        <v>789</v>
      </c>
      <c r="AQ919" s="357"/>
      <c r="AR919" s="357"/>
      <c r="AS919" s="357"/>
      <c r="AT919" s="357"/>
      <c r="AU919" s="357"/>
      <c r="AV919" s="357"/>
      <c r="AW919" s="357"/>
      <c r="AX919" s="357"/>
      <c r="AY919">
        <f>COUNTA($C$919)</f>
        <v>1</v>
      </c>
    </row>
    <row r="920" spans="1:51" ht="32.1" customHeight="1" x14ac:dyDescent="0.2">
      <c r="A920" s="370">
        <v>10</v>
      </c>
      <c r="B920" s="370">
        <v>1</v>
      </c>
      <c r="C920" s="343" t="s">
        <v>870</v>
      </c>
      <c r="D920" s="343"/>
      <c r="E920" s="343"/>
      <c r="F920" s="343"/>
      <c r="G920" s="343"/>
      <c r="H920" s="343"/>
      <c r="I920" s="343"/>
      <c r="J920" s="344" t="s">
        <v>712</v>
      </c>
      <c r="K920" s="345"/>
      <c r="L920" s="345"/>
      <c r="M920" s="345"/>
      <c r="N920" s="345"/>
      <c r="O920" s="345"/>
      <c r="P920" s="359" t="s">
        <v>871</v>
      </c>
      <c r="Q920" s="346"/>
      <c r="R920" s="346"/>
      <c r="S920" s="346"/>
      <c r="T920" s="346"/>
      <c r="U920" s="346"/>
      <c r="V920" s="346"/>
      <c r="W920" s="346"/>
      <c r="X920" s="346"/>
      <c r="Y920" s="347">
        <v>0</v>
      </c>
      <c r="Z920" s="348"/>
      <c r="AA920" s="348"/>
      <c r="AB920" s="349"/>
      <c r="AC920" s="350" t="s">
        <v>80</v>
      </c>
      <c r="AD920" s="351"/>
      <c r="AE920" s="351"/>
      <c r="AF920" s="351"/>
      <c r="AG920" s="351"/>
      <c r="AH920" s="352" t="s">
        <v>712</v>
      </c>
      <c r="AI920" s="353"/>
      <c r="AJ920" s="353"/>
      <c r="AK920" s="353"/>
      <c r="AL920" s="354" t="s">
        <v>712</v>
      </c>
      <c r="AM920" s="355"/>
      <c r="AN920" s="355"/>
      <c r="AO920" s="356"/>
      <c r="AP920" s="357" t="s">
        <v>789</v>
      </c>
      <c r="AQ920" s="357"/>
      <c r="AR920" s="357"/>
      <c r="AS920" s="357"/>
      <c r="AT920" s="357"/>
      <c r="AU920" s="357"/>
      <c r="AV920" s="357"/>
      <c r="AW920" s="357"/>
      <c r="AX920" s="357"/>
      <c r="AY920">
        <f>COUNTA($C$920)</f>
        <v>1</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t="s">
        <v>789</v>
      </c>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t="s">
        <v>789</v>
      </c>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t="s">
        <v>789</v>
      </c>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t="s">
        <v>789</v>
      </c>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t="s">
        <v>789</v>
      </c>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t="s">
        <v>789</v>
      </c>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t="s">
        <v>789</v>
      </c>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t="s">
        <v>789</v>
      </c>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t="s">
        <v>789</v>
      </c>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t="s">
        <v>789</v>
      </c>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t="s">
        <v>789</v>
      </c>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t="s">
        <v>789</v>
      </c>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t="s">
        <v>789</v>
      </c>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t="s">
        <v>789</v>
      </c>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t="s">
        <v>789</v>
      </c>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t="s">
        <v>789</v>
      </c>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t="s">
        <v>789</v>
      </c>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t="s">
        <v>789</v>
      </c>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t="s">
        <v>789</v>
      </c>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t="s">
        <v>789</v>
      </c>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333</v>
      </c>
      <c r="AD943" s="152"/>
      <c r="AE943" s="152"/>
      <c r="AF943" s="152"/>
      <c r="AG943" s="152"/>
      <c r="AH943" s="362" t="s">
        <v>360</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30" customHeight="1" x14ac:dyDescent="0.2">
      <c r="A944" s="370">
        <v>1</v>
      </c>
      <c r="B944" s="370">
        <v>1</v>
      </c>
      <c r="C944" s="358" t="s">
        <v>807</v>
      </c>
      <c r="D944" s="343"/>
      <c r="E944" s="343"/>
      <c r="F944" s="343"/>
      <c r="G944" s="343"/>
      <c r="H944" s="343"/>
      <c r="I944" s="343"/>
      <c r="J944" s="344" t="s">
        <v>789</v>
      </c>
      <c r="K944" s="345"/>
      <c r="L944" s="345"/>
      <c r="M944" s="345"/>
      <c r="N944" s="345"/>
      <c r="O944" s="345"/>
      <c r="P944" s="359" t="s">
        <v>817</v>
      </c>
      <c r="Q944" s="346"/>
      <c r="R944" s="346"/>
      <c r="S944" s="346"/>
      <c r="T944" s="346"/>
      <c r="U944" s="346"/>
      <c r="V944" s="346"/>
      <c r="W944" s="346"/>
      <c r="X944" s="346"/>
      <c r="Y944" s="347">
        <v>11</v>
      </c>
      <c r="Z944" s="348"/>
      <c r="AA944" s="348"/>
      <c r="AB944" s="349"/>
      <c r="AC944" s="350" t="s">
        <v>80</v>
      </c>
      <c r="AD944" s="351"/>
      <c r="AE944" s="351"/>
      <c r="AF944" s="351"/>
      <c r="AG944" s="351"/>
      <c r="AH944" s="366" t="s">
        <v>789</v>
      </c>
      <c r="AI944" s="367"/>
      <c r="AJ944" s="367"/>
      <c r="AK944" s="367"/>
      <c r="AL944" s="354" t="s">
        <v>789</v>
      </c>
      <c r="AM944" s="355"/>
      <c r="AN944" s="355"/>
      <c r="AO944" s="356"/>
      <c r="AP944" s="357" t="s">
        <v>789</v>
      </c>
      <c r="AQ944" s="357"/>
      <c r="AR944" s="357"/>
      <c r="AS944" s="357"/>
      <c r="AT944" s="357"/>
      <c r="AU944" s="357"/>
      <c r="AV944" s="357"/>
      <c r="AW944" s="357"/>
      <c r="AX944" s="357"/>
      <c r="AY944">
        <f t="shared" si="120"/>
        <v>1</v>
      </c>
    </row>
    <row r="945" spans="1:51" ht="30" customHeight="1" x14ac:dyDescent="0.2">
      <c r="A945" s="370">
        <v>2</v>
      </c>
      <c r="B945" s="370">
        <v>1</v>
      </c>
      <c r="C945" s="358" t="s">
        <v>872</v>
      </c>
      <c r="D945" s="343"/>
      <c r="E945" s="343"/>
      <c r="F945" s="343"/>
      <c r="G945" s="343"/>
      <c r="H945" s="343"/>
      <c r="I945" s="343"/>
      <c r="J945" s="344">
        <v>1010001112577</v>
      </c>
      <c r="K945" s="345"/>
      <c r="L945" s="345"/>
      <c r="M945" s="345"/>
      <c r="N945" s="345"/>
      <c r="O945" s="345"/>
      <c r="P945" s="359" t="s">
        <v>873</v>
      </c>
      <c r="Q945" s="346"/>
      <c r="R945" s="346"/>
      <c r="S945" s="346"/>
      <c r="T945" s="346"/>
      <c r="U945" s="346"/>
      <c r="V945" s="346"/>
      <c r="W945" s="346"/>
      <c r="X945" s="346"/>
      <c r="Y945" s="347">
        <v>2</v>
      </c>
      <c r="Z945" s="348"/>
      <c r="AA945" s="348"/>
      <c r="AB945" s="349"/>
      <c r="AC945" s="350" t="s">
        <v>370</v>
      </c>
      <c r="AD945" s="351"/>
      <c r="AE945" s="351"/>
      <c r="AF945" s="351"/>
      <c r="AG945" s="351"/>
      <c r="AH945" s="366" t="s">
        <v>789</v>
      </c>
      <c r="AI945" s="367"/>
      <c r="AJ945" s="367"/>
      <c r="AK945" s="367"/>
      <c r="AL945" s="354">
        <v>100</v>
      </c>
      <c r="AM945" s="355"/>
      <c r="AN945" s="355"/>
      <c r="AO945" s="356"/>
      <c r="AP945" s="357" t="s">
        <v>789</v>
      </c>
      <c r="AQ945" s="357"/>
      <c r="AR945" s="357"/>
      <c r="AS945" s="357"/>
      <c r="AT945" s="357"/>
      <c r="AU945" s="357"/>
      <c r="AV945" s="357"/>
      <c r="AW945" s="357"/>
      <c r="AX945" s="357"/>
      <c r="AY945">
        <f>COUNTA($C$945)</f>
        <v>1</v>
      </c>
    </row>
    <row r="946" spans="1:51" ht="30" customHeight="1" x14ac:dyDescent="0.2">
      <c r="A946" s="370">
        <v>3</v>
      </c>
      <c r="B946" s="370">
        <v>1</v>
      </c>
      <c r="C946" s="358" t="s">
        <v>876</v>
      </c>
      <c r="D946" s="343"/>
      <c r="E946" s="343"/>
      <c r="F946" s="343"/>
      <c r="G946" s="343"/>
      <c r="H946" s="343"/>
      <c r="I946" s="343"/>
      <c r="J946" s="344">
        <v>3010002049767</v>
      </c>
      <c r="K946" s="345"/>
      <c r="L946" s="345"/>
      <c r="M946" s="345"/>
      <c r="N946" s="345"/>
      <c r="O946" s="345"/>
      <c r="P946" s="359" t="s">
        <v>880</v>
      </c>
      <c r="Q946" s="346"/>
      <c r="R946" s="346"/>
      <c r="S946" s="346"/>
      <c r="T946" s="346"/>
      <c r="U946" s="346"/>
      <c r="V946" s="346"/>
      <c r="W946" s="346"/>
      <c r="X946" s="346"/>
      <c r="Y946" s="347">
        <v>1.5</v>
      </c>
      <c r="Z946" s="348"/>
      <c r="AA946" s="348"/>
      <c r="AB946" s="349"/>
      <c r="AC946" s="350" t="s">
        <v>370</v>
      </c>
      <c r="AD946" s="351"/>
      <c r="AE946" s="351"/>
      <c r="AF946" s="351"/>
      <c r="AG946" s="351"/>
      <c r="AH946" s="352" t="s">
        <v>789</v>
      </c>
      <c r="AI946" s="353"/>
      <c r="AJ946" s="353"/>
      <c r="AK946" s="353"/>
      <c r="AL946" s="354">
        <v>100</v>
      </c>
      <c r="AM946" s="355"/>
      <c r="AN946" s="355"/>
      <c r="AO946" s="356"/>
      <c r="AP946" s="357" t="s">
        <v>789</v>
      </c>
      <c r="AQ946" s="357"/>
      <c r="AR946" s="357"/>
      <c r="AS946" s="357"/>
      <c r="AT946" s="357"/>
      <c r="AU946" s="357"/>
      <c r="AV946" s="357"/>
      <c r="AW946" s="357"/>
      <c r="AX946" s="357"/>
      <c r="AY946">
        <f>COUNTA($C$946)</f>
        <v>1</v>
      </c>
    </row>
    <row r="947" spans="1:51" ht="30" customHeight="1" x14ac:dyDescent="0.2">
      <c r="A947" s="370">
        <v>4</v>
      </c>
      <c r="B947" s="370">
        <v>1</v>
      </c>
      <c r="C947" s="358" t="s">
        <v>874</v>
      </c>
      <c r="D947" s="343"/>
      <c r="E947" s="343"/>
      <c r="F947" s="343"/>
      <c r="G947" s="343"/>
      <c r="H947" s="343"/>
      <c r="I947" s="343"/>
      <c r="J947" s="344">
        <v>4011101005131</v>
      </c>
      <c r="K947" s="345"/>
      <c r="L947" s="345"/>
      <c r="M947" s="345"/>
      <c r="N947" s="345"/>
      <c r="O947" s="345"/>
      <c r="P947" s="359" t="s">
        <v>875</v>
      </c>
      <c r="Q947" s="346"/>
      <c r="R947" s="346"/>
      <c r="S947" s="346"/>
      <c r="T947" s="346"/>
      <c r="U947" s="346"/>
      <c r="V947" s="346"/>
      <c r="W947" s="346"/>
      <c r="X947" s="346"/>
      <c r="Y947" s="347">
        <v>1</v>
      </c>
      <c r="Z947" s="348"/>
      <c r="AA947" s="348"/>
      <c r="AB947" s="349"/>
      <c r="AC947" s="350" t="s">
        <v>370</v>
      </c>
      <c r="AD947" s="351"/>
      <c r="AE947" s="351"/>
      <c r="AF947" s="351"/>
      <c r="AG947" s="351"/>
      <c r="AH947" s="352" t="s">
        <v>789</v>
      </c>
      <c r="AI947" s="353"/>
      <c r="AJ947" s="353"/>
      <c r="AK947" s="353"/>
      <c r="AL947" s="354">
        <v>100</v>
      </c>
      <c r="AM947" s="355"/>
      <c r="AN947" s="355"/>
      <c r="AO947" s="356"/>
      <c r="AP947" s="357" t="s">
        <v>789</v>
      </c>
      <c r="AQ947" s="357"/>
      <c r="AR947" s="357"/>
      <c r="AS947" s="357"/>
      <c r="AT947" s="357"/>
      <c r="AU947" s="357"/>
      <c r="AV947" s="357"/>
      <c r="AW947" s="357"/>
      <c r="AX947" s="357"/>
      <c r="AY947">
        <f>COUNTA($C$947)</f>
        <v>1</v>
      </c>
    </row>
    <row r="948" spans="1:51" ht="30" customHeight="1" x14ac:dyDescent="0.2">
      <c r="A948" s="370">
        <v>5</v>
      </c>
      <c r="B948" s="370">
        <v>1</v>
      </c>
      <c r="C948" s="358" t="s">
        <v>877</v>
      </c>
      <c r="D948" s="343"/>
      <c r="E948" s="343"/>
      <c r="F948" s="343"/>
      <c r="G948" s="343"/>
      <c r="H948" s="343"/>
      <c r="I948" s="343"/>
      <c r="J948" s="344">
        <v>8011101028104</v>
      </c>
      <c r="K948" s="345"/>
      <c r="L948" s="345"/>
      <c r="M948" s="345"/>
      <c r="N948" s="345"/>
      <c r="O948" s="345"/>
      <c r="P948" s="359" t="s">
        <v>878</v>
      </c>
      <c r="Q948" s="346"/>
      <c r="R948" s="346"/>
      <c r="S948" s="346"/>
      <c r="T948" s="346"/>
      <c r="U948" s="346"/>
      <c r="V948" s="346"/>
      <c r="W948" s="346"/>
      <c r="X948" s="346"/>
      <c r="Y948" s="347">
        <v>0.9</v>
      </c>
      <c r="Z948" s="348"/>
      <c r="AA948" s="348"/>
      <c r="AB948" s="349"/>
      <c r="AC948" s="350" t="s">
        <v>80</v>
      </c>
      <c r="AD948" s="351"/>
      <c r="AE948" s="351"/>
      <c r="AF948" s="351"/>
      <c r="AG948" s="351"/>
      <c r="AH948" s="352" t="s">
        <v>789</v>
      </c>
      <c r="AI948" s="353"/>
      <c r="AJ948" s="353"/>
      <c r="AK948" s="353"/>
      <c r="AL948" s="354" t="s">
        <v>789</v>
      </c>
      <c r="AM948" s="355"/>
      <c r="AN948" s="355"/>
      <c r="AO948" s="356"/>
      <c r="AP948" s="357" t="s">
        <v>789</v>
      </c>
      <c r="AQ948" s="357"/>
      <c r="AR948" s="357"/>
      <c r="AS948" s="357"/>
      <c r="AT948" s="357"/>
      <c r="AU948" s="357"/>
      <c r="AV948" s="357"/>
      <c r="AW948" s="357"/>
      <c r="AX948" s="357"/>
      <c r="AY948">
        <f>COUNTA($C$948)</f>
        <v>1</v>
      </c>
    </row>
    <row r="949" spans="1:51" ht="30" customHeight="1" x14ac:dyDescent="0.2">
      <c r="A949" s="370">
        <v>6</v>
      </c>
      <c r="B949" s="370">
        <v>1</v>
      </c>
      <c r="C949" s="358" t="s">
        <v>879</v>
      </c>
      <c r="D949" s="343"/>
      <c r="E949" s="343"/>
      <c r="F949" s="343"/>
      <c r="G949" s="343"/>
      <c r="H949" s="343"/>
      <c r="I949" s="343"/>
      <c r="J949" s="344">
        <v>1010001092605</v>
      </c>
      <c r="K949" s="345"/>
      <c r="L949" s="345"/>
      <c r="M949" s="345"/>
      <c r="N949" s="345"/>
      <c r="O949" s="345"/>
      <c r="P949" s="359" t="s">
        <v>873</v>
      </c>
      <c r="Q949" s="346"/>
      <c r="R949" s="346"/>
      <c r="S949" s="346"/>
      <c r="T949" s="346"/>
      <c r="U949" s="346"/>
      <c r="V949" s="346"/>
      <c r="W949" s="346"/>
      <c r="X949" s="346"/>
      <c r="Y949" s="347">
        <v>0.6</v>
      </c>
      <c r="Z949" s="348"/>
      <c r="AA949" s="348"/>
      <c r="AB949" s="349"/>
      <c r="AC949" s="350" t="s">
        <v>370</v>
      </c>
      <c r="AD949" s="351"/>
      <c r="AE949" s="351"/>
      <c r="AF949" s="351"/>
      <c r="AG949" s="351"/>
      <c r="AH949" s="352" t="s">
        <v>789</v>
      </c>
      <c r="AI949" s="353"/>
      <c r="AJ949" s="353"/>
      <c r="AK949" s="353"/>
      <c r="AL949" s="354">
        <v>100</v>
      </c>
      <c r="AM949" s="355"/>
      <c r="AN949" s="355"/>
      <c r="AO949" s="356"/>
      <c r="AP949" s="357" t="s">
        <v>789</v>
      </c>
      <c r="AQ949" s="357"/>
      <c r="AR949" s="357"/>
      <c r="AS949" s="357"/>
      <c r="AT949" s="357"/>
      <c r="AU949" s="357"/>
      <c r="AV949" s="357"/>
      <c r="AW949" s="357"/>
      <c r="AX949" s="357"/>
      <c r="AY949">
        <f>COUNTA($C$949)</f>
        <v>1</v>
      </c>
    </row>
    <row r="950" spans="1:51" ht="30" customHeight="1" x14ac:dyDescent="0.2">
      <c r="A950" s="370">
        <v>7</v>
      </c>
      <c r="B950" s="370">
        <v>1</v>
      </c>
      <c r="C950" s="358" t="s">
        <v>881</v>
      </c>
      <c r="D950" s="343"/>
      <c r="E950" s="343"/>
      <c r="F950" s="343"/>
      <c r="G950" s="343"/>
      <c r="H950" s="343"/>
      <c r="I950" s="343"/>
      <c r="J950" s="344">
        <v>1200001003377</v>
      </c>
      <c r="K950" s="345"/>
      <c r="L950" s="345"/>
      <c r="M950" s="345"/>
      <c r="N950" s="345"/>
      <c r="O950" s="345"/>
      <c r="P950" s="359" t="s">
        <v>882</v>
      </c>
      <c r="Q950" s="346"/>
      <c r="R950" s="346"/>
      <c r="S950" s="346"/>
      <c r="T950" s="346"/>
      <c r="U950" s="346"/>
      <c r="V950" s="346"/>
      <c r="W950" s="346"/>
      <c r="X950" s="346"/>
      <c r="Y950" s="347">
        <v>0.4</v>
      </c>
      <c r="Z950" s="348"/>
      <c r="AA950" s="348"/>
      <c r="AB950" s="349"/>
      <c r="AC950" s="350" t="s">
        <v>370</v>
      </c>
      <c r="AD950" s="351"/>
      <c r="AE950" s="351"/>
      <c r="AF950" s="351"/>
      <c r="AG950" s="351"/>
      <c r="AH950" s="352" t="s">
        <v>789</v>
      </c>
      <c r="AI950" s="353"/>
      <c r="AJ950" s="353"/>
      <c r="AK950" s="353"/>
      <c r="AL950" s="354">
        <v>100</v>
      </c>
      <c r="AM950" s="355"/>
      <c r="AN950" s="355"/>
      <c r="AO950" s="356"/>
      <c r="AP950" s="357" t="s">
        <v>789</v>
      </c>
      <c r="AQ950" s="357"/>
      <c r="AR950" s="357"/>
      <c r="AS950" s="357"/>
      <c r="AT950" s="357"/>
      <c r="AU950" s="357"/>
      <c r="AV950" s="357"/>
      <c r="AW950" s="357"/>
      <c r="AX950" s="357"/>
      <c r="AY950">
        <f>COUNTA($C$950)</f>
        <v>1</v>
      </c>
    </row>
    <row r="951" spans="1:51" ht="30" customHeight="1" x14ac:dyDescent="0.2">
      <c r="A951" s="370">
        <v>8</v>
      </c>
      <c r="B951" s="370">
        <v>1</v>
      </c>
      <c r="C951" s="358" t="s">
        <v>883</v>
      </c>
      <c r="D951" s="343"/>
      <c r="E951" s="343"/>
      <c r="F951" s="343"/>
      <c r="G951" s="343"/>
      <c r="H951" s="343"/>
      <c r="I951" s="343"/>
      <c r="J951" s="344">
        <v>3010401026805</v>
      </c>
      <c r="K951" s="345"/>
      <c r="L951" s="345"/>
      <c r="M951" s="345"/>
      <c r="N951" s="345"/>
      <c r="O951" s="345"/>
      <c r="P951" s="359" t="s">
        <v>884</v>
      </c>
      <c r="Q951" s="346"/>
      <c r="R951" s="346"/>
      <c r="S951" s="346"/>
      <c r="T951" s="346"/>
      <c r="U951" s="346"/>
      <c r="V951" s="346"/>
      <c r="W951" s="346"/>
      <c r="X951" s="346"/>
      <c r="Y951" s="347">
        <v>0.3</v>
      </c>
      <c r="Z951" s="348"/>
      <c r="AA951" s="348"/>
      <c r="AB951" s="349"/>
      <c r="AC951" s="350" t="s">
        <v>370</v>
      </c>
      <c r="AD951" s="351"/>
      <c r="AE951" s="351"/>
      <c r="AF951" s="351"/>
      <c r="AG951" s="351"/>
      <c r="AH951" s="352" t="s">
        <v>789</v>
      </c>
      <c r="AI951" s="353"/>
      <c r="AJ951" s="353"/>
      <c r="AK951" s="353"/>
      <c r="AL951" s="354">
        <v>100</v>
      </c>
      <c r="AM951" s="355"/>
      <c r="AN951" s="355"/>
      <c r="AO951" s="356"/>
      <c r="AP951" s="357" t="s">
        <v>789</v>
      </c>
      <c r="AQ951" s="357"/>
      <c r="AR951" s="357"/>
      <c r="AS951" s="357"/>
      <c r="AT951" s="357"/>
      <c r="AU951" s="357"/>
      <c r="AV951" s="357"/>
      <c r="AW951" s="357"/>
      <c r="AX951" s="357"/>
      <c r="AY951">
        <f>COUNTA($C$951)</f>
        <v>1</v>
      </c>
    </row>
    <row r="952" spans="1:51" ht="30" customHeight="1" x14ac:dyDescent="0.2">
      <c r="A952" s="370">
        <v>9</v>
      </c>
      <c r="B952" s="370">
        <v>1</v>
      </c>
      <c r="C952" s="358" t="s">
        <v>885</v>
      </c>
      <c r="D952" s="343"/>
      <c r="E952" s="343"/>
      <c r="F952" s="343"/>
      <c r="G952" s="343"/>
      <c r="H952" s="343"/>
      <c r="I952" s="343"/>
      <c r="J952" s="344">
        <v>1010001100425</v>
      </c>
      <c r="K952" s="345"/>
      <c r="L952" s="345"/>
      <c r="M952" s="345"/>
      <c r="N952" s="345"/>
      <c r="O952" s="345"/>
      <c r="P952" s="359" t="s">
        <v>886</v>
      </c>
      <c r="Q952" s="346"/>
      <c r="R952" s="346"/>
      <c r="S952" s="346"/>
      <c r="T952" s="346"/>
      <c r="U952" s="346"/>
      <c r="V952" s="346"/>
      <c r="W952" s="346"/>
      <c r="X952" s="346"/>
      <c r="Y952" s="347">
        <v>0.3</v>
      </c>
      <c r="Z952" s="348"/>
      <c r="AA952" s="348"/>
      <c r="AB952" s="349"/>
      <c r="AC952" s="350" t="s">
        <v>370</v>
      </c>
      <c r="AD952" s="351"/>
      <c r="AE952" s="351"/>
      <c r="AF952" s="351"/>
      <c r="AG952" s="351"/>
      <c r="AH952" s="352" t="s">
        <v>789</v>
      </c>
      <c r="AI952" s="353"/>
      <c r="AJ952" s="353"/>
      <c r="AK952" s="353"/>
      <c r="AL952" s="354">
        <v>100</v>
      </c>
      <c r="AM952" s="355"/>
      <c r="AN952" s="355"/>
      <c r="AO952" s="356"/>
      <c r="AP952" s="357" t="s">
        <v>789</v>
      </c>
      <c r="AQ952" s="357"/>
      <c r="AR952" s="357"/>
      <c r="AS952" s="357"/>
      <c r="AT952" s="357"/>
      <c r="AU952" s="357"/>
      <c r="AV952" s="357"/>
      <c r="AW952" s="357"/>
      <c r="AX952" s="357"/>
      <c r="AY952">
        <f>COUNTA($C$952)</f>
        <v>1</v>
      </c>
    </row>
    <row r="953" spans="1:51" ht="30" customHeight="1" x14ac:dyDescent="0.2">
      <c r="A953" s="370">
        <v>10</v>
      </c>
      <c r="B953" s="370">
        <v>1</v>
      </c>
      <c r="C953" s="358" t="s">
        <v>887</v>
      </c>
      <c r="D953" s="343"/>
      <c r="E953" s="343"/>
      <c r="F953" s="343"/>
      <c r="G953" s="343"/>
      <c r="H953" s="343"/>
      <c r="I953" s="343"/>
      <c r="J953" s="344">
        <v>1010001110829</v>
      </c>
      <c r="K953" s="345"/>
      <c r="L953" s="345"/>
      <c r="M953" s="345"/>
      <c r="N953" s="345"/>
      <c r="O953" s="345"/>
      <c r="P953" s="359" t="s">
        <v>888</v>
      </c>
      <c r="Q953" s="346"/>
      <c r="R953" s="346"/>
      <c r="S953" s="346"/>
      <c r="T953" s="346"/>
      <c r="U953" s="346"/>
      <c r="V953" s="346"/>
      <c r="W953" s="346"/>
      <c r="X953" s="346"/>
      <c r="Y953" s="347">
        <v>0.2</v>
      </c>
      <c r="Z953" s="348"/>
      <c r="AA953" s="348"/>
      <c r="AB953" s="349"/>
      <c r="AC953" s="350" t="s">
        <v>370</v>
      </c>
      <c r="AD953" s="351"/>
      <c r="AE953" s="351"/>
      <c r="AF953" s="351"/>
      <c r="AG953" s="351"/>
      <c r="AH953" s="352" t="s">
        <v>789</v>
      </c>
      <c r="AI953" s="353"/>
      <c r="AJ953" s="353"/>
      <c r="AK953" s="353"/>
      <c r="AL953" s="354">
        <v>100</v>
      </c>
      <c r="AM953" s="355"/>
      <c r="AN953" s="355"/>
      <c r="AO953" s="356"/>
      <c r="AP953" s="357" t="s">
        <v>789</v>
      </c>
      <c r="AQ953" s="357"/>
      <c r="AR953" s="357"/>
      <c r="AS953" s="357"/>
      <c r="AT953" s="357"/>
      <c r="AU953" s="357"/>
      <c r="AV953" s="357"/>
      <c r="AW953" s="357"/>
      <c r="AX953" s="357"/>
      <c r="AY953">
        <f>COUNTA($C$953)</f>
        <v>1</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333</v>
      </c>
      <c r="AD976" s="152"/>
      <c r="AE976" s="152"/>
      <c r="AF976" s="152"/>
      <c r="AG976" s="152"/>
      <c r="AH976" s="362" t="s">
        <v>360</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5.1" customHeight="1" x14ac:dyDescent="0.2">
      <c r="A977" s="370">
        <v>1</v>
      </c>
      <c r="B977" s="370">
        <v>1</v>
      </c>
      <c r="C977" s="358" t="s">
        <v>836</v>
      </c>
      <c r="D977" s="343"/>
      <c r="E977" s="343"/>
      <c r="F977" s="343"/>
      <c r="G977" s="343"/>
      <c r="H977" s="343"/>
      <c r="I977" s="343"/>
      <c r="J977" s="344">
        <v>5010005007398</v>
      </c>
      <c r="K977" s="345"/>
      <c r="L977" s="345"/>
      <c r="M977" s="345"/>
      <c r="N977" s="345"/>
      <c r="O977" s="345"/>
      <c r="P977" s="359" t="s">
        <v>837</v>
      </c>
      <c r="Q977" s="346"/>
      <c r="R977" s="346"/>
      <c r="S977" s="346"/>
      <c r="T977" s="346"/>
      <c r="U977" s="346"/>
      <c r="V977" s="346"/>
      <c r="W977" s="346"/>
      <c r="X977" s="346"/>
      <c r="Y977" s="347">
        <v>35</v>
      </c>
      <c r="Z977" s="348"/>
      <c r="AA977" s="348"/>
      <c r="AB977" s="349"/>
      <c r="AC977" s="350" t="s">
        <v>369</v>
      </c>
      <c r="AD977" s="351"/>
      <c r="AE977" s="351"/>
      <c r="AF977" s="351"/>
      <c r="AG977" s="351"/>
      <c r="AH977" s="366">
        <v>1</v>
      </c>
      <c r="AI977" s="367"/>
      <c r="AJ977" s="367"/>
      <c r="AK977" s="367"/>
      <c r="AL977" s="354">
        <v>85.3</v>
      </c>
      <c r="AM977" s="355"/>
      <c r="AN977" s="355"/>
      <c r="AO977" s="356"/>
      <c r="AP977" s="357" t="s">
        <v>789</v>
      </c>
      <c r="AQ977" s="357"/>
      <c r="AR977" s="357"/>
      <c r="AS977" s="357"/>
      <c r="AT977" s="357"/>
      <c r="AU977" s="357"/>
      <c r="AV977" s="357"/>
      <c r="AW977" s="357"/>
      <c r="AX977" s="357"/>
      <c r="AY977">
        <f t="shared" si="121"/>
        <v>1</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333</v>
      </c>
      <c r="AD1009" s="152"/>
      <c r="AE1009" s="152"/>
      <c r="AF1009" s="152"/>
      <c r="AG1009" s="152"/>
      <c r="AH1009" s="362" t="s">
        <v>360</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8.25" customHeight="1" x14ac:dyDescent="0.2">
      <c r="A1010" s="370">
        <v>1</v>
      </c>
      <c r="B1010" s="370">
        <v>1</v>
      </c>
      <c r="C1010" s="358" t="s">
        <v>838</v>
      </c>
      <c r="D1010" s="343"/>
      <c r="E1010" s="343"/>
      <c r="F1010" s="343"/>
      <c r="G1010" s="343"/>
      <c r="H1010" s="343"/>
      <c r="I1010" s="343"/>
      <c r="J1010" s="344">
        <v>3011005000295</v>
      </c>
      <c r="K1010" s="345"/>
      <c r="L1010" s="345"/>
      <c r="M1010" s="345"/>
      <c r="N1010" s="345"/>
      <c r="O1010" s="345"/>
      <c r="P1010" s="359" t="s">
        <v>839</v>
      </c>
      <c r="Q1010" s="346"/>
      <c r="R1010" s="346"/>
      <c r="S1010" s="346"/>
      <c r="T1010" s="346"/>
      <c r="U1010" s="346"/>
      <c r="V1010" s="346"/>
      <c r="W1010" s="346"/>
      <c r="X1010" s="346"/>
      <c r="Y1010" s="347">
        <v>17</v>
      </c>
      <c r="Z1010" s="348"/>
      <c r="AA1010" s="348"/>
      <c r="AB1010" s="349"/>
      <c r="AC1010" s="350" t="s">
        <v>364</v>
      </c>
      <c r="AD1010" s="351"/>
      <c r="AE1010" s="351"/>
      <c r="AF1010" s="351"/>
      <c r="AG1010" s="351"/>
      <c r="AH1010" s="366">
        <v>1</v>
      </c>
      <c r="AI1010" s="367"/>
      <c r="AJ1010" s="367"/>
      <c r="AK1010" s="367"/>
      <c r="AL1010" s="354">
        <v>69.400000000000006</v>
      </c>
      <c r="AM1010" s="355"/>
      <c r="AN1010" s="355"/>
      <c r="AO1010" s="356"/>
      <c r="AP1010" s="357" t="s">
        <v>789</v>
      </c>
      <c r="AQ1010" s="357"/>
      <c r="AR1010" s="357"/>
      <c r="AS1010" s="357"/>
      <c r="AT1010" s="357"/>
      <c r="AU1010" s="357"/>
      <c r="AV1010" s="357"/>
      <c r="AW1010" s="357"/>
      <c r="AX1010" s="357"/>
      <c r="AY1010">
        <f t="shared" si="122"/>
        <v>1</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333</v>
      </c>
      <c r="AD1042" s="152"/>
      <c r="AE1042" s="152"/>
      <c r="AF1042" s="152"/>
      <c r="AG1042" s="152"/>
      <c r="AH1042" s="362" t="s">
        <v>360</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48" customHeight="1" x14ac:dyDescent="0.2">
      <c r="A1043" s="370">
        <v>1</v>
      </c>
      <c r="B1043" s="370">
        <v>1</v>
      </c>
      <c r="C1043" s="358" t="s">
        <v>825</v>
      </c>
      <c r="D1043" s="343"/>
      <c r="E1043" s="343"/>
      <c r="F1043" s="343"/>
      <c r="G1043" s="343"/>
      <c r="H1043" s="343"/>
      <c r="I1043" s="343"/>
      <c r="J1043" s="344">
        <v>8000020130001</v>
      </c>
      <c r="K1043" s="345"/>
      <c r="L1043" s="345"/>
      <c r="M1043" s="345"/>
      <c r="N1043" s="345"/>
      <c r="O1043" s="345"/>
      <c r="P1043" s="359" t="s">
        <v>835</v>
      </c>
      <c r="Q1043" s="346"/>
      <c r="R1043" s="346"/>
      <c r="S1043" s="346"/>
      <c r="T1043" s="346"/>
      <c r="U1043" s="346"/>
      <c r="V1043" s="346"/>
      <c r="W1043" s="346"/>
      <c r="X1043" s="346"/>
      <c r="Y1043" s="347">
        <v>3.7</v>
      </c>
      <c r="Z1043" s="348"/>
      <c r="AA1043" s="348"/>
      <c r="AB1043" s="349"/>
      <c r="AC1043" s="350" t="s">
        <v>80</v>
      </c>
      <c r="AD1043" s="351"/>
      <c r="AE1043" s="351"/>
      <c r="AF1043" s="351"/>
      <c r="AG1043" s="351"/>
      <c r="AH1043" s="366" t="s">
        <v>789</v>
      </c>
      <c r="AI1043" s="367"/>
      <c r="AJ1043" s="367"/>
      <c r="AK1043" s="367"/>
      <c r="AL1043" s="354" t="s">
        <v>789</v>
      </c>
      <c r="AM1043" s="355"/>
      <c r="AN1043" s="355"/>
      <c r="AO1043" s="356"/>
      <c r="AP1043" s="357" t="s">
        <v>789</v>
      </c>
      <c r="AQ1043" s="357"/>
      <c r="AR1043" s="357"/>
      <c r="AS1043" s="357"/>
      <c r="AT1043" s="357"/>
      <c r="AU1043" s="357"/>
      <c r="AV1043" s="357"/>
      <c r="AW1043" s="357"/>
      <c r="AX1043" s="357"/>
      <c r="AY1043">
        <f t="shared" si="123"/>
        <v>1</v>
      </c>
    </row>
    <row r="1044" spans="1:51" ht="48" customHeight="1" x14ac:dyDescent="0.2">
      <c r="A1044" s="370">
        <v>2</v>
      </c>
      <c r="B1044" s="370">
        <v>1</v>
      </c>
      <c r="C1044" s="358" t="s">
        <v>826</v>
      </c>
      <c r="D1044" s="343"/>
      <c r="E1044" s="343"/>
      <c r="F1044" s="343"/>
      <c r="G1044" s="343"/>
      <c r="H1044" s="343"/>
      <c r="I1044" s="343"/>
      <c r="J1044" s="344">
        <v>7000020010006</v>
      </c>
      <c r="K1044" s="345"/>
      <c r="L1044" s="345"/>
      <c r="M1044" s="345"/>
      <c r="N1044" s="345"/>
      <c r="O1044" s="345"/>
      <c r="P1044" s="359" t="s">
        <v>835</v>
      </c>
      <c r="Q1044" s="346"/>
      <c r="R1044" s="346"/>
      <c r="S1044" s="346"/>
      <c r="T1044" s="346"/>
      <c r="U1044" s="346"/>
      <c r="V1044" s="346"/>
      <c r="W1044" s="346"/>
      <c r="X1044" s="346"/>
      <c r="Y1044" s="347">
        <v>3.7</v>
      </c>
      <c r="Z1044" s="348"/>
      <c r="AA1044" s="348"/>
      <c r="AB1044" s="349"/>
      <c r="AC1044" s="350" t="s">
        <v>80</v>
      </c>
      <c r="AD1044" s="351"/>
      <c r="AE1044" s="351"/>
      <c r="AF1044" s="351"/>
      <c r="AG1044" s="351"/>
      <c r="AH1044" s="366" t="s">
        <v>789</v>
      </c>
      <c r="AI1044" s="367"/>
      <c r="AJ1044" s="367"/>
      <c r="AK1044" s="367"/>
      <c r="AL1044" s="354" t="s">
        <v>789</v>
      </c>
      <c r="AM1044" s="355"/>
      <c r="AN1044" s="355"/>
      <c r="AO1044" s="356"/>
      <c r="AP1044" s="357" t="s">
        <v>789</v>
      </c>
      <c r="AQ1044" s="357"/>
      <c r="AR1044" s="357"/>
      <c r="AS1044" s="357"/>
      <c r="AT1044" s="357"/>
      <c r="AU1044" s="357"/>
      <c r="AV1044" s="357"/>
      <c r="AW1044" s="357"/>
      <c r="AX1044" s="357"/>
      <c r="AY1044">
        <f>COUNTA($C$1044)</f>
        <v>1</v>
      </c>
    </row>
    <row r="1045" spans="1:51" ht="48" customHeight="1" x14ac:dyDescent="0.2">
      <c r="A1045" s="370">
        <v>3</v>
      </c>
      <c r="B1045" s="370">
        <v>1</v>
      </c>
      <c r="C1045" s="358" t="s">
        <v>827</v>
      </c>
      <c r="D1045" s="343"/>
      <c r="E1045" s="343"/>
      <c r="F1045" s="343"/>
      <c r="G1045" s="343"/>
      <c r="H1045" s="343"/>
      <c r="I1045" s="343"/>
      <c r="J1045" s="344">
        <v>4000020030007</v>
      </c>
      <c r="K1045" s="345"/>
      <c r="L1045" s="345"/>
      <c r="M1045" s="345"/>
      <c r="N1045" s="345"/>
      <c r="O1045" s="345"/>
      <c r="P1045" s="359" t="s">
        <v>835</v>
      </c>
      <c r="Q1045" s="346"/>
      <c r="R1045" s="346"/>
      <c r="S1045" s="346"/>
      <c r="T1045" s="346"/>
      <c r="U1045" s="346"/>
      <c r="V1045" s="346"/>
      <c r="W1045" s="346"/>
      <c r="X1045" s="346"/>
      <c r="Y1045" s="347">
        <v>3.6</v>
      </c>
      <c r="Z1045" s="348"/>
      <c r="AA1045" s="348"/>
      <c r="AB1045" s="349"/>
      <c r="AC1045" s="350" t="s">
        <v>80</v>
      </c>
      <c r="AD1045" s="351"/>
      <c r="AE1045" s="351"/>
      <c r="AF1045" s="351"/>
      <c r="AG1045" s="351"/>
      <c r="AH1045" s="366" t="s">
        <v>789</v>
      </c>
      <c r="AI1045" s="367"/>
      <c r="AJ1045" s="367"/>
      <c r="AK1045" s="367"/>
      <c r="AL1045" s="354" t="s">
        <v>789</v>
      </c>
      <c r="AM1045" s="355"/>
      <c r="AN1045" s="355"/>
      <c r="AO1045" s="356"/>
      <c r="AP1045" s="357" t="s">
        <v>789</v>
      </c>
      <c r="AQ1045" s="357"/>
      <c r="AR1045" s="357"/>
      <c r="AS1045" s="357"/>
      <c r="AT1045" s="357"/>
      <c r="AU1045" s="357"/>
      <c r="AV1045" s="357"/>
      <c r="AW1045" s="357"/>
      <c r="AX1045" s="357"/>
      <c r="AY1045">
        <f>COUNTA($C$1045)</f>
        <v>1</v>
      </c>
    </row>
    <row r="1046" spans="1:51" ht="48" customHeight="1" x14ac:dyDescent="0.2">
      <c r="A1046" s="370">
        <v>4</v>
      </c>
      <c r="B1046" s="370">
        <v>1</v>
      </c>
      <c r="C1046" s="358" t="s">
        <v>829</v>
      </c>
      <c r="D1046" s="343"/>
      <c r="E1046" s="343"/>
      <c r="F1046" s="343"/>
      <c r="G1046" s="343"/>
      <c r="H1046" s="343"/>
      <c r="I1046" s="343"/>
      <c r="J1046" s="344">
        <v>7000020070009</v>
      </c>
      <c r="K1046" s="345"/>
      <c r="L1046" s="345"/>
      <c r="M1046" s="345"/>
      <c r="N1046" s="345"/>
      <c r="O1046" s="345"/>
      <c r="P1046" s="359" t="s">
        <v>835</v>
      </c>
      <c r="Q1046" s="346"/>
      <c r="R1046" s="346"/>
      <c r="S1046" s="346"/>
      <c r="T1046" s="346"/>
      <c r="U1046" s="346"/>
      <c r="V1046" s="346"/>
      <c r="W1046" s="346"/>
      <c r="X1046" s="346"/>
      <c r="Y1046" s="347">
        <v>3.6</v>
      </c>
      <c r="Z1046" s="348"/>
      <c r="AA1046" s="348"/>
      <c r="AB1046" s="349"/>
      <c r="AC1046" s="350" t="s">
        <v>80</v>
      </c>
      <c r="AD1046" s="351"/>
      <c r="AE1046" s="351"/>
      <c r="AF1046" s="351"/>
      <c r="AG1046" s="351"/>
      <c r="AH1046" s="366" t="s">
        <v>789</v>
      </c>
      <c r="AI1046" s="367"/>
      <c r="AJ1046" s="367"/>
      <c r="AK1046" s="367"/>
      <c r="AL1046" s="354" t="s">
        <v>789</v>
      </c>
      <c r="AM1046" s="355"/>
      <c r="AN1046" s="355"/>
      <c r="AO1046" s="356"/>
      <c r="AP1046" s="357" t="s">
        <v>789</v>
      </c>
      <c r="AQ1046" s="357"/>
      <c r="AR1046" s="357"/>
      <c r="AS1046" s="357"/>
      <c r="AT1046" s="357"/>
      <c r="AU1046" s="357"/>
      <c r="AV1046" s="357"/>
      <c r="AW1046" s="357"/>
      <c r="AX1046" s="357"/>
      <c r="AY1046">
        <f>COUNTA($C$1046)</f>
        <v>1</v>
      </c>
    </row>
    <row r="1047" spans="1:51" ht="48" customHeight="1" x14ac:dyDescent="0.2">
      <c r="A1047" s="370">
        <v>5</v>
      </c>
      <c r="B1047" s="370">
        <v>1</v>
      </c>
      <c r="C1047" s="358" t="s">
        <v>834</v>
      </c>
      <c r="D1047" s="343"/>
      <c r="E1047" s="343"/>
      <c r="F1047" s="343"/>
      <c r="G1047" s="343"/>
      <c r="H1047" s="343"/>
      <c r="I1047" s="343"/>
      <c r="J1047" s="344">
        <v>1000020140007</v>
      </c>
      <c r="K1047" s="345"/>
      <c r="L1047" s="345"/>
      <c r="M1047" s="345"/>
      <c r="N1047" s="345"/>
      <c r="O1047" s="345"/>
      <c r="P1047" s="359" t="s">
        <v>835</v>
      </c>
      <c r="Q1047" s="346"/>
      <c r="R1047" s="346"/>
      <c r="S1047" s="346"/>
      <c r="T1047" s="346"/>
      <c r="U1047" s="346"/>
      <c r="V1047" s="346"/>
      <c r="W1047" s="346"/>
      <c r="X1047" s="346"/>
      <c r="Y1047" s="347">
        <v>3.6</v>
      </c>
      <c r="Z1047" s="348"/>
      <c r="AA1047" s="348"/>
      <c r="AB1047" s="349"/>
      <c r="AC1047" s="350" t="s">
        <v>80</v>
      </c>
      <c r="AD1047" s="351"/>
      <c r="AE1047" s="351"/>
      <c r="AF1047" s="351"/>
      <c r="AG1047" s="351"/>
      <c r="AH1047" s="366" t="s">
        <v>789</v>
      </c>
      <c r="AI1047" s="367"/>
      <c r="AJ1047" s="367"/>
      <c r="AK1047" s="367"/>
      <c r="AL1047" s="354" t="s">
        <v>789</v>
      </c>
      <c r="AM1047" s="355"/>
      <c r="AN1047" s="355"/>
      <c r="AO1047" s="356"/>
      <c r="AP1047" s="357" t="s">
        <v>789</v>
      </c>
      <c r="AQ1047" s="357"/>
      <c r="AR1047" s="357"/>
      <c r="AS1047" s="357"/>
      <c r="AT1047" s="357"/>
      <c r="AU1047" s="357"/>
      <c r="AV1047" s="357"/>
      <c r="AW1047" s="357"/>
      <c r="AX1047" s="357"/>
      <c r="AY1047">
        <f>COUNTA($C$1047)</f>
        <v>1</v>
      </c>
    </row>
    <row r="1048" spans="1:51" ht="48" customHeight="1" x14ac:dyDescent="0.2">
      <c r="A1048" s="370">
        <v>6</v>
      </c>
      <c r="B1048" s="370">
        <v>1</v>
      </c>
      <c r="C1048" s="358" t="s">
        <v>830</v>
      </c>
      <c r="D1048" s="343"/>
      <c r="E1048" s="343"/>
      <c r="F1048" s="343"/>
      <c r="G1048" s="343"/>
      <c r="H1048" s="343"/>
      <c r="I1048" s="343"/>
      <c r="J1048" s="344">
        <v>3000020231002</v>
      </c>
      <c r="K1048" s="345"/>
      <c r="L1048" s="345"/>
      <c r="M1048" s="345"/>
      <c r="N1048" s="345"/>
      <c r="O1048" s="345"/>
      <c r="P1048" s="359" t="s">
        <v>835</v>
      </c>
      <c r="Q1048" s="346"/>
      <c r="R1048" s="346"/>
      <c r="S1048" s="346"/>
      <c r="T1048" s="346"/>
      <c r="U1048" s="346"/>
      <c r="V1048" s="346"/>
      <c r="W1048" s="346"/>
      <c r="X1048" s="346"/>
      <c r="Y1048" s="347">
        <v>3.6</v>
      </c>
      <c r="Z1048" s="348"/>
      <c r="AA1048" s="348"/>
      <c r="AB1048" s="349"/>
      <c r="AC1048" s="350" t="s">
        <v>80</v>
      </c>
      <c r="AD1048" s="351"/>
      <c r="AE1048" s="351"/>
      <c r="AF1048" s="351"/>
      <c r="AG1048" s="351"/>
      <c r="AH1048" s="366" t="s">
        <v>789</v>
      </c>
      <c r="AI1048" s="367"/>
      <c r="AJ1048" s="367"/>
      <c r="AK1048" s="367"/>
      <c r="AL1048" s="354" t="s">
        <v>789</v>
      </c>
      <c r="AM1048" s="355"/>
      <c r="AN1048" s="355"/>
      <c r="AO1048" s="356"/>
      <c r="AP1048" s="357" t="s">
        <v>789</v>
      </c>
      <c r="AQ1048" s="357"/>
      <c r="AR1048" s="357"/>
      <c r="AS1048" s="357"/>
      <c r="AT1048" s="357"/>
      <c r="AU1048" s="357"/>
      <c r="AV1048" s="357"/>
      <c r="AW1048" s="357"/>
      <c r="AX1048" s="357"/>
      <c r="AY1048">
        <f>COUNTA($C$1048)</f>
        <v>1</v>
      </c>
    </row>
    <row r="1049" spans="1:51" ht="48" customHeight="1" x14ac:dyDescent="0.2">
      <c r="A1049" s="370">
        <v>7</v>
      </c>
      <c r="B1049" s="370">
        <v>1</v>
      </c>
      <c r="C1049" s="358" t="s">
        <v>831</v>
      </c>
      <c r="D1049" s="343"/>
      <c r="E1049" s="343"/>
      <c r="F1049" s="343"/>
      <c r="G1049" s="343"/>
      <c r="H1049" s="343"/>
      <c r="I1049" s="343"/>
      <c r="J1049" s="344">
        <v>1000020110001</v>
      </c>
      <c r="K1049" s="345"/>
      <c r="L1049" s="345"/>
      <c r="M1049" s="345"/>
      <c r="N1049" s="345"/>
      <c r="O1049" s="345"/>
      <c r="P1049" s="359" t="s">
        <v>835</v>
      </c>
      <c r="Q1049" s="346"/>
      <c r="R1049" s="346"/>
      <c r="S1049" s="346"/>
      <c r="T1049" s="346"/>
      <c r="U1049" s="346"/>
      <c r="V1049" s="346"/>
      <c r="W1049" s="346"/>
      <c r="X1049" s="346"/>
      <c r="Y1049" s="347">
        <v>3.6</v>
      </c>
      <c r="Z1049" s="348"/>
      <c r="AA1049" s="348"/>
      <c r="AB1049" s="349"/>
      <c r="AC1049" s="350" t="s">
        <v>80</v>
      </c>
      <c r="AD1049" s="351"/>
      <c r="AE1049" s="351"/>
      <c r="AF1049" s="351"/>
      <c r="AG1049" s="351"/>
      <c r="AH1049" s="366" t="s">
        <v>789</v>
      </c>
      <c r="AI1049" s="367"/>
      <c r="AJ1049" s="367"/>
      <c r="AK1049" s="367"/>
      <c r="AL1049" s="354" t="s">
        <v>789</v>
      </c>
      <c r="AM1049" s="355"/>
      <c r="AN1049" s="355"/>
      <c r="AO1049" s="356"/>
      <c r="AP1049" s="357" t="s">
        <v>789</v>
      </c>
      <c r="AQ1049" s="357"/>
      <c r="AR1049" s="357"/>
      <c r="AS1049" s="357"/>
      <c r="AT1049" s="357"/>
      <c r="AU1049" s="357"/>
      <c r="AV1049" s="357"/>
      <c r="AW1049" s="357"/>
      <c r="AX1049" s="357"/>
      <c r="AY1049">
        <f>COUNTA($C$1049)</f>
        <v>1</v>
      </c>
    </row>
    <row r="1050" spans="1:51" ht="48" customHeight="1" x14ac:dyDescent="0.2">
      <c r="A1050" s="370">
        <v>8</v>
      </c>
      <c r="B1050" s="370">
        <v>1</v>
      </c>
      <c r="C1050" s="358" t="s">
        <v>832</v>
      </c>
      <c r="D1050" s="343"/>
      <c r="E1050" s="343"/>
      <c r="F1050" s="343"/>
      <c r="G1050" s="343"/>
      <c r="H1050" s="343"/>
      <c r="I1050" s="343"/>
      <c r="J1050" s="344">
        <v>5000020060003</v>
      </c>
      <c r="K1050" s="345"/>
      <c r="L1050" s="345"/>
      <c r="M1050" s="345"/>
      <c r="N1050" s="345"/>
      <c r="O1050" s="345"/>
      <c r="P1050" s="359" t="s">
        <v>835</v>
      </c>
      <c r="Q1050" s="346"/>
      <c r="R1050" s="346"/>
      <c r="S1050" s="346"/>
      <c r="T1050" s="346"/>
      <c r="U1050" s="346"/>
      <c r="V1050" s="346"/>
      <c r="W1050" s="346"/>
      <c r="X1050" s="346"/>
      <c r="Y1050" s="347">
        <v>3.6</v>
      </c>
      <c r="Z1050" s="348"/>
      <c r="AA1050" s="348"/>
      <c r="AB1050" s="349"/>
      <c r="AC1050" s="350" t="s">
        <v>80</v>
      </c>
      <c r="AD1050" s="351"/>
      <c r="AE1050" s="351"/>
      <c r="AF1050" s="351"/>
      <c r="AG1050" s="351"/>
      <c r="AH1050" s="366" t="s">
        <v>789</v>
      </c>
      <c r="AI1050" s="367"/>
      <c r="AJ1050" s="367"/>
      <c r="AK1050" s="367"/>
      <c r="AL1050" s="354" t="s">
        <v>789</v>
      </c>
      <c r="AM1050" s="355"/>
      <c r="AN1050" s="355"/>
      <c r="AO1050" s="356"/>
      <c r="AP1050" s="357" t="s">
        <v>789</v>
      </c>
      <c r="AQ1050" s="357"/>
      <c r="AR1050" s="357"/>
      <c r="AS1050" s="357"/>
      <c r="AT1050" s="357"/>
      <c r="AU1050" s="357"/>
      <c r="AV1050" s="357"/>
      <c r="AW1050" s="357"/>
      <c r="AX1050" s="357"/>
      <c r="AY1050">
        <f>COUNTA($C$1050)</f>
        <v>1</v>
      </c>
    </row>
    <row r="1051" spans="1:51" ht="48" customHeight="1" x14ac:dyDescent="0.2">
      <c r="A1051" s="370">
        <v>9</v>
      </c>
      <c r="B1051" s="370">
        <v>1</v>
      </c>
      <c r="C1051" s="358" t="s">
        <v>828</v>
      </c>
      <c r="D1051" s="343"/>
      <c r="E1051" s="343"/>
      <c r="F1051" s="343"/>
      <c r="G1051" s="343"/>
      <c r="H1051" s="343"/>
      <c r="I1051" s="343"/>
      <c r="J1051" s="344">
        <v>6000020400009</v>
      </c>
      <c r="K1051" s="345"/>
      <c r="L1051" s="345"/>
      <c r="M1051" s="345"/>
      <c r="N1051" s="345"/>
      <c r="O1051" s="345"/>
      <c r="P1051" s="359" t="s">
        <v>835</v>
      </c>
      <c r="Q1051" s="346"/>
      <c r="R1051" s="346"/>
      <c r="S1051" s="346"/>
      <c r="T1051" s="346"/>
      <c r="U1051" s="346"/>
      <c r="V1051" s="346"/>
      <c r="W1051" s="346"/>
      <c r="X1051" s="346"/>
      <c r="Y1051" s="347">
        <v>3.6</v>
      </c>
      <c r="Z1051" s="348"/>
      <c r="AA1051" s="348"/>
      <c r="AB1051" s="349"/>
      <c r="AC1051" s="350" t="s">
        <v>80</v>
      </c>
      <c r="AD1051" s="351"/>
      <c r="AE1051" s="351"/>
      <c r="AF1051" s="351"/>
      <c r="AG1051" s="351"/>
      <c r="AH1051" s="366" t="s">
        <v>789</v>
      </c>
      <c r="AI1051" s="367"/>
      <c r="AJ1051" s="367"/>
      <c r="AK1051" s="367"/>
      <c r="AL1051" s="354" t="s">
        <v>789</v>
      </c>
      <c r="AM1051" s="355"/>
      <c r="AN1051" s="355"/>
      <c r="AO1051" s="356"/>
      <c r="AP1051" s="357" t="s">
        <v>789</v>
      </c>
      <c r="AQ1051" s="357"/>
      <c r="AR1051" s="357"/>
      <c r="AS1051" s="357"/>
      <c r="AT1051" s="357"/>
      <c r="AU1051" s="357"/>
      <c r="AV1051" s="357"/>
      <c r="AW1051" s="357"/>
      <c r="AX1051" s="357"/>
      <c r="AY1051">
        <f>COUNTA($C$1051)</f>
        <v>1</v>
      </c>
    </row>
    <row r="1052" spans="1:51" ht="48" customHeight="1" x14ac:dyDescent="0.2">
      <c r="A1052" s="370">
        <v>10</v>
      </c>
      <c r="B1052" s="370">
        <v>1</v>
      </c>
      <c r="C1052" s="358" t="s">
        <v>833</v>
      </c>
      <c r="D1052" s="343"/>
      <c r="E1052" s="343"/>
      <c r="F1052" s="343"/>
      <c r="G1052" s="343"/>
      <c r="H1052" s="343"/>
      <c r="I1052" s="343"/>
      <c r="J1052" s="344">
        <v>1000020230006</v>
      </c>
      <c r="K1052" s="345"/>
      <c r="L1052" s="345"/>
      <c r="M1052" s="345"/>
      <c r="N1052" s="345"/>
      <c r="O1052" s="345"/>
      <c r="P1052" s="359" t="s">
        <v>835</v>
      </c>
      <c r="Q1052" s="346"/>
      <c r="R1052" s="346"/>
      <c r="S1052" s="346"/>
      <c r="T1052" s="346"/>
      <c r="U1052" s="346"/>
      <c r="V1052" s="346"/>
      <c r="W1052" s="346"/>
      <c r="X1052" s="346"/>
      <c r="Y1052" s="347">
        <v>3.4</v>
      </c>
      <c r="Z1052" s="348"/>
      <c r="AA1052" s="348"/>
      <c r="AB1052" s="349"/>
      <c r="AC1052" s="350" t="s">
        <v>80</v>
      </c>
      <c r="AD1052" s="351"/>
      <c r="AE1052" s="351"/>
      <c r="AF1052" s="351"/>
      <c r="AG1052" s="351"/>
      <c r="AH1052" s="366" t="s">
        <v>789</v>
      </c>
      <c r="AI1052" s="367"/>
      <c r="AJ1052" s="367"/>
      <c r="AK1052" s="367"/>
      <c r="AL1052" s="354" t="s">
        <v>789</v>
      </c>
      <c r="AM1052" s="355"/>
      <c r="AN1052" s="355"/>
      <c r="AO1052" s="356"/>
      <c r="AP1052" s="357" t="s">
        <v>789</v>
      </c>
      <c r="AQ1052" s="357"/>
      <c r="AR1052" s="357"/>
      <c r="AS1052" s="357"/>
      <c r="AT1052" s="357"/>
      <c r="AU1052" s="357"/>
      <c r="AV1052" s="357"/>
      <c r="AW1052" s="357"/>
      <c r="AX1052" s="357"/>
      <c r="AY1052">
        <f>COUNTA($C$1052)</f>
        <v>1</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59" t="s">
        <v>835</v>
      </c>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t="s">
        <v>789</v>
      </c>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59" t="s">
        <v>835</v>
      </c>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t="s">
        <v>789</v>
      </c>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59" t="s">
        <v>835</v>
      </c>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t="s">
        <v>789</v>
      </c>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59" t="s">
        <v>835</v>
      </c>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t="s">
        <v>789</v>
      </c>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59" t="s">
        <v>835</v>
      </c>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t="s">
        <v>789</v>
      </c>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59" t="s">
        <v>835</v>
      </c>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t="s">
        <v>789</v>
      </c>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59" t="s">
        <v>835</v>
      </c>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t="s">
        <v>789</v>
      </c>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59" t="s">
        <v>835</v>
      </c>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t="s">
        <v>789</v>
      </c>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59" t="s">
        <v>835</v>
      </c>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t="s">
        <v>789</v>
      </c>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59" t="s">
        <v>835</v>
      </c>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t="s">
        <v>789</v>
      </c>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59" t="s">
        <v>835</v>
      </c>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t="s">
        <v>789</v>
      </c>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59" t="s">
        <v>835</v>
      </c>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t="s">
        <v>789</v>
      </c>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59" t="s">
        <v>835</v>
      </c>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t="s">
        <v>789</v>
      </c>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59" t="s">
        <v>835</v>
      </c>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t="s">
        <v>789</v>
      </c>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59" t="s">
        <v>835</v>
      </c>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t="s">
        <v>789</v>
      </c>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59" t="s">
        <v>835</v>
      </c>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t="s">
        <v>789</v>
      </c>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59" t="s">
        <v>835</v>
      </c>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t="s">
        <v>789</v>
      </c>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59" t="s">
        <v>835</v>
      </c>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t="s">
        <v>789</v>
      </c>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59" t="s">
        <v>835</v>
      </c>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t="s">
        <v>789</v>
      </c>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59" t="s">
        <v>835</v>
      </c>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t="s">
        <v>789</v>
      </c>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333</v>
      </c>
      <c r="AD1075" s="152"/>
      <c r="AE1075" s="152"/>
      <c r="AF1075" s="152"/>
      <c r="AG1075" s="152"/>
      <c r="AH1075" s="362" t="s">
        <v>360</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51" customHeight="1" x14ac:dyDescent="0.2">
      <c r="A1076" s="370">
        <v>1</v>
      </c>
      <c r="B1076" s="370">
        <v>1</v>
      </c>
      <c r="C1076" s="358" t="s">
        <v>773</v>
      </c>
      <c r="D1076" s="343"/>
      <c r="E1076" s="343"/>
      <c r="F1076" s="343"/>
      <c r="G1076" s="343"/>
      <c r="H1076" s="343"/>
      <c r="I1076" s="343"/>
      <c r="J1076" s="344">
        <v>5010601020795</v>
      </c>
      <c r="K1076" s="345"/>
      <c r="L1076" s="345"/>
      <c r="M1076" s="345"/>
      <c r="N1076" s="345"/>
      <c r="O1076" s="345"/>
      <c r="P1076" s="359" t="s">
        <v>781</v>
      </c>
      <c r="Q1076" s="346"/>
      <c r="R1076" s="346"/>
      <c r="S1076" s="346"/>
      <c r="T1076" s="346"/>
      <c r="U1076" s="346"/>
      <c r="V1076" s="346"/>
      <c r="W1076" s="346"/>
      <c r="X1076" s="346"/>
      <c r="Y1076" s="347">
        <v>100</v>
      </c>
      <c r="Z1076" s="348"/>
      <c r="AA1076" s="348"/>
      <c r="AB1076" s="349"/>
      <c r="AC1076" s="350" t="s">
        <v>364</v>
      </c>
      <c r="AD1076" s="351"/>
      <c r="AE1076" s="351"/>
      <c r="AF1076" s="351"/>
      <c r="AG1076" s="351"/>
      <c r="AH1076" s="366">
        <v>2</v>
      </c>
      <c r="AI1076" s="367"/>
      <c r="AJ1076" s="367"/>
      <c r="AK1076" s="367"/>
      <c r="AL1076" s="354">
        <v>98.7</v>
      </c>
      <c r="AM1076" s="355"/>
      <c r="AN1076" s="355"/>
      <c r="AO1076" s="356"/>
      <c r="AP1076" s="357" t="s">
        <v>789</v>
      </c>
      <c r="AQ1076" s="357"/>
      <c r="AR1076" s="357"/>
      <c r="AS1076" s="357"/>
      <c r="AT1076" s="357"/>
      <c r="AU1076" s="357"/>
      <c r="AV1076" s="357"/>
      <c r="AW1076" s="357"/>
      <c r="AX1076" s="357"/>
      <c r="AY1076">
        <f t="shared" si="124"/>
        <v>1</v>
      </c>
    </row>
    <row r="1077" spans="1:51" ht="48" customHeight="1" x14ac:dyDescent="0.2">
      <c r="A1077" s="370">
        <v>2</v>
      </c>
      <c r="B1077" s="370">
        <v>1</v>
      </c>
      <c r="C1077" s="358" t="s">
        <v>774</v>
      </c>
      <c r="D1077" s="343"/>
      <c r="E1077" s="343"/>
      <c r="F1077" s="343"/>
      <c r="G1077" s="343"/>
      <c r="H1077" s="343"/>
      <c r="I1077" s="343"/>
      <c r="J1077" s="344">
        <v>2290001003376</v>
      </c>
      <c r="K1077" s="345"/>
      <c r="L1077" s="345"/>
      <c r="M1077" s="345"/>
      <c r="N1077" s="345"/>
      <c r="O1077" s="345"/>
      <c r="P1077" s="359" t="s">
        <v>782</v>
      </c>
      <c r="Q1077" s="346"/>
      <c r="R1077" s="346"/>
      <c r="S1077" s="346"/>
      <c r="T1077" s="346"/>
      <c r="U1077" s="346"/>
      <c r="V1077" s="346"/>
      <c r="W1077" s="346"/>
      <c r="X1077" s="346"/>
      <c r="Y1077" s="347">
        <v>2</v>
      </c>
      <c r="Z1077" s="348"/>
      <c r="AA1077" s="348"/>
      <c r="AB1077" s="349"/>
      <c r="AC1077" s="350" t="s">
        <v>364</v>
      </c>
      <c r="AD1077" s="351"/>
      <c r="AE1077" s="351"/>
      <c r="AF1077" s="351"/>
      <c r="AG1077" s="351"/>
      <c r="AH1077" s="366">
        <v>2</v>
      </c>
      <c r="AI1077" s="367"/>
      <c r="AJ1077" s="367"/>
      <c r="AK1077" s="367"/>
      <c r="AL1077" s="354">
        <v>94.1</v>
      </c>
      <c r="AM1077" s="355"/>
      <c r="AN1077" s="355"/>
      <c r="AO1077" s="356"/>
      <c r="AP1077" s="357" t="s">
        <v>789</v>
      </c>
      <c r="AQ1077" s="357"/>
      <c r="AR1077" s="357"/>
      <c r="AS1077" s="357"/>
      <c r="AT1077" s="357"/>
      <c r="AU1077" s="357"/>
      <c r="AV1077" s="357"/>
      <c r="AW1077" s="357"/>
      <c r="AX1077" s="357"/>
      <c r="AY1077">
        <f>COUNTA($C$1077)</f>
        <v>1</v>
      </c>
    </row>
    <row r="1078" spans="1:51" ht="48" customHeight="1" x14ac:dyDescent="0.2">
      <c r="A1078" s="370">
        <v>3</v>
      </c>
      <c r="B1078" s="370">
        <v>1</v>
      </c>
      <c r="C1078" s="358" t="s">
        <v>775</v>
      </c>
      <c r="D1078" s="343"/>
      <c r="E1078" s="343"/>
      <c r="F1078" s="343"/>
      <c r="G1078" s="343"/>
      <c r="H1078" s="343"/>
      <c r="I1078" s="343"/>
      <c r="J1078" s="344">
        <v>7010501032617</v>
      </c>
      <c r="K1078" s="345"/>
      <c r="L1078" s="345"/>
      <c r="M1078" s="345"/>
      <c r="N1078" s="345"/>
      <c r="O1078" s="345"/>
      <c r="P1078" s="359" t="s">
        <v>783</v>
      </c>
      <c r="Q1078" s="346"/>
      <c r="R1078" s="346"/>
      <c r="S1078" s="346"/>
      <c r="T1078" s="346"/>
      <c r="U1078" s="346"/>
      <c r="V1078" s="346"/>
      <c r="W1078" s="346"/>
      <c r="X1078" s="346"/>
      <c r="Y1078" s="347">
        <v>2</v>
      </c>
      <c r="Z1078" s="348"/>
      <c r="AA1078" s="348"/>
      <c r="AB1078" s="349"/>
      <c r="AC1078" s="350" t="s">
        <v>364</v>
      </c>
      <c r="AD1078" s="351"/>
      <c r="AE1078" s="351"/>
      <c r="AF1078" s="351"/>
      <c r="AG1078" s="351"/>
      <c r="AH1078" s="352">
        <v>3</v>
      </c>
      <c r="AI1078" s="353"/>
      <c r="AJ1078" s="353"/>
      <c r="AK1078" s="353"/>
      <c r="AL1078" s="354">
        <v>99.5</v>
      </c>
      <c r="AM1078" s="355"/>
      <c r="AN1078" s="355"/>
      <c r="AO1078" s="356"/>
      <c r="AP1078" s="357" t="s">
        <v>789</v>
      </c>
      <c r="AQ1078" s="357"/>
      <c r="AR1078" s="357"/>
      <c r="AS1078" s="357"/>
      <c r="AT1078" s="357"/>
      <c r="AU1078" s="357"/>
      <c r="AV1078" s="357"/>
      <c r="AW1078" s="357"/>
      <c r="AX1078" s="357"/>
      <c r="AY1078">
        <f>COUNTA($C$1078)</f>
        <v>1</v>
      </c>
    </row>
    <row r="1079" spans="1:51" ht="30" customHeight="1" x14ac:dyDescent="0.2">
      <c r="A1079" s="370">
        <v>4</v>
      </c>
      <c r="B1079" s="370">
        <v>1</v>
      </c>
      <c r="C1079" s="358" t="s">
        <v>776</v>
      </c>
      <c r="D1079" s="343"/>
      <c r="E1079" s="343"/>
      <c r="F1079" s="343"/>
      <c r="G1079" s="343"/>
      <c r="H1079" s="343"/>
      <c r="I1079" s="343"/>
      <c r="J1079" s="344">
        <v>4020001025949</v>
      </c>
      <c r="K1079" s="345"/>
      <c r="L1079" s="345"/>
      <c r="M1079" s="345"/>
      <c r="N1079" s="345"/>
      <c r="O1079" s="345"/>
      <c r="P1079" s="359" t="s">
        <v>784</v>
      </c>
      <c r="Q1079" s="346"/>
      <c r="R1079" s="346"/>
      <c r="S1079" s="346"/>
      <c r="T1079" s="346"/>
      <c r="U1079" s="346"/>
      <c r="V1079" s="346"/>
      <c r="W1079" s="346"/>
      <c r="X1079" s="346"/>
      <c r="Y1079" s="347">
        <v>1</v>
      </c>
      <c r="Z1079" s="348"/>
      <c r="AA1079" s="348"/>
      <c r="AB1079" s="349"/>
      <c r="AC1079" s="350" t="s">
        <v>364</v>
      </c>
      <c r="AD1079" s="351"/>
      <c r="AE1079" s="351"/>
      <c r="AF1079" s="351"/>
      <c r="AG1079" s="351"/>
      <c r="AH1079" s="352">
        <v>3</v>
      </c>
      <c r="AI1079" s="353"/>
      <c r="AJ1079" s="353"/>
      <c r="AK1079" s="353"/>
      <c r="AL1079" s="354">
        <v>75.599999999999994</v>
      </c>
      <c r="AM1079" s="355"/>
      <c r="AN1079" s="355"/>
      <c r="AO1079" s="356"/>
      <c r="AP1079" s="357" t="s">
        <v>789</v>
      </c>
      <c r="AQ1079" s="357"/>
      <c r="AR1079" s="357"/>
      <c r="AS1079" s="357"/>
      <c r="AT1079" s="357"/>
      <c r="AU1079" s="357"/>
      <c r="AV1079" s="357"/>
      <c r="AW1079" s="357"/>
      <c r="AX1079" s="357"/>
      <c r="AY1079">
        <f>COUNTA($C$1079)</f>
        <v>1</v>
      </c>
    </row>
    <row r="1080" spans="1:51" ht="30" customHeight="1" x14ac:dyDescent="0.2">
      <c r="A1080" s="370">
        <v>5</v>
      </c>
      <c r="B1080" s="370">
        <v>1</v>
      </c>
      <c r="C1080" s="358" t="s">
        <v>777</v>
      </c>
      <c r="D1080" s="343"/>
      <c r="E1080" s="343"/>
      <c r="F1080" s="343"/>
      <c r="G1080" s="343"/>
      <c r="H1080" s="343"/>
      <c r="I1080" s="343"/>
      <c r="J1080" s="344">
        <v>3011401003348</v>
      </c>
      <c r="K1080" s="345"/>
      <c r="L1080" s="345"/>
      <c r="M1080" s="345"/>
      <c r="N1080" s="345"/>
      <c r="O1080" s="345"/>
      <c r="P1080" s="359" t="s">
        <v>785</v>
      </c>
      <c r="Q1080" s="346"/>
      <c r="R1080" s="346"/>
      <c r="S1080" s="346"/>
      <c r="T1080" s="346"/>
      <c r="U1080" s="346"/>
      <c r="V1080" s="346"/>
      <c r="W1080" s="346"/>
      <c r="X1080" s="346"/>
      <c r="Y1080" s="347">
        <v>0.5</v>
      </c>
      <c r="Z1080" s="348"/>
      <c r="AA1080" s="348"/>
      <c r="AB1080" s="349"/>
      <c r="AC1080" s="350" t="s">
        <v>364</v>
      </c>
      <c r="AD1080" s="351"/>
      <c r="AE1080" s="351"/>
      <c r="AF1080" s="351"/>
      <c r="AG1080" s="351"/>
      <c r="AH1080" s="352">
        <v>2</v>
      </c>
      <c r="AI1080" s="353"/>
      <c r="AJ1080" s="353"/>
      <c r="AK1080" s="353"/>
      <c r="AL1080" s="354">
        <v>47</v>
      </c>
      <c r="AM1080" s="355"/>
      <c r="AN1080" s="355"/>
      <c r="AO1080" s="356"/>
      <c r="AP1080" s="357" t="s">
        <v>789</v>
      </c>
      <c r="AQ1080" s="357"/>
      <c r="AR1080" s="357"/>
      <c r="AS1080" s="357"/>
      <c r="AT1080" s="357"/>
      <c r="AU1080" s="357"/>
      <c r="AV1080" s="357"/>
      <c r="AW1080" s="357"/>
      <c r="AX1080" s="357"/>
      <c r="AY1080">
        <f>COUNTA($C$1080)</f>
        <v>1</v>
      </c>
    </row>
    <row r="1081" spans="1:51" ht="30" customHeight="1" x14ac:dyDescent="0.2">
      <c r="A1081" s="370">
        <v>6</v>
      </c>
      <c r="B1081" s="370">
        <v>1</v>
      </c>
      <c r="C1081" s="358" t="s">
        <v>778</v>
      </c>
      <c r="D1081" s="343"/>
      <c r="E1081" s="343"/>
      <c r="F1081" s="343"/>
      <c r="G1081" s="343"/>
      <c r="H1081" s="343"/>
      <c r="I1081" s="343"/>
      <c r="J1081" s="344">
        <v>2010901001143</v>
      </c>
      <c r="K1081" s="345"/>
      <c r="L1081" s="345"/>
      <c r="M1081" s="345"/>
      <c r="N1081" s="345"/>
      <c r="O1081" s="345"/>
      <c r="P1081" s="359" t="s">
        <v>786</v>
      </c>
      <c r="Q1081" s="346"/>
      <c r="R1081" s="346"/>
      <c r="S1081" s="346"/>
      <c r="T1081" s="346"/>
      <c r="U1081" s="346"/>
      <c r="V1081" s="346"/>
      <c r="W1081" s="346"/>
      <c r="X1081" s="346"/>
      <c r="Y1081" s="347">
        <v>0.3</v>
      </c>
      <c r="Z1081" s="348"/>
      <c r="AA1081" s="348"/>
      <c r="AB1081" s="349"/>
      <c r="AC1081" s="350" t="s">
        <v>364</v>
      </c>
      <c r="AD1081" s="351"/>
      <c r="AE1081" s="351"/>
      <c r="AF1081" s="351"/>
      <c r="AG1081" s="351"/>
      <c r="AH1081" s="352">
        <v>4</v>
      </c>
      <c r="AI1081" s="353"/>
      <c r="AJ1081" s="353"/>
      <c r="AK1081" s="353"/>
      <c r="AL1081" s="354">
        <v>80.599999999999994</v>
      </c>
      <c r="AM1081" s="355"/>
      <c r="AN1081" s="355"/>
      <c r="AO1081" s="356"/>
      <c r="AP1081" s="357" t="s">
        <v>789</v>
      </c>
      <c r="AQ1081" s="357"/>
      <c r="AR1081" s="357"/>
      <c r="AS1081" s="357"/>
      <c r="AT1081" s="357"/>
      <c r="AU1081" s="357"/>
      <c r="AV1081" s="357"/>
      <c r="AW1081" s="357"/>
      <c r="AX1081" s="357"/>
      <c r="AY1081">
        <f>COUNTA($C$1081)</f>
        <v>1</v>
      </c>
    </row>
    <row r="1082" spans="1:51" ht="30" customHeight="1" x14ac:dyDescent="0.2">
      <c r="A1082" s="370">
        <v>7</v>
      </c>
      <c r="B1082" s="370">
        <v>1</v>
      </c>
      <c r="C1082" s="358" t="s">
        <v>779</v>
      </c>
      <c r="D1082" s="343"/>
      <c r="E1082" s="343"/>
      <c r="F1082" s="343"/>
      <c r="G1082" s="343"/>
      <c r="H1082" s="343"/>
      <c r="I1082" s="343"/>
      <c r="J1082" s="344">
        <v>2010401030329</v>
      </c>
      <c r="K1082" s="345"/>
      <c r="L1082" s="345"/>
      <c r="M1082" s="345"/>
      <c r="N1082" s="345"/>
      <c r="O1082" s="345"/>
      <c r="P1082" s="359" t="s">
        <v>787</v>
      </c>
      <c r="Q1082" s="346"/>
      <c r="R1082" s="346"/>
      <c r="S1082" s="346"/>
      <c r="T1082" s="346"/>
      <c r="U1082" s="346"/>
      <c r="V1082" s="346"/>
      <c r="W1082" s="346"/>
      <c r="X1082" s="346"/>
      <c r="Y1082" s="347">
        <v>0</v>
      </c>
      <c r="Z1082" s="348"/>
      <c r="AA1082" s="348"/>
      <c r="AB1082" s="349"/>
      <c r="AC1082" s="350" t="s">
        <v>364</v>
      </c>
      <c r="AD1082" s="351"/>
      <c r="AE1082" s="351"/>
      <c r="AF1082" s="351"/>
      <c r="AG1082" s="351"/>
      <c r="AH1082" s="352">
        <v>1</v>
      </c>
      <c r="AI1082" s="353"/>
      <c r="AJ1082" s="353"/>
      <c r="AK1082" s="353"/>
      <c r="AL1082" s="354">
        <v>94.4</v>
      </c>
      <c r="AM1082" s="355"/>
      <c r="AN1082" s="355"/>
      <c r="AO1082" s="356"/>
      <c r="AP1082" s="357" t="s">
        <v>789</v>
      </c>
      <c r="AQ1082" s="357"/>
      <c r="AR1082" s="357"/>
      <c r="AS1082" s="357"/>
      <c r="AT1082" s="357"/>
      <c r="AU1082" s="357"/>
      <c r="AV1082" s="357"/>
      <c r="AW1082" s="357"/>
      <c r="AX1082" s="357"/>
      <c r="AY1082">
        <f>COUNTA($C$1082)</f>
        <v>1</v>
      </c>
    </row>
    <row r="1083" spans="1:51" ht="30" customHeight="1" x14ac:dyDescent="0.2">
      <c r="A1083" s="370">
        <v>8</v>
      </c>
      <c r="B1083" s="370">
        <v>1</v>
      </c>
      <c r="C1083" s="358" t="s">
        <v>780</v>
      </c>
      <c r="D1083" s="343"/>
      <c r="E1083" s="343"/>
      <c r="F1083" s="343"/>
      <c r="G1083" s="343"/>
      <c r="H1083" s="343"/>
      <c r="I1083" s="343"/>
      <c r="J1083" s="344">
        <v>2010001034952</v>
      </c>
      <c r="K1083" s="345"/>
      <c r="L1083" s="345"/>
      <c r="M1083" s="345"/>
      <c r="N1083" s="345"/>
      <c r="O1083" s="345"/>
      <c r="P1083" s="359" t="s">
        <v>788</v>
      </c>
      <c r="Q1083" s="346"/>
      <c r="R1083" s="346"/>
      <c r="S1083" s="346"/>
      <c r="T1083" s="346"/>
      <c r="U1083" s="346"/>
      <c r="V1083" s="346"/>
      <c r="W1083" s="346"/>
      <c r="X1083" s="346"/>
      <c r="Y1083" s="347">
        <v>0</v>
      </c>
      <c r="Z1083" s="348"/>
      <c r="AA1083" s="348"/>
      <c r="AB1083" s="349"/>
      <c r="AC1083" s="350" t="s">
        <v>364</v>
      </c>
      <c r="AD1083" s="351"/>
      <c r="AE1083" s="351"/>
      <c r="AF1083" s="351"/>
      <c r="AG1083" s="351"/>
      <c r="AH1083" s="352">
        <v>1</v>
      </c>
      <c r="AI1083" s="353"/>
      <c r="AJ1083" s="353"/>
      <c r="AK1083" s="353"/>
      <c r="AL1083" s="354">
        <v>97.5</v>
      </c>
      <c r="AM1083" s="355"/>
      <c r="AN1083" s="355"/>
      <c r="AO1083" s="356"/>
      <c r="AP1083" s="357" t="s">
        <v>789</v>
      </c>
      <c r="AQ1083" s="357"/>
      <c r="AR1083" s="357"/>
      <c r="AS1083" s="357"/>
      <c r="AT1083" s="357"/>
      <c r="AU1083" s="357"/>
      <c r="AV1083" s="357"/>
      <c r="AW1083" s="357"/>
      <c r="AX1083" s="357"/>
      <c r="AY1083">
        <f>COUNTA($C$1083)</f>
        <v>1</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0" customHeight="1" x14ac:dyDescent="0.2">
      <c r="A1106" s="371" t="s">
        <v>324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339</v>
      </c>
      <c r="AM1106" s="278"/>
      <c r="AN1106" s="278"/>
      <c r="AO1106" s="76" t="s">
        <v>772</v>
      </c>
      <c r="AP1106" s="66"/>
      <c r="AQ1106" s="66"/>
      <c r="AR1106" s="66"/>
      <c r="AS1106" s="66"/>
      <c r="AT1106" s="66"/>
      <c r="AU1106" s="66"/>
      <c r="AV1106" s="66"/>
      <c r="AW1106" s="66"/>
      <c r="AX1106" s="67"/>
      <c r="AY1106">
        <f>COUNTIF($AO$1106,"☑")</f>
        <v>1</v>
      </c>
    </row>
    <row r="1107" spans="1:5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325</v>
      </c>
      <c r="AQ1109" s="365"/>
      <c r="AR1109" s="365"/>
      <c r="AS1109" s="365"/>
      <c r="AT1109" s="365"/>
      <c r="AU1109" s="365"/>
      <c r="AV1109" s="365"/>
      <c r="AW1109" s="365"/>
      <c r="AX1109" s="365"/>
    </row>
    <row r="1110" spans="1:51" ht="30" customHeight="1" x14ac:dyDescent="0.2">
      <c r="A1110" s="370">
        <v>1</v>
      </c>
      <c r="B1110" s="370">
        <v>1</v>
      </c>
      <c r="C1110" s="368"/>
      <c r="D1110" s="368"/>
      <c r="E1110" s="150" t="s">
        <v>748</v>
      </c>
      <c r="F1110" s="369"/>
      <c r="G1110" s="369"/>
      <c r="H1110" s="369"/>
      <c r="I1110" s="369"/>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748</v>
      </c>
      <c r="AM1110" s="355"/>
      <c r="AN1110" s="355"/>
      <c r="AO1110" s="356"/>
      <c r="AP1110" s="357" t="s">
        <v>748</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90">
    <cfRule type="expression" dxfId="2799" priority="13887">
      <formula>IF(RIGHT(TEXT(Y790,"0.#"),1)=".",FALSE,TRUE)</formula>
    </cfRule>
    <cfRule type="expression" dxfId="2798" priority="13888">
      <formula>IF(RIGHT(TEXT(Y790,"0.#"),1)=".",TRUE,FALSE)</formula>
    </cfRule>
  </conditionalFormatting>
  <conditionalFormatting sqref="Y799">
    <cfRule type="expression" dxfId="2797" priority="13883">
      <formula>IF(RIGHT(TEXT(Y799,"0.#"),1)=".",FALSE,TRUE)</formula>
    </cfRule>
    <cfRule type="expression" dxfId="2796" priority="13884">
      <formula>IF(RIGHT(TEXT(Y799,"0.#"),1)=".",TRUE,FALSE)</formula>
    </cfRule>
  </conditionalFormatting>
  <conditionalFormatting sqref="Y830:Y837 Y828 Y817:Y824 Y815 Y804:Y811 Y802">
    <cfRule type="expression" dxfId="2795" priority="13665">
      <formula>IF(RIGHT(TEXT(Y802,"0.#"),1)=".",FALSE,TRUE)</formula>
    </cfRule>
    <cfRule type="expression" dxfId="2794" priority="13666">
      <formula>IF(RIGHT(TEXT(Y802,"0.#"),1)=".",TRUE,FALSE)</formula>
    </cfRule>
  </conditionalFormatting>
  <conditionalFormatting sqref="P15:AJ17 P13:AX13 AR15:AX15">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91:Y798 Y789">
    <cfRule type="expression" dxfId="2787" priority="13689">
      <formula>IF(RIGHT(TEXT(Y789,"0.#"),1)=".",FALSE,TRUE)</formula>
    </cfRule>
    <cfRule type="expression" dxfId="2786" priority="13690">
      <formula>IF(RIGHT(TEXT(Y789,"0.#"),1)=".",TRUE,FALSE)</formula>
    </cfRule>
  </conditionalFormatting>
  <conditionalFormatting sqref="AU790">
    <cfRule type="expression" dxfId="2785" priority="13687">
      <formula>IF(RIGHT(TEXT(AU790,"0.#"),1)=".",FALSE,TRUE)</formula>
    </cfRule>
    <cfRule type="expression" dxfId="2784" priority="13688">
      <formula>IF(RIGHT(TEXT(AU790,"0.#"),1)=".",TRUE,FALSE)</formula>
    </cfRule>
  </conditionalFormatting>
  <conditionalFormatting sqref="AU799">
    <cfRule type="expression" dxfId="2783" priority="13685">
      <formula>IF(RIGHT(TEXT(AU799,"0.#"),1)=".",FALSE,TRUE)</formula>
    </cfRule>
    <cfRule type="expression" dxfId="2782" priority="13686">
      <formula>IF(RIGHT(TEXT(AU799,"0.#"),1)=".",TRUE,FALSE)</formula>
    </cfRule>
  </conditionalFormatting>
  <conditionalFormatting sqref="AU791:AU798 AU789">
    <cfRule type="expression" dxfId="2781" priority="13683">
      <formula>IF(RIGHT(TEXT(AU789,"0.#"),1)=".",FALSE,TRUE)</formula>
    </cfRule>
    <cfRule type="expression" dxfId="2780" priority="13684">
      <formula>IF(RIGHT(TEXT(AU789,"0.#"),1)=".",TRUE,FALSE)</formula>
    </cfRule>
  </conditionalFormatting>
  <conditionalFormatting sqref="Y829 Y816 Y803">
    <cfRule type="expression" dxfId="2779" priority="13669">
      <formula>IF(RIGHT(TEXT(Y803,"0.#"),1)=".",FALSE,TRUE)</formula>
    </cfRule>
    <cfRule type="expression" dxfId="2778" priority="13670">
      <formula>IF(RIGHT(TEXT(Y803,"0.#"),1)=".",TRUE,FALSE)</formula>
    </cfRule>
  </conditionalFormatting>
  <conditionalFormatting sqref="Y838 Y825 Y812">
    <cfRule type="expression" dxfId="2777" priority="13667">
      <formula>IF(RIGHT(TEXT(Y812,"0.#"),1)=".",FALSE,TRUE)</formula>
    </cfRule>
    <cfRule type="expression" dxfId="2776" priority="13668">
      <formula>IF(RIGHT(TEXT(Y812,"0.#"),1)=".",TRUE,FALSE)</formula>
    </cfRule>
  </conditionalFormatting>
  <conditionalFormatting sqref="AU829 AU816 AU803">
    <cfRule type="expression" dxfId="2775" priority="13663">
      <formula>IF(RIGHT(TEXT(AU803,"0.#"),1)=".",FALSE,TRUE)</formula>
    </cfRule>
    <cfRule type="expression" dxfId="2774" priority="13664">
      <formula>IF(RIGHT(TEXT(AU803,"0.#"),1)=".",TRUE,FALSE)</formula>
    </cfRule>
  </conditionalFormatting>
  <conditionalFormatting sqref="AU838 AU825 AU812">
    <cfRule type="expression" dxfId="2773" priority="13661">
      <formula>IF(RIGHT(TEXT(AU812,"0.#"),1)=".",FALSE,TRUE)</formula>
    </cfRule>
    <cfRule type="expression" dxfId="2772" priority="13662">
      <formula>IF(RIGHT(TEXT(AU812,"0.#"),1)=".",TRUE,FALSE)</formula>
    </cfRule>
  </conditionalFormatting>
  <conditionalFormatting sqref="AU830:AU837 AU828 AU817:AU824 AU815 AU804:AU811 AU802">
    <cfRule type="expression" dxfId="2771" priority="13659">
      <formula>IF(RIGHT(TEXT(AU802,"0.#"),1)=".",FALSE,TRUE)</formula>
    </cfRule>
    <cfRule type="expression" dxfId="2770" priority="13660">
      <formula>IF(RIGHT(TEXT(AU802,"0.#"),1)=".",TRUE,FALSE)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3">
    <cfRule type="expression" dxfId="2745" priority="13451">
      <formula>IF(RIGHT(TEXT(AU33,"0.#"),1)=".",FALSE,TRUE)</formula>
    </cfRule>
    <cfRule type="expression" dxfId="2744" priority="13452">
      <formula>IF(RIGHT(TEXT(AU33,"0.#"),1)=".",TRUE,FALSE)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74">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47:Y874">
    <cfRule type="expression" dxfId="2431" priority="2965">
      <formula>IF(RIGHT(TEXT(Y847,"0.#"),1)=".",FALSE,TRUE)</formula>
    </cfRule>
    <cfRule type="expression" dxfId="2430" priority="2966">
      <formula>IF(RIGHT(TEXT(Y847,"0.#"),1)=".",TRUE,FALSE)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10:AO1139">
    <cfRule type="expression" dxfId="2401" priority="2871">
      <formula>IF(AND(AL1110&gt;=0, RIGHT(TEXT(AL1110,"0.#"),1)&lt;&gt;"."),TRUE,FALSE)</formula>
    </cfRule>
    <cfRule type="expression" dxfId="2400" priority="2872">
      <formula>IF(AND(AL1110&gt;=0, RIGHT(TEXT(AL1110,"0.#"),1)="."),TRUE,FALSE)</formula>
    </cfRule>
    <cfRule type="expression" dxfId="2399" priority="2873">
      <formula>IF(AND(AL1110&lt;0, RIGHT(TEXT(AL1110,"0.#"),1)&lt;&gt;"."),TRUE,FALSE)</formula>
    </cfRule>
    <cfRule type="expression" dxfId="2398" priority="2874">
      <formula>IF(AND(AL1110&lt;0, RIGHT(TEXT(AL1110,"0.#"),1)="."),TRUE,FALSE)</formula>
    </cfRule>
  </conditionalFormatting>
  <conditionalFormatting sqref="Y1110:Y1139">
    <cfRule type="expression" dxfId="2397" priority="2869">
      <formula>IF(RIGHT(TEXT(Y1110,"0.#"),1)=".",FALSE,TRUE)</formula>
    </cfRule>
    <cfRule type="expression" dxfId="2396" priority="2870">
      <formula>IF(RIGHT(TEXT(Y1110,"0.#"),1)=".",TRUE,FALSE)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45:AO846">
    <cfRule type="expression" dxfId="2387" priority="2823">
      <formula>IF(AND(AL845&gt;=0, RIGHT(TEXT(AL845,"0.#"),1)&lt;&gt;"."),TRUE,FALSE)</formula>
    </cfRule>
    <cfRule type="expression" dxfId="2386" priority="2824">
      <formula>IF(AND(AL845&gt;=0, RIGHT(TEXT(AL845,"0.#"),1)="."),TRUE,FALSE)</formula>
    </cfRule>
    <cfRule type="expression" dxfId="2385" priority="2825">
      <formula>IF(AND(AL845&lt;0, RIGHT(TEXT(AL845,"0.#"),1)&lt;&gt;"."),TRUE,FALSE)</formula>
    </cfRule>
    <cfRule type="expression" dxfId="2384" priority="2826">
      <formula>IF(AND(AL845&lt;0, RIGHT(TEXT(AL845,"0.#"),1)="."),TRUE,FALSE)</formula>
    </cfRule>
  </conditionalFormatting>
  <conditionalFormatting sqref="Y845:Y846">
    <cfRule type="expression" dxfId="2383" priority="2821">
      <formula>IF(RIGHT(TEXT(Y845,"0.#"),1)=".",FALSE,TRUE)</formula>
    </cfRule>
    <cfRule type="expression" dxfId="2382" priority="2822">
      <formula>IF(RIGHT(TEXT(Y845,"0.#"),1)=".",TRUE,FALSE)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80:Y907">
    <cfRule type="expression" dxfId="2065" priority="2081">
      <formula>IF(RIGHT(TEXT(Y880,"0.#"),1)=".",FALSE,TRUE)</formula>
    </cfRule>
    <cfRule type="expression" dxfId="2064" priority="2082">
      <formula>IF(RIGHT(TEXT(Y880,"0.#"),1)=".",TRUE,FALSE)</formula>
    </cfRule>
  </conditionalFormatting>
  <conditionalFormatting sqref="Y878:Y879">
    <cfRule type="expression" dxfId="2063" priority="2075">
      <formula>IF(RIGHT(TEXT(Y878,"0.#"),1)=".",FALSE,TRUE)</formula>
    </cfRule>
    <cfRule type="expression" dxfId="2062" priority="2076">
      <formula>IF(RIGHT(TEXT(Y878,"0.#"),1)=".",TRUE,FALSE)</formula>
    </cfRule>
  </conditionalFormatting>
  <conditionalFormatting sqref="Y913:Y940">
    <cfRule type="expression" dxfId="2061" priority="2069">
      <formula>IF(RIGHT(TEXT(Y913,"0.#"),1)=".",FALSE,TRUE)</formula>
    </cfRule>
    <cfRule type="expression" dxfId="2060" priority="2070">
      <formula>IF(RIGHT(TEXT(Y913,"0.#"),1)=".",TRUE,FALSE)</formula>
    </cfRule>
  </conditionalFormatting>
  <conditionalFormatting sqref="Y911:Y912">
    <cfRule type="expression" dxfId="2059" priority="2063">
      <formula>IF(RIGHT(TEXT(Y911,"0.#"),1)=".",FALSE,TRUE)</formula>
    </cfRule>
    <cfRule type="expression" dxfId="2058" priority="2064">
      <formula>IF(RIGHT(TEXT(Y911,"0.#"),1)=".",TRUE,FALSE)</formula>
    </cfRule>
  </conditionalFormatting>
  <conditionalFormatting sqref="Y946:Y973">
    <cfRule type="expression" dxfId="2057" priority="2057">
      <formula>IF(RIGHT(TEXT(Y946,"0.#"),1)=".",FALSE,TRUE)</formula>
    </cfRule>
    <cfRule type="expression" dxfId="2056" priority="2058">
      <formula>IF(RIGHT(TEXT(Y946,"0.#"),1)=".",TRUE,FALSE)</formula>
    </cfRule>
  </conditionalFormatting>
  <conditionalFormatting sqref="Y944:Y945">
    <cfRule type="expression" dxfId="2055" priority="2051">
      <formula>IF(RIGHT(TEXT(Y944,"0.#"),1)=".",FALSE,TRUE)</formula>
    </cfRule>
    <cfRule type="expression" dxfId="2054" priority="2052">
      <formula>IF(RIGHT(TEXT(Y944,"0.#"),1)=".",TRUE,FALSE)</formula>
    </cfRule>
  </conditionalFormatting>
  <conditionalFormatting sqref="Y979:Y1006">
    <cfRule type="expression" dxfId="2053" priority="2045">
      <formula>IF(RIGHT(TEXT(Y979,"0.#"),1)=".",FALSE,TRUE)</formula>
    </cfRule>
    <cfRule type="expression" dxfId="2052" priority="2046">
      <formula>IF(RIGHT(TEXT(Y979,"0.#"),1)=".",TRUE,FALSE)</formula>
    </cfRule>
  </conditionalFormatting>
  <conditionalFormatting sqref="Y977:Y978">
    <cfRule type="expression" dxfId="2051" priority="2039">
      <formula>IF(RIGHT(TEXT(Y977,"0.#"),1)=".",FALSE,TRUE)</formula>
    </cfRule>
    <cfRule type="expression" dxfId="2050" priority="2040">
      <formula>IF(RIGHT(TEXT(Y977,"0.#"),1)=".",TRUE,FALSE)</formula>
    </cfRule>
  </conditionalFormatting>
  <conditionalFormatting sqref="Y1012:Y1039">
    <cfRule type="expression" dxfId="2049" priority="2033">
      <formula>IF(RIGHT(TEXT(Y1012,"0.#"),1)=".",FALSE,TRUE)</formula>
    </cfRule>
    <cfRule type="expression" dxfId="2048" priority="2034">
      <formula>IF(RIGHT(TEXT(Y1012,"0.#"),1)=".",TRUE,FALSE)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907">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8:AO879">
    <cfRule type="expression" dxfId="1963" priority="2077">
      <formula>IF(AND(AL878&gt;=0, RIGHT(TEXT(AL878,"0.#"),1)&lt;&gt;"."),TRUE,FALSE)</formula>
    </cfRule>
    <cfRule type="expression" dxfId="1962" priority="2078">
      <formula>IF(AND(AL878&gt;=0, RIGHT(TEXT(AL878,"0.#"),1)="."),TRUE,FALSE)</formula>
    </cfRule>
    <cfRule type="expression" dxfId="1961" priority="2079">
      <formula>IF(AND(AL878&lt;0, RIGHT(TEXT(AL878,"0.#"),1)&lt;&gt;"."),TRUE,FALSE)</formula>
    </cfRule>
    <cfRule type="expression" dxfId="1960" priority="2080">
      <formula>IF(AND(AL878&lt;0, RIGHT(TEXT(AL878,"0.#"),1)="."),TRUE,FALSE)</formula>
    </cfRule>
  </conditionalFormatting>
  <conditionalFormatting sqref="AL913:AO940">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11:AO912">
    <cfRule type="expression" dxfId="1955" priority="2065">
      <formula>IF(AND(AL911&gt;=0, RIGHT(TEXT(AL911,"0.#"),1)&lt;&gt;"."),TRUE,FALSE)</formula>
    </cfRule>
    <cfRule type="expression" dxfId="1954" priority="2066">
      <formula>IF(AND(AL911&gt;=0, RIGHT(TEXT(AL911,"0.#"),1)="."),TRUE,FALSE)</formula>
    </cfRule>
    <cfRule type="expression" dxfId="1953" priority="2067">
      <formula>IF(AND(AL911&lt;0, RIGHT(TEXT(AL911,"0.#"),1)&lt;&gt;"."),TRUE,FALSE)</formula>
    </cfRule>
    <cfRule type="expression" dxfId="1952" priority="2068">
      <formula>IF(AND(AL911&lt;0, RIGHT(TEXT(AL911,"0.#"),1)="."),TRUE,FALSE)</formula>
    </cfRule>
  </conditionalFormatting>
  <conditionalFormatting sqref="AL946:AO973">
    <cfRule type="expression" dxfId="1951" priority="2059">
      <formula>IF(AND(AL946&gt;=0, RIGHT(TEXT(AL946,"0.#"),1)&lt;&gt;"."),TRUE,FALSE)</formula>
    </cfRule>
    <cfRule type="expression" dxfId="1950" priority="2060">
      <formula>IF(AND(AL946&gt;=0, RIGHT(TEXT(AL946,"0.#"),1)="."),TRUE,FALSE)</formula>
    </cfRule>
    <cfRule type="expression" dxfId="1949" priority="2061">
      <formula>IF(AND(AL946&lt;0, RIGHT(TEXT(AL946,"0.#"),1)&lt;&gt;"."),TRUE,FALSE)</formula>
    </cfRule>
    <cfRule type="expression" dxfId="1948" priority="2062">
      <formula>IF(AND(AL946&lt;0, RIGHT(TEXT(AL946,"0.#"),1)="."),TRUE,FALSE)</formula>
    </cfRule>
  </conditionalFormatting>
  <conditionalFormatting sqref="AL944:AO945">
    <cfRule type="expression" dxfId="1947" priority="2053">
      <formula>IF(AND(AL944&gt;=0, RIGHT(TEXT(AL944,"0.#"),1)&lt;&gt;"."),TRUE,FALSE)</formula>
    </cfRule>
    <cfRule type="expression" dxfId="1946" priority="2054">
      <formula>IF(AND(AL944&gt;=0, RIGHT(TEXT(AL944,"0.#"),1)="."),TRUE,FALSE)</formula>
    </cfRule>
    <cfRule type="expression" dxfId="1945" priority="2055">
      <formula>IF(AND(AL944&lt;0, RIGHT(TEXT(AL944,"0.#"),1)&lt;&gt;"."),TRUE,FALSE)</formula>
    </cfRule>
    <cfRule type="expression" dxfId="1944" priority="2056">
      <formula>IF(AND(AL944&lt;0, RIGHT(TEXT(AL944,"0.#"),1)="."),TRUE,FALSE)</formula>
    </cfRule>
  </conditionalFormatting>
  <conditionalFormatting sqref="AL979:AO1006">
    <cfRule type="expression" dxfId="1943" priority="2047">
      <formula>IF(AND(AL979&gt;=0, RIGHT(TEXT(AL979,"0.#"),1)&lt;&gt;"."),TRUE,FALSE)</formula>
    </cfRule>
    <cfRule type="expression" dxfId="1942" priority="2048">
      <formula>IF(AND(AL979&gt;=0, RIGHT(TEXT(AL979,"0.#"),1)="."),TRUE,FALSE)</formula>
    </cfRule>
    <cfRule type="expression" dxfId="1941" priority="2049">
      <formula>IF(AND(AL979&lt;0, RIGHT(TEXT(AL979,"0.#"),1)&lt;&gt;"."),TRUE,FALSE)</formula>
    </cfRule>
    <cfRule type="expression" dxfId="1940" priority="2050">
      <formula>IF(AND(AL979&lt;0, RIGHT(TEXT(AL979,"0.#"),1)="."),TRUE,FALSE)</formula>
    </cfRule>
  </conditionalFormatting>
  <conditionalFormatting sqref="AL977:AO978">
    <cfRule type="expression" dxfId="1939" priority="2041">
      <formula>IF(AND(AL977&gt;=0, RIGHT(TEXT(AL977,"0.#"),1)&lt;&gt;"."),TRUE,FALSE)</formula>
    </cfRule>
    <cfRule type="expression" dxfId="1938" priority="2042">
      <formula>IF(AND(AL977&gt;=0, RIGHT(TEXT(AL977,"0.#"),1)="."),TRUE,FALSE)</formula>
    </cfRule>
    <cfRule type="expression" dxfId="1937" priority="2043">
      <formula>IF(AND(AL977&lt;0, RIGHT(TEXT(AL977,"0.#"),1)&lt;&gt;"."),TRUE,FALSE)</formula>
    </cfRule>
    <cfRule type="expression" dxfId="1936" priority="2044">
      <formula>IF(AND(AL977&lt;0, RIGHT(TEXT(AL977,"0.#"),1)="."),TRUE,FALSE)</formula>
    </cfRule>
  </conditionalFormatting>
  <conditionalFormatting sqref="AL1012:AO1039">
    <cfRule type="expression" dxfId="1935" priority="2035">
      <formula>IF(AND(AL1012&gt;=0, RIGHT(TEXT(AL1012,"0.#"),1)&lt;&gt;"."),TRUE,FALSE)</formula>
    </cfRule>
    <cfRule type="expression" dxfId="1934" priority="2036">
      <formula>IF(AND(AL1012&gt;=0, RIGHT(TEXT(AL1012,"0.#"),1)="."),TRUE,FALSE)</formula>
    </cfRule>
    <cfRule type="expression" dxfId="1933" priority="2037">
      <formula>IF(AND(AL1012&lt;0, RIGHT(TEXT(AL1012,"0.#"),1)&lt;&gt;"."),TRUE,FALSE)</formula>
    </cfRule>
    <cfRule type="expression" dxfId="1932" priority="2038">
      <formula>IF(AND(AL1012&lt;0, RIGHT(TEXT(AL1012,"0.#"),1)="."),TRUE,FALSE)</formula>
    </cfRule>
  </conditionalFormatting>
  <conditionalFormatting sqref="AL1010:AO1011">
    <cfRule type="expression" dxfId="1931" priority="2029">
      <formula>IF(AND(AL1010&gt;=0, RIGHT(TEXT(AL1010,"0.#"),1)&lt;&gt;"."),TRUE,FALSE)</formula>
    </cfRule>
    <cfRule type="expression" dxfId="1930" priority="2030">
      <formula>IF(AND(AL1010&gt;=0, RIGHT(TEXT(AL1010,"0.#"),1)="."),TRUE,FALSE)</formula>
    </cfRule>
    <cfRule type="expression" dxfId="1929" priority="2031">
      <formula>IF(AND(AL1010&lt;0, RIGHT(TEXT(AL1010,"0.#"),1)&lt;&gt;"."),TRUE,FALSE)</formula>
    </cfRule>
    <cfRule type="expression" dxfId="1928" priority="2032">
      <formula>IF(AND(AL1010&lt;0, RIGHT(TEXT(AL1010,"0.#"),1)="."),TRUE,FALSE)</formula>
    </cfRule>
  </conditionalFormatting>
  <conditionalFormatting sqref="Y1010:Y1011">
    <cfRule type="expression" dxfId="1927" priority="2027">
      <formula>IF(RIGHT(TEXT(Y1010,"0.#"),1)=".",FALSE,TRUE)</formula>
    </cfRule>
    <cfRule type="expression" dxfId="1926" priority="2028">
      <formula>IF(RIGHT(TEXT(Y1010,"0.#"),1)=".",TRUE,FALSE)</formula>
    </cfRule>
  </conditionalFormatting>
  <conditionalFormatting sqref="AL1053:AO1072">
    <cfRule type="expression" dxfId="1925" priority="2023">
      <formula>IF(AND(AL1053&gt;=0, RIGHT(TEXT(AL1053,"0.#"),1)&lt;&gt;"."),TRUE,FALSE)</formula>
    </cfRule>
    <cfRule type="expression" dxfId="1924" priority="2024">
      <formula>IF(AND(AL1053&gt;=0, RIGHT(TEXT(AL1053,"0.#"),1)="."),TRUE,FALSE)</formula>
    </cfRule>
    <cfRule type="expression" dxfId="1923" priority="2025">
      <formula>IF(AND(AL1053&lt;0, RIGHT(TEXT(AL1053,"0.#"),1)&lt;&gt;"."),TRUE,FALSE)</formula>
    </cfRule>
    <cfRule type="expression" dxfId="1922" priority="2026">
      <formula>IF(AND(AL1053&lt;0, RIGHT(TEXT(AL1053,"0.#"),1)="."),TRUE,FALSE)</formula>
    </cfRule>
  </conditionalFormatting>
  <conditionalFormatting sqref="Y1045:Y1072">
    <cfRule type="expression" dxfId="1921" priority="2021">
      <formula>IF(RIGHT(TEXT(Y1045,"0.#"),1)=".",FALSE,TRUE)</formula>
    </cfRule>
    <cfRule type="expression" dxfId="1920" priority="2022">
      <formula>IF(RIGHT(TEXT(Y1045,"0.#"),1)=".",TRUE,FALSE)</formula>
    </cfRule>
  </conditionalFormatting>
  <conditionalFormatting sqref="AL1043:AO1052">
    <cfRule type="expression" dxfId="1919" priority="2017">
      <formula>IF(AND(AL1043&gt;=0, RIGHT(TEXT(AL1043,"0.#"),1)&lt;&gt;"."),TRUE,FALSE)</formula>
    </cfRule>
    <cfRule type="expression" dxfId="1918" priority="2018">
      <formula>IF(AND(AL1043&gt;=0, RIGHT(TEXT(AL1043,"0.#"),1)="."),TRUE,FALSE)</formula>
    </cfRule>
    <cfRule type="expression" dxfId="1917" priority="2019">
      <formula>IF(AND(AL1043&lt;0, RIGHT(TEXT(AL1043,"0.#"),1)&lt;&gt;"."),TRUE,FALSE)</formula>
    </cfRule>
    <cfRule type="expression" dxfId="1916" priority="2020">
      <formula>IF(AND(AL1043&lt;0, RIGHT(TEXT(AL1043,"0.#"),1)="."),TRUE,FALSE)</formula>
    </cfRule>
  </conditionalFormatting>
  <conditionalFormatting sqref="Y1043:Y1044">
    <cfRule type="expression" dxfId="1915" priority="2015">
      <formula>IF(RIGHT(TEXT(Y1043,"0.#"),1)=".",FALSE,TRUE)</formula>
    </cfRule>
    <cfRule type="expression" dxfId="1914" priority="2016">
      <formula>IF(RIGHT(TEXT(Y1043,"0.#"),1)=".",TRUE,FALSE)</formula>
    </cfRule>
  </conditionalFormatting>
  <conditionalFormatting sqref="AL1078:AO1105">
    <cfRule type="expression" dxfId="1913" priority="2011">
      <formula>IF(AND(AL1078&gt;=0, RIGHT(TEXT(AL1078,"0.#"),1)&lt;&gt;"."),TRUE,FALSE)</formula>
    </cfRule>
    <cfRule type="expression" dxfId="1912" priority="2012">
      <formula>IF(AND(AL1078&gt;=0, RIGHT(TEXT(AL1078,"0.#"),1)="."),TRUE,FALSE)</formula>
    </cfRule>
    <cfRule type="expression" dxfId="1911" priority="2013">
      <formula>IF(AND(AL1078&lt;0, RIGHT(TEXT(AL1078,"0.#"),1)&lt;&gt;"."),TRUE,FALSE)</formula>
    </cfRule>
    <cfRule type="expression" dxfId="1910" priority="2014">
      <formula>IF(AND(AL1078&lt;0, RIGHT(TEXT(AL1078,"0.#"),1)="."),TRUE,FALSE)</formula>
    </cfRule>
  </conditionalFormatting>
  <conditionalFormatting sqref="Y1078:Y1105">
    <cfRule type="expression" dxfId="1909" priority="2009">
      <formula>IF(RIGHT(TEXT(Y1078,"0.#"),1)=".",FALSE,TRUE)</formula>
    </cfRule>
    <cfRule type="expression" dxfId="1908" priority="2010">
      <formula>IF(RIGHT(TEXT(Y1078,"0.#"),1)=".",TRUE,FALSE)</formula>
    </cfRule>
  </conditionalFormatting>
  <conditionalFormatting sqref="AL1076:AO1077">
    <cfRule type="expression" dxfId="1907" priority="2005">
      <formula>IF(AND(AL1076&gt;=0, RIGHT(TEXT(AL1076,"0.#"),1)&lt;&gt;"."),TRUE,FALSE)</formula>
    </cfRule>
    <cfRule type="expression" dxfId="1906" priority="2006">
      <formula>IF(AND(AL1076&gt;=0, RIGHT(TEXT(AL1076,"0.#"),1)="."),TRUE,FALSE)</formula>
    </cfRule>
    <cfRule type="expression" dxfId="1905" priority="2007">
      <formula>IF(AND(AL1076&lt;0, RIGHT(TEXT(AL1076,"0.#"),1)&lt;&gt;"."),TRUE,FALSE)</formula>
    </cfRule>
    <cfRule type="expression" dxfId="1904" priority="2008">
      <formula>IF(AND(AL1076&lt;0, RIGHT(TEXT(AL1076,"0.#"),1)="."),TRUE,FALSE)</formula>
    </cfRule>
  </conditionalFormatting>
  <conditionalFormatting sqref="Y1076:Y1077">
    <cfRule type="expression" dxfId="1903" priority="2003">
      <formula>IF(RIGHT(TEXT(Y1076,"0.#"),1)=".",FALSE,TRUE)</formula>
    </cfRule>
    <cfRule type="expression" dxfId="1902" priority="2004">
      <formula>IF(RIGHT(TEXT(Y1076,"0.#"),1)=".",TRUE,FALSE)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40">
    <cfRule type="expression" dxfId="1881" priority="1981">
      <formula>IF(RIGHT(TEXT(AU40,"0.#"),1)=".",FALSE,TRUE)</formula>
    </cfRule>
    <cfRule type="expression" dxfId="1880" priority="1982">
      <formula>IF(RIGHT(TEXT(AU40,"0.#"),1)=".",TRUE,FALSE)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4" max="49" man="1"/>
    <brk id="714" max="49" man="1"/>
    <brk id="747" max="49" man="1"/>
    <brk id="786" max="49" man="1"/>
    <brk id="875" max="49" man="1"/>
    <brk id="1007" max="49" man="1"/>
    <brk id="110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351</v>
      </c>
    </row>
    <row r="2" spans="1:42" ht="13.5" customHeight="1" x14ac:dyDescent="0.2">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2">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416</v>
      </c>
      <c r="Z10" s="32" t="s">
        <v>547</v>
      </c>
      <c r="AA10" s="94" t="s">
        <v>510</v>
      </c>
      <c r="AB10" s="94" t="s">
        <v>641</v>
      </c>
      <c r="AC10" s="31"/>
      <c r="AD10" s="31"/>
      <c r="AE10" s="31"/>
      <c r="AF10" s="30"/>
      <c r="AG10" s="53" t="s">
        <v>356</v>
      </c>
      <c r="AK10" s="51" t="str">
        <f t="shared" si="7"/>
        <v>I</v>
      </c>
      <c r="AP10" s="51" t="s">
        <v>352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2">
      <c r="A24" s="88" t="s">
        <v>396</v>
      </c>
      <c r="B24" s="15"/>
      <c r="C24" s="13" t="str">
        <f t="shared" si="9"/>
        <v/>
      </c>
      <c r="D24" s="13" t="str">
        <f>IF(C24="",D23,IF(D23&lt;&gt;"",CONCATENATE(D23,"、",C24),C24))</f>
        <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2">
      <c r="A38" s="13"/>
      <c r="B38" s="13"/>
      <c r="F38" s="13"/>
      <c r="G38" s="19"/>
      <c r="K38" s="13"/>
      <c r="L38" s="13"/>
      <c r="O38" s="13"/>
      <c r="P38" s="13"/>
      <c r="Q38" s="19"/>
      <c r="T38" s="13"/>
      <c r="U38" s="32" t="s">
        <v>380</v>
      </c>
      <c r="Y38" s="32" t="s">
        <v>444</v>
      </c>
      <c r="Z38" s="32" t="s">
        <v>575</v>
      </c>
      <c r="AF38" s="30"/>
      <c r="AK38" s="51" t="str">
        <f t="shared" si="7"/>
        <v>k</v>
      </c>
    </row>
    <row r="39" spans="1:37" x14ac:dyDescent="0.2">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2">
      <c r="A40" s="13"/>
      <c r="B40" s="13"/>
      <c r="F40" s="13"/>
      <c r="G40" s="19"/>
      <c r="K40" s="13"/>
      <c r="L40" s="13"/>
      <c r="O40" s="13"/>
      <c r="P40" s="13"/>
      <c r="Q40" s="19"/>
      <c r="T40" s="13"/>
      <c r="Y40" s="32" t="s">
        <v>446</v>
      </c>
      <c r="Z40" s="32" t="s">
        <v>577</v>
      </c>
      <c r="AF40" s="30"/>
      <c r="AK40" s="51" t="str">
        <f t="shared" si="7"/>
        <v>m</v>
      </c>
    </row>
    <row r="41" spans="1:37" x14ac:dyDescent="0.2">
      <c r="A41" s="13"/>
      <c r="B41" s="13"/>
      <c r="F41" s="13"/>
      <c r="G41" s="19"/>
      <c r="K41" s="13"/>
      <c r="L41" s="13"/>
      <c r="O41" s="13"/>
      <c r="P41" s="13"/>
      <c r="Q41" s="19"/>
      <c r="T41" s="13"/>
      <c r="Y41" s="32" t="s">
        <v>447</v>
      </c>
      <c r="Z41" s="32" t="s">
        <v>578</v>
      </c>
      <c r="AF41" s="30"/>
      <c r="AK41" s="51" t="str">
        <f t="shared" si="7"/>
        <v>n</v>
      </c>
    </row>
    <row r="42" spans="1:37" x14ac:dyDescent="0.2">
      <c r="A42" s="13"/>
      <c r="B42" s="13"/>
      <c r="F42" s="13"/>
      <c r="G42" s="19"/>
      <c r="K42" s="13"/>
      <c r="L42" s="13"/>
      <c r="O42" s="13"/>
      <c r="P42" s="13"/>
      <c r="Q42" s="19"/>
      <c r="T42" s="13"/>
      <c r="Y42" s="32" t="s">
        <v>448</v>
      </c>
      <c r="Z42" s="32" t="s">
        <v>579</v>
      </c>
      <c r="AF42" s="30"/>
      <c r="AK42" s="51" t="str">
        <f t="shared" si="7"/>
        <v>o</v>
      </c>
    </row>
    <row r="43" spans="1:37" x14ac:dyDescent="0.2">
      <c r="A43" s="13"/>
      <c r="B43" s="13"/>
      <c r="F43" s="13"/>
      <c r="G43" s="19"/>
      <c r="K43" s="13"/>
      <c r="L43" s="13"/>
      <c r="O43" s="13"/>
      <c r="P43" s="13"/>
      <c r="Q43" s="19"/>
      <c r="T43" s="13"/>
      <c r="Y43" s="32" t="s">
        <v>449</v>
      </c>
      <c r="Z43" s="32" t="s">
        <v>580</v>
      </c>
      <c r="AF43" s="30"/>
      <c r="AK43" s="51" t="str">
        <f t="shared" si="7"/>
        <v>p</v>
      </c>
    </row>
    <row r="44" spans="1:37" x14ac:dyDescent="0.2">
      <c r="A44" s="13"/>
      <c r="B44" s="13"/>
      <c r="F44" s="13"/>
      <c r="G44" s="19"/>
      <c r="K44" s="13"/>
      <c r="L44" s="13"/>
      <c r="O44" s="13"/>
      <c r="P44" s="13"/>
      <c r="Q44" s="19"/>
      <c r="T44" s="13"/>
      <c r="Y44" s="32" t="s">
        <v>450</v>
      </c>
      <c r="Z44" s="32" t="s">
        <v>581</v>
      </c>
      <c r="AF44" s="30"/>
      <c r="AK44" s="51" t="str">
        <f t="shared" si="7"/>
        <v>q</v>
      </c>
    </row>
    <row r="45" spans="1:37" x14ac:dyDescent="0.2">
      <c r="A45" s="13"/>
      <c r="B45" s="13"/>
      <c r="F45" s="13"/>
      <c r="G45" s="19"/>
      <c r="K45" s="13"/>
      <c r="L45" s="13"/>
      <c r="O45" s="13"/>
      <c r="P45" s="13"/>
      <c r="Q45" s="19"/>
      <c r="T45" s="13"/>
      <c r="Y45" s="32" t="s">
        <v>451</v>
      </c>
      <c r="Z45" s="32" t="s">
        <v>582</v>
      </c>
      <c r="AF45" s="30"/>
      <c r="AK45" s="51" t="str">
        <f t="shared" si="7"/>
        <v>r</v>
      </c>
    </row>
    <row r="46" spans="1:37" x14ac:dyDescent="0.2">
      <c r="A46" s="13"/>
      <c r="B46" s="13"/>
      <c r="F46" s="13"/>
      <c r="G46" s="19"/>
      <c r="K46" s="13"/>
      <c r="L46" s="13"/>
      <c r="O46" s="13"/>
      <c r="P46" s="13"/>
      <c r="Q46" s="19"/>
      <c r="T46" s="13"/>
      <c r="Y46" s="32" t="s">
        <v>452</v>
      </c>
      <c r="Z46" s="32" t="s">
        <v>583</v>
      </c>
      <c r="AF46" s="30"/>
      <c r="AK46" s="51" t="str">
        <f t="shared" si="7"/>
        <v>s</v>
      </c>
    </row>
    <row r="47" spans="1:37" x14ac:dyDescent="0.2">
      <c r="A47" s="13"/>
      <c r="B47" s="13"/>
      <c r="F47" s="13"/>
      <c r="G47" s="19"/>
      <c r="K47" s="13"/>
      <c r="L47" s="13"/>
      <c r="O47" s="13"/>
      <c r="P47" s="13"/>
      <c r="Q47" s="19"/>
      <c r="T47" s="13"/>
      <c r="Y47" s="32" t="s">
        <v>453</v>
      </c>
      <c r="Z47" s="32" t="s">
        <v>584</v>
      </c>
      <c r="AF47" s="30"/>
      <c r="AK47" s="51" t="str">
        <f t="shared" si="7"/>
        <v>t</v>
      </c>
    </row>
    <row r="48" spans="1:37" x14ac:dyDescent="0.2">
      <c r="A48" s="13"/>
      <c r="B48" s="13"/>
      <c r="F48" s="13"/>
      <c r="G48" s="19"/>
      <c r="K48" s="13"/>
      <c r="L48" s="13"/>
      <c r="O48" s="13"/>
      <c r="P48" s="13"/>
      <c r="Q48" s="19"/>
      <c r="T48" s="13"/>
      <c r="Y48" s="32" t="s">
        <v>454</v>
      </c>
      <c r="Z48" s="32" t="s">
        <v>585</v>
      </c>
      <c r="AF48" s="30"/>
      <c r="AK48" s="51" t="str">
        <f t="shared" si="7"/>
        <v>u</v>
      </c>
    </row>
    <row r="49" spans="1:37" x14ac:dyDescent="0.2">
      <c r="A49" s="13"/>
      <c r="B49" s="13"/>
      <c r="F49" s="13"/>
      <c r="G49" s="19"/>
      <c r="K49" s="13"/>
      <c r="L49" s="13"/>
      <c r="O49" s="13"/>
      <c r="P49" s="13"/>
      <c r="Q49" s="19"/>
      <c r="T49" s="13"/>
      <c r="Y49" s="32" t="s">
        <v>455</v>
      </c>
      <c r="Z49" s="32" t="s">
        <v>586</v>
      </c>
      <c r="AF49" s="30"/>
      <c r="AK49" s="51" t="str">
        <f t="shared" si="7"/>
        <v>v</v>
      </c>
    </row>
    <row r="50" spans="1:37" x14ac:dyDescent="0.2">
      <c r="A50" s="13"/>
      <c r="B50" s="13"/>
      <c r="F50" s="13"/>
      <c r="G50" s="19"/>
      <c r="K50" s="13"/>
      <c r="L50" s="13"/>
      <c r="O50" s="13"/>
      <c r="P50" s="13"/>
      <c r="Q50" s="19"/>
      <c r="T50" s="13"/>
      <c r="Y50" s="32" t="s">
        <v>456</v>
      </c>
      <c r="Z50" s="32" t="s">
        <v>587</v>
      </c>
      <c r="AF50" s="30"/>
    </row>
    <row r="51" spans="1:37" x14ac:dyDescent="0.2">
      <c r="A51" s="13"/>
      <c r="B51" s="13"/>
      <c r="F51" s="13"/>
      <c r="G51" s="19"/>
      <c r="K51" s="13"/>
      <c r="L51" s="13"/>
      <c r="O51" s="13"/>
      <c r="P51" s="13"/>
      <c r="Q51" s="19"/>
      <c r="T51" s="13"/>
      <c r="Y51" s="32" t="s">
        <v>457</v>
      </c>
      <c r="Z51" s="32" t="s">
        <v>588</v>
      </c>
      <c r="AF51" s="30"/>
    </row>
    <row r="52" spans="1:37" x14ac:dyDescent="0.2">
      <c r="A52" s="13"/>
      <c r="B52" s="13"/>
      <c r="F52" s="13"/>
      <c r="G52" s="19"/>
      <c r="K52" s="13"/>
      <c r="L52" s="13"/>
      <c r="O52" s="13"/>
      <c r="P52" s="13"/>
      <c r="Q52" s="19"/>
      <c r="T52" s="13"/>
      <c r="Y52" s="32" t="s">
        <v>458</v>
      </c>
      <c r="Z52" s="32" t="s">
        <v>589</v>
      </c>
      <c r="AF52" s="30"/>
    </row>
    <row r="53" spans="1:37" x14ac:dyDescent="0.2">
      <c r="A53" s="13"/>
      <c r="B53" s="13"/>
      <c r="F53" s="13"/>
      <c r="G53" s="19"/>
      <c r="K53" s="13"/>
      <c r="L53" s="13"/>
      <c r="O53" s="13"/>
      <c r="P53" s="13"/>
      <c r="Q53" s="19"/>
      <c r="T53" s="13"/>
      <c r="Y53" s="32" t="s">
        <v>459</v>
      </c>
      <c r="Z53" s="32" t="s">
        <v>590</v>
      </c>
      <c r="AF53" s="30"/>
    </row>
    <row r="54" spans="1:37" x14ac:dyDescent="0.2">
      <c r="A54" s="13"/>
      <c r="B54" s="13"/>
      <c r="F54" s="13"/>
      <c r="G54" s="19"/>
      <c r="K54" s="13"/>
      <c r="L54" s="13"/>
      <c r="O54" s="13"/>
      <c r="P54" s="20"/>
      <c r="Q54" s="19"/>
      <c r="T54" s="13"/>
      <c r="Y54" s="32" t="s">
        <v>460</v>
      </c>
      <c r="Z54" s="32" t="s">
        <v>591</v>
      </c>
      <c r="AF54" s="30"/>
    </row>
    <row r="55" spans="1:37" x14ac:dyDescent="0.2">
      <c r="A55" s="13"/>
      <c r="B55" s="13"/>
      <c r="F55" s="13"/>
      <c r="G55" s="19"/>
      <c r="K55" s="13"/>
      <c r="L55" s="13"/>
      <c r="O55" s="13"/>
      <c r="P55" s="13"/>
      <c r="Q55" s="19"/>
      <c r="T55" s="13"/>
      <c r="Y55" s="32" t="s">
        <v>461</v>
      </c>
      <c r="Z55" s="32" t="s">
        <v>592</v>
      </c>
      <c r="AF55" s="30"/>
    </row>
    <row r="56" spans="1:37" x14ac:dyDescent="0.2">
      <c r="A56" s="13"/>
      <c r="B56" s="13"/>
      <c r="F56" s="13"/>
      <c r="G56" s="19"/>
      <c r="K56" s="13"/>
      <c r="L56" s="13"/>
      <c r="O56" s="13"/>
      <c r="P56" s="13"/>
      <c r="Q56" s="19"/>
      <c r="T56" s="13"/>
      <c r="Y56" s="32" t="s">
        <v>462</v>
      </c>
      <c r="Z56" s="32" t="s">
        <v>593</v>
      </c>
      <c r="AF56" s="30"/>
    </row>
    <row r="57" spans="1:37" x14ac:dyDescent="0.2">
      <c r="A57" s="13"/>
      <c r="B57" s="13"/>
      <c r="F57" s="13"/>
      <c r="G57" s="19"/>
      <c r="K57" s="13"/>
      <c r="L57" s="13"/>
      <c r="O57" s="13"/>
      <c r="P57" s="13"/>
      <c r="Q57" s="19"/>
      <c r="T57" s="13"/>
      <c r="Y57" s="32" t="s">
        <v>463</v>
      </c>
      <c r="Z57" s="32" t="s">
        <v>594</v>
      </c>
      <c r="AF57" s="30"/>
    </row>
    <row r="58" spans="1:37" x14ac:dyDescent="0.2">
      <c r="A58" s="13"/>
      <c r="B58" s="13"/>
      <c r="F58" s="13"/>
      <c r="G58" s="19"/>
      <c r="K58" s="13"/>
      <c r="L58" s="13"/>
      <c r="O58" s="13"/>
      <c r="P58" s="13"/>
      <c r="Q58" s="19"/>
      <c r="T58" s="13"/>
      <c r="Y58" s="32" t="s">
        <v>464</v>
      </c>
      <c r="Z58" s="32" t="s">
        <v>595</v>
      </c>
      <c r="AF58" s="30"/>
    </row>
    <row r="59" spans="1:37" x14ac:dyDescent="0.2">
      <c r="A59" s="13"/>
      <c r="B59" s="13"/>
      <c r="F59" s="13"/>
      <c r="G59" s="19"/>
      <c r="K59" s="13"/>
      <c r="L59" s="13"/>
      <c r="O59" s="13"/>
      <c r="P59" s="13"/>
      <c r="Q59" s="19"/>
      <c r="T59" s="13"/>
      <c r="Y59" s="32" t="s">
        <v>465</v>
      </c>
      <c r="Z59" s="32" t="s">
        <v>596</v>
      </c>
      <c r="AF59" s="30"/>
    </row>
    <row r="60" spans="1:37" x14ac:dyDescent="0.2">
      <c r="A60" s="13"/>
      <c r="B60" s="13"/>
      <c r="F60" s="13"/>
      <c r="G60" s="19"/>
      <c r="K60" s="13"/>
      <c r="L60" s="13"/>
      <c r="O60" s="13"/>
      <c r="P60" s="13"/>
      <c r="Q60" s="19"/>
      <c r="T60" s="13"/>
      <c r="Y60" s="32" t="s">
        <v>466</v>
      </c>
      <c r="Z60" s="32" t="s">
        <v>597</v>
      </c>
      <c r="AF60" s="30"/>
    </row>
    <row r="61" spans="1:37" x14ac:dyDescent="0.2">
      <c r="A61" s="13"/>
      <c r="B61" s="13"/>
      <c r="F61" s="13"/>
      <c r="G61" s="19"/>
      <c r="K61" s="13"/>
      <c r="L61" s="13"/>
      <c r="O61" s="13"/>
      <c r="P61" s="13"/>
      <c r="Q61" s="19"/>
      <c r="T61" s="13"/>
      <c r="Y61" s="32" t="s">
        <v>467</v>
      </c>
      <c r="Z61" s="32" t="s">
        <v>598</v>
      </c>
      <c r="AF61" s="30"/>
    </row>
    <row r="62" spans="1:37" x14ac:dyDescent="0.2">
      <c r="A62" s="13"/>
      <c r="B62" s="13"/>
      <c r="F62" s="13"/>
      <c r="G62" s="19"/>
      <c r="K62" s="13"/>
      <c r="L62" s="13"/>
      <c r="O62" s="13"/>
      <c r="P62" s="13"/>
      <c r="Q62" s="19"/>
      <c r="T62" s="13"/>
      <c r="Y62" s="32" t="s">
        <v>468</v>
      </c>
      <c r="Z62" s="32" t="s">
        <v>599</v>
      </c>
      <c r="AF62" s="30"/>
    </row>
    <row r="63" spans="1:37" x14ac:dyDescent="0.2">
      <c r="A63" s="13"/>
      <c r="B63" s="13"/>
      <c r="F63" s="13"/>
      <c r="G63" s="19"/>
      <c r="K63" s="13"/>
      <c r="L63" s="13"/>
      <c r="O63" s="13"/>
      <c r="P63" s="13"/>
      <c r="Q63" s="19"/>
      <c r="T63" s="13"/>
      <c r="Y63" s="32" t="s">
        <v>469</v>
      </c>
      <c r="Z63" s="32" t="s">
        <v>600</v>
      </c>
      <c r="AF63" s="30"/>
    </row>
    <row r="64" spans="1:37" x14ac:dyDescent="0.2">
      <c r="A64" s="13"/>
      <c r="B64" s="13"/>
      <c r="F64" s="13"/>
      <c r="G64" s="19"/>
      <c r="K64" s="13"/>
      <c r="L64" s="13"/>
      <c r="O64" s="13"/>
      <c r="P64" s="13"/>
      <c r="Q64" s="19"/>
      <c r="T64" s="13"/>
      <c r="Y64" s="32" t="s">
        <v>470</v>
      </c>
      <c r="Z64" s="32" t="s">
        <v>601</v>
      </c>
      <c r="AF64" s="30"/>
    </row>
    <row r="65" spans="1:32" x14ac:dyDescent="0.2">
      <c r="A65" s="13"/>
      <c r="B65" s="13"/>
      <c r="F65" s="13"/>
      <c r="G65" s="19"/>
      <c r="K65" s="13"/>
      <c r="L65" s="13"/>
      <c r="O65" s="13"/>
      <c r="P65" s="13"/>
      <c r="Q65" s="19"/>
      <c r="T65" s="13"/>
      <c r="Y65" s="32" t="s">
        <v>471</v>
      </c>
      <c r="Z65" s="32" t="s">
        <v>602</v>
      </c>
      <c r="AF65" s="30"/>
    </row>
    <row r="66" spans="1:32" x14ac:dyDescent="0.2">
      <c r="A66" s="13"/>
      <c r="B66" s="13"/>
      <c r="F66" s="13"/>
      <c r="G66" s="19"/>
      <c r="K66" s="13"/>
      <c r="L66" s="13"/>
      <c r="O66" s="13"/>
      <c r="P66" s="13"/>
      <c r="Q66" s="19"/>
      <c r="T66" s="13"/>
      <c r="Y66" s="32" t="s">
        <v>71</v>
      </c>
      <c r="Z66" s="32" t="s">
        <v>603</v>
      </c>
      <c r="AF66" s="30"/>
    </row>
    <row r="67" spans="1:32" x14ac:dyDescent="0.2">
      <c r="A67" s="13"/>
      <c r="B67" s="13"/>
      <c r="F67" s="13"/>
      <c r="G67" s="19"/>
      <c r="K67" s="13"/>
      <c r="L67" s="13"/>
      <c r="O67" s="13"/>
      <c r="P67" s="13"/>
      <c r="Q67" s="19"/>
      <c r="T67" s="13"/>
      <c r="Y67" s="32" t="s">
        <v>472</v>
      </c>
      <c r="Z67" s="32" t="s">
        <v>604</v>
      </c>
      <c r="AF67" s="30"/>
    </row>
    <row r="68" spans="1:32" x14ac:dyDescent="0.2">
      <c r="A68" s="13"/>
      <c r="B68" s="13"/>
      <c r="F68" s="13"/>
      <c r="G68" s="19"/>
      <c r="K68" s="13"/>
      <c r="L68" s="13"/>
      <c r="O68" s="13"/>
      <c r="P68" s="13"/>
      <c r="Q68" s="19"/>
      <c r="T68" s="13"/>
      <c r="Y68" s="32" t="s">
        <v>473</v>
      </c>
      <c r="Z68" s="32" t="s">
        <v>605</v>
      </c>
      <c r="AF68" s="30"/>
    </row>
    <row r="69" spans="1:32" x14ac:dyDescent="0.2">
      <c r="A69" s="13"/>
      <c r="B69" s="13"/>
      <c r="F69" s="13"/>
      <c r="G69" s="19"/>
      <c r="K69" s="13"/>
      <c r="L69" s="13"/>
      <c r="O69" s="13"/>
      <c r="P69" s="13"/>
      <c r="Q69" s="19"/>
      <c r="T69" s="13"/>
      <c r="Y69" s="32" t="s">
        <v>474</v>
      </c>
      <c r="Z69" s="32" t="s">
        <v>606</v>
      </c>
      <c r="AF69" s="30"/>
    </row>
    <row r="70" spans="1:32" x14ac:dyDescent="0.2">
      <c r="A70" s="13"/>
      <c r="B70" s="13"/>
      <c r="Y70" s="32" t="s">
        <v>475</v>
      </c>
      <c r="Z70" s="32" t="s">
        <v>607</v>
      </c>
    </row>
    <row r="71" spans="1:32" x14ac:dyDescent="0.2">
      <c r="Y71" s="32" t="s">
        <v>476</v>
      </c>
      <c r="Z71" s="32" t="s">
        <v>608</v>
      </c>
    </row>
    <row r="72" spans="1:32" x14ac:dyDescent="0.2">
      <c r="Y72" s="32" t="s">
        <v>477</v>
      </c>
      <c r="Z72" s="32" t="s">
        <v>609</v>
      </c>
    </row>
    <row r="73" spans="1:32" x14ac:dyDescent="0.2">
      <c r="Y73" s="32" t="s">
        <v>478</v>
      </c>
      <c r="Z73" s="32" t="s">
        <v>610</v>
      </c>
    </row>
    <row r="74" spans="1:32" x14ac:dyDescent="0.2">
      <c r="Y74" s="32" t="s">
        <v>479</v>
      </c>
      <c r="Z74" s="32" t="s">
        <v>611</v>
      </c>
    </row>
    <row r="75" spans="1:32" x14ac:dyDescent="0.2">
      <c r="Y75" s="32" t="s">
        <v>480</v>
      </c>
      <c r="Z75" s="32" t="s">
        <v>612</v>
      </c>
    </row>
    <row r="76" spans="1:32" x14ac:dyDescent="0.2">
      <c r="Y76" s="32" t="s">
        <v>481</v>
      </c>
      <c r="Z76" s="32" t="s">
        <v>613</v>
      </c>
    </row>
    <row r="77" spans="1:32" x14ac:dyDescent="0.2">
      <c r="Y77" s="32" t="s">
        <v>482</v>
      </c>
      <c r="Z77" s="32" t="s">
        <v>614</v>
      </c>
    </row>
    <row r="78" spans="1:32" x14ac:dyDescent="0.2">
      <c r="Y78" s="32" t="s">
        <v>483</v>
      </c>
      <c r="Z78" s="32" t="s">
        <v>615</v>
      </c>
    </row>
    <row r="79" spans="1:32" x14ac:dyDescent="0.2">
      <c r="Y79" s="32" t="s">
        <v>484</v>
      </c>
      <c r="Z79" s="32" t="s">
        <v>616</v>
      </c>
    </row>
    <row r="80" spans="1:32" x14ac:dyDescent="0.2">
      <c r="Y80" s="32" t="s">
        <v>485</v>
      </c>
      <c r="Z80" s="32" t="s">
        <v>617</v>
      </c>
    </row>
    <row r="81" spans="25:26" x14ac:dyDescent="0.2">
      <c r="Y81" s="32" t="s">
        <v>486</v>
      </c>
      <c r="Z81" s="32" t="s">
        <v>618</v>
      </c>
    </row>
    <row r="82" spans="25:26" x14ac:dyDescent="0.2">
      <c r="Y82" s="32" t="s">
        <v>487</v>
      </c>
      <c r="Z82" s="32" t="s">
        <v>619</v>
      </c>
    </row>
    <row r="83" spans="25:26" x14ac:dyDescent="0.2">
      <c r="Y83" s="32" t="s">
        <v>488</v>
      </c>
      <c r="Z83" s="32" t="s">
        <v>620</v>
      </c>
    </row>
    <row r="84" spans="25:26" x14ac:dyDescent="0.2">
      <c r="Y84" s="32" t="s">
        <v>489</v>
      </c>
      <c r="Z84" s="32" t="s">
        <v>621</v>
      </c>
    </row>
    <row r="85" spans="25:26" x14ac:dyDescent="0.2">
      <c r="Y85" s="32" t="s">
        <v>490</v>
      </c>
      <c r="Z85" s="32" t="s">
        <v>622</v>
      </c>
    </row>
    <row r="86" spans="25:26" x14ac:dyDescent="0.2">
      <c r="Y86" s="32" t="s">
        <v>491</v>
      </c>
      <c r="Z86" s="32" t="s">
        <v>623</v>
      </c>
    </row>
    <row r="87" spans="25:26" x14ac:dyDescent="0.2">
      <c r="Y87" s="32" t="s">
        <v>492</v>
      </c>
      <c r="Z87" s="32" t="s">
        <v>624</v>
      </c>
    </row>
    <row r="88" spans="25:26" x14ac:dyDescent="0.2">
      <c r="Y88" s="32" t="s">
        <v>493</v>
      </c>
      <c r="Z88" s="32" t="s">
        <v>625</v>
      </c>
    </row>
    <row r="89" spans="25:26" x14ac:dyDescent="0.2">
      <c r="Y89" s="32" t="s">
        <v>494</v>
      </c>
      <c r="Z89" s="32" t="s">
        <v>626</v>
      </c>
    </row>
    <row r="90" spans="25:26" x14ac:dyDescent="0.2">
      <c r="Y90" s="32" t="s">
        <v>495</v>
      </c>
      <c r="Z90" s="32" t="s">
        <v>627</v>
      </c>
    </row>
    <row r="91" spans="25:26" x14ac:dyDescent="0.2">
      <c r="Y91" s="32" t="s">
        <v>496</v>
      </c>
      <c r="Z91" s="32" t="s">
        <v>628</v>
      </c>
    </row>
    <row r="92" spans="25:26" x14ac:dyDescent="0.2">
      <c r="Y92" s="32" t="s">
        <v>497</v>
      </c>
      <c r="Z92" s="32" t="s">
        <v>629</v>
      </c>
    </row>
    <row r="93" spans="25:26" x14ac:dyDescent="0.2">
      <c r="Y93" s="32" t="s">
        <v>498</v>
      </c>
      <c r="Z93" s="32" t="s">
        <v>630</v>
      </c>
    </row>
    <row r="94" spans="25:26" x14ac:dyDescent="0.2">
      <c r="Y94" s="32" t="s">
        <v>499</v>
      </c>
      <c r="Z94" s="32" t="s">
        <v>631</v>
      </c>
    </row>
    <row r="95" spans="25:26" x14ac:dyDescent="0.2">
      <c r="Y95" s="32" t="s">
        <v>500</v>
      </c>
      <c r="Z95" s="32" t="s">
        <v>632</v>
      </c>
    </row>
    <row r="96" spans="25:26" x14ac:dyDescent="0.2">
      <c r="Y96" s="32" t="s">
        <v>402</v>
      </c>
      <c r="Z96" s="32" t="s">
        <v>633</v>
      </c>
    </row>
    <row r="97" spans="25:26" x14ac:dyDescent="0.2">
      <c r="Y97" s="32" t="s">
        <v>501</v>
      </c>
      <c r="Z97" s="32" t="s">
        <v>634</v>
      </c>
    </row>
    <row r="98" spans="25:26" x14ac:dyDescent="0.2">
      <c r="Y98" s="32" t="s">
        <v>502</v>
      </c>
      <c r="Z98" s="32" t="s">
        <v>635</v>
      </c>
    </row>
    <row r="99" spans="25:26" x14ac:dyDescent="0.2">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344</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382</v>
      </c>
      <c r="AF2" s="1026"/>
      <c r="AG2" s="1026"/>
      <c r="AH2" s="1026"/>
      <c r="AI2" s="1026" t="s">
        <v>404</v>
      </c>
      <c r="AJ2" s="1026"/>
      <c r="AK2" s="1026"/>
      <c r="AL2" s="556"/>
      <c r="AM2" s="1026" t="s">
        <v>501</v>
      </c>
      <c r="AN2" s="1026"/>
      <c r="AO2" s="1026"/>
      <c r="AP2" s="556"/>
      <c r="AQ2" s="158" t="s">
        <v>231</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232</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2">
      <c r="A7" s="228" t="s">
        <v>372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344</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382</v>
      </c>
      <c r="AF9" s="1026"/>
      <c r="AG9" s="1026"/>
      <c r="AH9" s="1026"/>
      <c r="AI9" s="1026" t="s">
        <v>404</v>
      </c>
      <c r="AJ9" s="1026"/>
      <c r="AK9" s="1026"/>
      <c r="AL9" s="556"/>
      <c r="AM9" s="1026" t="s">
        <v>501</v>
      </c>
      <c r="AN9" s="1026"/>
      <c r="AO9" s="1026"/>
      <c r="AP9" s="556"/>
      <c r="AQ9" s="158" t="s">
        <v>231</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232</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2">
      <c r="A14" s="228" t="s">
        <v>372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344</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382</v>
      </c>
      <c r="AF16" s="1026"/>
      <c r="AG16" s="1026"/>
      <c r="AH16" s="1026"/>
      <c r="AI16" s="1026" t="s">
        <v>404</v>
      </c>
      <c r="AJ16" s="1026"/>
      <c r="AK16" s="1026"/>
      <c r="AL16" s="556"/>
      <c r="AM16" s="1026" t="s">
        <v>501</v>
      </c>
      <c r="AN16" s="1026"/>
      <c r="AO16" s="1026"/>
      <c r="AP16" s="556"/>
      <c r="AQ16" s="158" t="s">
        <v>231</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232</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2">
      <c r="A21" s="228" t="s">
        <v>372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344</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382</v>
      </c>
      <c r="AF23" s="1026"/>
      <c r="AG23" s="1026"/>
      <c r="AH23" s="1026"/>
      <c r="AI23" s="1026" t="s">
        <v>404</v>
      </c>
      <c r="AJ23" s="1026"/>
      <c r="AK23" s="1026"/>
      <c r="AL23" s="556"/>
      <c r="AM23" s="1026" t="s">
        <v>501</v>
      </c>
      <c r="AN23" s="1026"/>
      <c r="AO23" s="1026"/>
      <c r="AP23" s="556"/>
      <c r="AQ23" s="158" t="s">
        <v>231</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232</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2">
      <c r="A28" s="228" t="s">
        <v>372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344</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382</v>
      </c>
      <c r="AF30" s="1026"/>
      <c r="AG30" s="1026"/>
      <c r="AH30" s="1026"/>
      <c r="AI30" s="1026" t="s">
        <v>404</v>
      </c>
      <c r="AJ30" s="1026"/>
      <c r="AK30" s="1026"/>
      <c r="AL30" s="556"/>
      <c r="AM30" s="1026" t="s">
        <v>501</v>
      </c>
      <c r="AN30" s="1026"/>
      <c r="AO30" s="1026"/>
      <c r="AP30" s="556"/>
      <c r="AQ30" s="158" t="s">
        <v>231</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232</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2">
      <c r="A35" s="228" t="s">
        <v>372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344</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382</v>
      </c>
      <c r="AF37" s="1026"/>
      <c r="AG37" s="1026"/>
      <c r="AH37" s="1026"/>
      <c r="AI37" s="1026" t="s">
        <v>404</v>
      </c>
      <c r="AJ37" s="1026"/>
      <c r="AK37" s="1026"/>
      <c r="AL37" s="556"/>
      <c r="AM37" s="1026" t="s">
        <v>501</v>
      </c>
      <c r="AN37" s="1026"/>
      <c r="AO37" s="1026"/>
      <c r="AP37" s="556"/>
      <c r="AQ37" s="158" t="s">
        <v>231</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232</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2">
      <c r="A42" s="228" t="s">
        <v>372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344</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382</v>
      </c>
      <c r="AF44" s="1026"/>
      <c r="AG44" s="1026"/>
      <c r="AH44" s="1026"/>
      <c r="AI44" s="1026" t="s">
        <v>404</v>
      </c>
      <c r="AJ44" s="1026"/>
      <c r="AK44" s="1026"/>
      <c r="AL44" s="556"/>
      <c r="AM44" s="1026" t="s">
        <v>501</v>
      </c>
      <c r="AN44" s="1026"/>
      <c r="AO44" s="1026"/>
      <c r="AP44" s="556"/>
      <c r="AQ44" s="158" t="s">
        <v>231</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232</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2">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344</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382</v>
      </c>
      <c r="AF51" s="1026"/>
      <c r="AG51" s="1026"/>
      <c r="AH51" s="1026"/>
      <c r="AI51" s="1026" t="s">
        <v>404</v>
      </c>
      <c r="AJ51" s="1026"/>
      <c r="AK51" s="1026"/>
      <c r="AL51" s="556"/>
      <c r="AM51" s="1026" t="s">
        <v>501</v>
      </c>
      <c r="AN51" s="1026"/>
      <c r="AO51" s="1026"/>
      <c r="AP51" s="556"/>
      <c r="AQ51" s="158" t="s">
        <v>231</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232</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2">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344</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382</v>
      </c>
      <c r="AF58" s="1026"/>
      <c r="AG58" s="1026"/>
      <c r="AH58" s="1026"/>
      <c r="AI58" s="1026" t="s">
        <v>404</v>
      </c>
      <c r="AJ58" s="1026"/>
      <c r="AK58" s="1026"/>
      <c r="AL58" s="556"/>
      <c r="AM58" s="1026" t="s">
        <v>501</v>
      </c>
      <c r="AN58" s="1026"/>
      <c r="AO58" s="1026"/>
      <c r="AP58" s="556"/>
      <c r="AQ58" s="158" t="s">
        <v>231</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232</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2">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344</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382</v>
      </c>
      <c r="AF65" s="1026"/>
      <c r="AG65" s="1026"/>
      <c r="AH65" s="1026"/>
      <c r="AI65" s="1026" t="s">
        <v>404</v>
      </c>
      <c r="AJ65" s="1026"/>
      <c r="AK65" s="1026"/>
      <c r="AL65" s="556"/>
      <c r="AM65" s="1026" t="s">
        <v>501</v>
      </c>
      <c r="AN65" s="1026"/>
      <c r="AO65" s="1026"/>
      <c r="AP65" s="556"/>
      <c r="AQ65" s="158" t="s">
        <v>231</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232</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2">
      <c r="A70" s="228" t="s">
        <v>372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election activeCell="Y14" sqref="Y14:AB1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907</v>
      </c>
      <c r="H2" s="594"/>
      <c r="I2" s="594"/>
      <c r="J2" s="594"/>
      <c r="K2" s="594"/>
      <c r="L2" s="594"/>
      <c r="M2" s="594"/>
      <c r="N2" s="594"/>
      <c r="O2" s="594"/>
      <c r="P2" s="594"/>
      <c r="Q2" s="594"/>
      <c r="R2" s="594"/>
      <c r="S2" s="594"/>
      <c r="T2" s="594"/>
      <c r="U2" s="594"/>
      <c r="V2" s="594"/>
      <c r="W2" s="594"/>
      <c r="X2" s="594"/>
      <c r="Y2" s="594"/>
      <c r="Z2" s="594"/>
      <c r="AA2" s="594"/>
      <c r="AB2" s="595"/>
      <c r="AC2" s="593" t="s">
        <v>912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2</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2</v>
      </c>
    </row>
    <row r="4" spans="1:51" ht="30.75" customHeight="1" x14ac:dyDescent="0.2">
      <c r="A4" s="1039"/>
      <c r="B4" s="1040"/>
      <c r="C4" s="1040"/>
      <c r="D4" s="1040"/>
      <c r="E4" s="1040"/>
      <c r="F4" s="1041"/>
      <c r="G4" s="668" t="s">
        <v>910</v>
      </c>
      <c r="H4" s="669"/>
      <c r="I4" s="669"/>
      <c r="J4" s="669"/>
      <c r="K4" s="670"/>
      <c r="L4" s="662" t="s">
        <v>909</v>
      </c>
      <c r="M4" s="663"/>
      <c r="N4" s="663"/>
      <c r="O4" s="663"/>
      <c r="P4" s="663"/>
      <c r="Q4" s="663"/>
      <c r="R4" s="663"/>
      <c r="S4" s="663"/>
      <c r="T4" s="663"/>
      <c r="U4" s="663"/>
      <c r="V4" s="663"/>
      <c r="W4" s="663"/>
      <c r="X4" s="664"/>
      <c r="Y4" s="382">
        <v>16</v>
      </c>
      <c r="Z4" s="383"/>
      <c r="AA4" s="383"/>
      <c r="AB4" s="800"/>
      <c r="AC4" s="668" t="s">
        <v>892</v>
      </c>
      <c r="AD4" s="669"/>
      <c r="AE4" s="669"/>
      <c r="AF4" s="669"/>
      <c r="AG4" s="670"/>
      <c r="AH4" s="662" t="s">
        <v>817</v>
      </c>
      <c r="AI4" s="663"/>
      <c r="AJ4" s="663"/>
      <c r="AK4" s="663"/>
      <c r="AL4" s="663"/>
      <c r="AM4" s="663"/>
      <c r="AN4" s="663"/>
      <c r="AO4" s="663"/>
      <c r="AP4" s="663"/>
      <c r="AQ4" s="663"/>
      <c r="AR4" s="663"/>
      <c r="AS4" s="663"/>
      <c r="AT4" s="664"/>
      <c r="AU4" s="382">
        <v>33</v>
      </c>
      <c r="AV4" s="383"/>
      <c r="AW4" s="383"/>
      <c r="AX4" s="384"/>
      <c r="AY4" s="34">
        <f t="shared" ref="AY4:AY14" si="0">$AY$2</f>
        <v>2</v>
      </c>
    </row>
    <row r="5" spans="1:51" ht="30.75" customHeight="1" x14ac:dyDescent="0.2">
      <c r="A5" s="1039"/>
      <c r="B5" s="1040"/>
      <c r="C5" s="1040"/>
      <c r="D5" s="1040"/>
      <c r="E5" s="1040"/>
      <c r="F5" s="1041"/>
      <c r="G5" s="604" t="s">
        <v>903</v>
      </c>
      <c r="H5" s="605"/>
      <c r="I5" s="605"/>
      <c r="J5" s="605"/>
      <c r="K5" s="606"/>
      <c r="L5" s="596" t="s">
        <v>908</v>
      </c>
      <c r="M5" s="597"/>
      <c r="N5" s="597"/>
      <c r="O5" s="597"/>
      <c r="P5" s="597"/>
      <c r="Q5" s="597"/>
      <c r="R5" s="597"/>
      <c r="S5" s="597"/>
      <c r="T5" s="597"/>
      <c r="U5" s="597"/>
      <c r="V5" s="597"/>
      <c r="W5" s="597"/>
      <c r="X5" s="598"/>
      <c r="Y5" s="599">
        <v>1.3</v>
      </c>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2</v>
      </c>
    </row>
    <row r="6" spans="1:51" ht="30.75" customHeight="1" x14ac:dyDescent="0.2">
      <c r="A6" s="1039"/>
      <c r="B6" s="1040"/>
      <c r="C6" s="1040"/>
      <c r="D6" s="1040"/>
      <c r="E6" s="1040"/>
      <c r="F6" s="1041"/>
      <c r="G6" s="604" t="s">
        <v>905</v>
      </c>
      <c r="H6" s="605"/>
      <c r="I6" s="605"/>
      <c r="J6" s="605"/>
      <c r="K6" s="606"/>
      <c r="L6" s="596" t="s">
        <v>911</v>
      </c>
      <c r="M6" s="597"/>
      <c r="N6" s="597"/>
      <c r="O6" s="597"/>
      <c r="P6" s="597"/>
      <c r="Q6" s="597"/>
      <c r="R6" s="597"/>
      <c r="S6" s="597"/>
      <c r="T6" s="597"/>
      <c r="U6" s="597"/>
      <c r="V6" s="597"/>
      <c r="W6" s="597"/>
      <c r="X6" s="598"/>
      <c r="Y6" s="599">
        <v>1</v>
      </c>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2</v>
      </c>
    </row>
    <row r="7" spans="1:51" ht="30.75" customHeight="1" x14ac:dyDescent="0.2">
      <c r="A7" s="1039"/>
      <c r="B7" s="1040"/>
      <c r="C7" s="1040"/>
      <c r="D7" s="1040"/>
      <c r="E7" s="1040"/>
      <c r="F7" s="1041"/>
      <c r="G7" s="604" t="s">
        <v>890</v>
      </c>
      <c r="H7" s="605"/>
      <c r="I7" s="605"/>
      <c r="J7" s="605"/>
      <c r="K7" s="606"/>
      <c r="L7" s="596" t="s">
        <v>796</v>
      </c>
      <c r="M7" s="597"/>
      <c r="N7" s="597"/>
      <c r="O7" s="597"/>
      <c r="P7" s="597"/>
      <c r="Q7" s="597"/>
      <c r="R7" s="597"/>
      <c r="S7" s="597"/>
      <c r="T7" s="597"/>
      <c r="U7" s="597"/>
      <c r="V7" s="597"/>
      <c r="W7" s="597"/>
      <c r="X7" s="598"/>
      <c r="Y7" s="599">
        <v>0.7</v>
      </c>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2</v>
      </c>
    </row>
    <row r="8" spans="1:51" ht="24.75" hidden="1"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hidden="1"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19</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33</v>
      </c>
      <c r="AV14" s="827"/>
      <c r="AW14" s="827"/>
      <c r="AX14" s="829"/>
      <c r="AY14" s="34">
        <f t="shared" si="0"/>
        <v>2</v>
      </c>
    </row>
    <row r="15" spans="1:51" ht="30" hidden="1" customHeight="1" x14ac:dyDescent="0.2">
      <c r="A15" s="1039"/>
      <c r="B15" s="1040"/>
      <c r="C15" s="1040"/>
      <c r="D15" s="1040"/>
      <c r="E15" s="1040"/>
      <c r="F15" s="1041"/>
      <c r="G15" s="593" t="s">
        <v>266</v>
      </c>
      <c r="H15" s="594"/>
      <c r="I15" s="594"/>
      <c r="J15" s="594"/>
      <c r="K15" s="594"/>
      <c r="L15" s="594"/>
      <c r="M15" s="594"/>
      <c r="N15" s="594"/>
      <c r="O15" s="594"/>
      <c r="P15" s="594"/>
      <c r="Q15" s="594"/>
      <c r="R15" s="594"/>
      <c r="S15" s="594"/>
      <c r="T15" s="594"/>
      <c r="U15" s="594"/>
      <c r="V15" s="594"/>
      <c r="W15" s="594"/>
      <c r="X15" s="594"/>
      <c r="Y15" s="594"/>
      <c r="Z15" s="594"/>
      <c r="AA15" s="594"/>
      <c r="AB15" s="595"/>
      <c r="AC15" s="593" t="s">
        <v>267</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hidden="1"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hidden="1"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hidden="1"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hidden="1"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hidden="1"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hidden="1"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hidden="1"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hidden="1"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hidden="1"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hidden="1"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hidden="1"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hidden="1"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hidden="1" customHeight="1" x14ac:dyDescent="0.2">
      <c r="A28" s="1039"/>
      <c r="B28" s="1040"/>
      <c r="C28" s="1040"/>
      <c r="D28" s="1040"/>
      <c r="E28" s="1040"/>
      <c r="F28" s="1041"/>
      <c r="G28" s="593" t="s">
        <v>265</v>
      </c>
      <c r="H28" s="594"/>
      <c r="I28" s="594"/>
      <c r="J28" s="594"/>
      <c r="K28" s="594"/>
      <c r="L28" s="594"/>
      <c r="M28" s="594"/>
      <c r="N28" s="594"/>
      <c r="O28" s="594"/>
      <c r="P28" s="594"/>
      <c r="Q28" s="594"/>
      <c r="R28" s="594"/>
      <c r="S28" s="594"/>
      <c r="T28" s="594"/>
      <c r="U28" s="594"/>
      <c r="V28" s="594"/>
      <c r="W28" s="594"/>
      <c r="X28" s="594"/>
      <c r="Y28" s="594"/>
      <c r="Z28" s="594"/>
      <c r="AA28" s="594"/>
      <c r="AB28" s="595"/>
      <c r="AC28" s="593" t="s">
        <v>268</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hidden="1"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hidden="1"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hidden="1"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hidden="1"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hidden="1"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hidden="1"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hidden="1"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hidden="1"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hidden="1"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hidden="1"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hidden="1"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hidden="1"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hidden="1" customHeight="1" x14ac:dyDescent="0.2">
      <c r="A41" s="1039"/>
      <c r="B41" s="1040"/>
      <c r="C41" s="1040"/>
      <c r="D41" s="1040"/>
      <c r="E41" s="1040"/>
      <c r="F41" s="1041"/>
      <c r="G41" s="593" t="s">
        <v>313</v>
      </c>
      <c r="H41" s="594"/>
      <c r="I41" s="594"/>
      <c r="J41" s="594"/>
      <c r="K41" s="594"/>
      <c r="L41" s="594"/>
      <c r="M41" s="594"/>
      <c r="N41" s="594"/>
      <c r="O41" s="594"/>
      <c r="P41" s="594"/>
      <c r="Q41" s="594"/>
      <c r="R41" s="594"/>
      <c r="S41" s="594"/>
      <c r="T41" s="594"/>
      <c r="U41" s="594"/>
      <c r="V41" s="594"/>
      <c r="W41" s="594"/>
      <c r="X41" s="594"/>
      <c r="Y41" s="594"/>
      <c r="Z41" s="594"/>
      <c r="AA41" s="594"/>
      <c r="AB41" s="595"/>
      <c r="AC41" s="593" t="s">
        <v>181</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hidden="1"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hidden="1" customHeight="1" thickBot="1" x14ac:dyDescent="0.25"/>
    <row r="55" spans="1:51" ht="30" hidden="1" customHeight="1" x14ac:dyDescent="0.2">
      <c r="A55" s="1045" t="s">
        <v>28</v>
      </c>
      <c r="B55" s="1046"/>
      <c r="C55" s="1046"/>
      <c r="D55" s="1046"/>
      <c r="E55" s="1046"/>
      <c r="F55" s="1047"/>
      <c r="G55" s="593" t="s">
        <v>182</v>
      </c>
      <c r="H55" s="594"/>
      <c r="I55" s="594"/>
      <c r="J55" s="594"/>
      <c r="K55" s="594"/>
      <c r="L55" s="594"/>
      <c r="M55" s="594"/>
      <c r="N55" s="594"/>
      <c r="O55" s="594"/>
      <c r="P55" s="594"/>
      <c r="Q55" s="594"/>
      <c r="R55" s="594"/>
      <c r="S55" s="594"/>
      <c r="T55" s="594"/>
      <c r="U55" s="594"/>
      <c r="V55" s="594"/>
      <c r="W55" s="594"/>
      <c r="X55" s="594"/>
      <c r="Y55" s="594"/>
      <c r="Z55" s="594"/>
      <c r="AA55" s="594"/>
      <c r="AB55" s="595"/>
      <c r="AC55" s="593" t="s">
        <v>269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hidden="1"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x14ac:dyDescent="0.2">
      <c r="A68" s="1039"/>
      <c r="B68" s="1040"/>
      <c r="C68" s="1040"/>
      <c r="D68" s="1040"/>
      <c r="E68" s="1040"/>
      <c r="F68" s="1041"/>
      <c r="G68" s="593" t="s">
        <v>270</v>
      </c>
      <c r="H68" s="594"/>
      <c r="I68" s="594"/>
      <c r="J68" s="594"/>
      <c r="K68" s="594"/>
      <c r="L68" s="594"/>
      <c r="M68" s="594"/>
      <c r="N68" s="594"/>
      <c r="O68" s="594"/>
      <c r="P68" s="594"/>
      <c r="Q68" s="594"/>
      <c r="R68" s="594"/>
      <c r="S68" s="594"/>
      <c r="T68" s="594"/>
      <c r="U68" s="594"/>
      <c r="V68" s="594"/>
      <c r="W68" s="594"/>
      <c r="X68" s="594"/>
      <c r="Y68" s="594"/>
      <c r="Z68" s="594"/>
      <c r="AA68" s="594"/>
      <c r="AB68" s="595"/>
      <c r="AC68" s="593" t="s">
        <v>271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hidden="1"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x14ac:dyDescent="0.2">
      <c r="A81" s="1039"/>
      <c r="B81" s="1040"/>
      <c r="C81" s="1040"/>
      <c r="D81" s="1040"/>
      <c r="E81" s="1040"/>
      <c r="F81" s="1041"/>
      <c r="G81" s="593" t="s">
        <v>272</v>
      </c>
      <c r="H81" s="594"/>
      <c r="I81" s="594"/>
      <c r="J81" s="594"/>
      <c r="K81" s="594"/>
      <c r="L81" s="594"/>
      <c r="M81" s="594"/>
      <c r="N81" s="594"/>
      <c r="O81" s="594"/>
      <c r="P81" s="594"/>
      <c r="Q81" s="594"/>
      <c r="R81" s="594"/>
      <c r="S81" s="594"/>
      <c r="T81" s="594"/>
      <c r="U81" s="594"/>
      <c r="V81" s="594"/>
      <c r="W81" s="594"/>
      <c r="X81" s="594"/>
      <c r="Y81" s="594"/>
      <c r="Z81" s="594"/>
      <c r="AA81" s="594"/>
      <c r="AB81" s="595"/>
      <c r="AC81" s="593" t="s">
        <v>273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hidden="1"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x14ac:dyDescent="0.2">
      <c r="A94" s="1039"/>
      <c r="B94" s="1040"/>
      <c r="C94" s="1040"/>
      <c r="D94" s="1040"/>
      <c r="E94" s="1040"/>
      <c r="F94" s="1041"/>
      <c r="G94" s="593" t="s">
        <v>274</v>
      </c>
      <c r="H94" s="594"/>
      <c r="I94" s="594"/>
      <c r="J94" s="594"/>
      <c r="K94" s="594"/>
      <c r="L94" s="594"/>
      <c r="M94" s="594"/>
      <c r="N94" s="594"/>
      <c r="O94" s="594"/>
      <c r="P94" s="594"/>
      <c r="Q94" s="594"/>
      <c r="R94" s="594"/>
      <c r="S94" s="594"/>
      <c r="T94" s="594"/>
      <c r="U94" s="594"/>
      <c r="V94" s="594"/>
      <c r="W94" s="594"/>
      <c r="X94" s="594"/>
      <c r="Y94" s="594"/>
      <c r="Z94" s="594"/>
      <c r="AA94" s="594"/>
      <c r="AB94" s="595"/>
      <c r="AC94" s="593" t="s">
        <v>183</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hidden="1"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hidden="1" customHeight="1" thickBot="1" x14ac:dyDescent="0.25"/>
    <row r="108" spans="1:51" ht="30" hidden="1" customHeight="1" x14ac:dyDescent="0.2">
      <c r="A108" s="1045" t="s">
        <v>28</v>
      </c>
      <c r="B108" s="1046"/>
      <c r="C108" s="1046"/>
      <c r="D108" s="1046"/>
      <c r="E108" s="1046"/>
      <c r="F108" s="1047"/>
      <c r="G108" s="593" t="s">
        <v>184</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275</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hidden="1"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x14ac:dyDescent="0.2">
      <c r="A121" s="1039"/>
      <c r="B121" s="1040"/>
      <c r="C121" s="1040"/>
      <c r="D121" s="1040"/>
      <c r="E121" s="1040"/>
      <c r="F121" s="1041"/>
      <c r="G121" s="593" t="s">
        <v>276</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277</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hidden="1"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x14ac:dyDescent="0.2">
      <c r="A134" s="1039"/>
      <c r="B134" s="1040"/>
      <c r="C134" s="1040"/>
      <c r="D134" s="1040"/>
      <c r="E134" s="1040"/>
      <c r="F134" s="1041"/>
      <c r="G134" s="593" t="s">
        <v>278</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279</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hidden="1"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x14ac:dyDescent="0.2">
      <c r="A147" s="1039"/>
      <c r="B147" s="1040"/>
      <c r="C147" s="1040"/>
      <c r="D147" s="1040"/>
      <c r="E147" s="1040"/>
      <c r="F147" s="1041"/>
      <c r="G147" s="593" t="s">
        <v>280</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185</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hidden="1"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hidden="1" customHeight="1" thickBot="1" x14ac:dyDescent="0.25"/>
    <row r="161" spans="1:51" ht="30" hidden="1" customHeight="1" x14ac:dyDescent="0.2">
      <c r="A161" s="1045" t="s">
        <v>28</v>
      </c>
      <c r="B161" s="1046"/>
      <c r="C161" s="1046"/>
      <c r="D161" s="1046"/>
      <c r="E161" s="1046"/>
      <c r="F161" s="1047"/>
      <c r="G161" s="593" t="s">
        <v>186</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281</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hidden="1"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x14ac:dyDescent="0.2">
      <c r="A174" s="1039"/>
      <c r="B174" s="1040"/>
      <c r="C174" s="1040"/>
      <c r="D174" s="1040"/>
      <c r="E174" s="1040"/>
      <c r="F174" s="1041"/>
      <c r="G174" s="593" t="s">
        <v>282</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283</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hidden="1"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x14ac:dyDescent="0.2">
      <c r="A187" s="1039"/>
      <c r="B187" s="1040"/>
      <c r="C187" s="1040"/>
      <c r="D187" s="1040"/>
      <c r="E187" s="1040"/>
      <c r="F187" s="1041"/>
      <c r="G187" s="593" t="s">
        <v>285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284</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hidden="1"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x14ac:dyDescent="0.2">
      <c r="A200" s="1039"/>
      <c r="B200" s="1040"/>
      <c r="C200" s="1040"/>
      <c r="D200" s="1040"/>
      <c r="E200" s="1040"/>
      <c r="F200" s="1041"/>
      <c r="G200" s="593" t="s">
        <v>286</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187</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hidden="1"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hidden="1" customHeight="1" thickBot="1" x14ac:dyDescent="0.25"/>
    <row r="214" spans="1:51" ht="30" hidden="1" customHeight="1" x14ac:dyDescent="0.2">
      <c r="A214" s="1036" t="s">
        <v>28</v>
      </c>
      <c r="B214" s="1037"/>
      <c r="C214" s="1037"/>
      <c r="D214" s="1037"/>
      <c r="E214" s="1037"/>
      <c r="F214" s="1038"/>
      <c r="G214" s="593" t="s">
        <v>188</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287</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hidden="1"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x14ac:dyDescent="0.2">
      <c r="A227" s="1039"/>
      <c r="B227" s="1040"/>
      <c r="C227" s="1040"/>
      <c r="D227" s="1040"/>
      <c r="E227" s="1040"/>
      <c r="F227" s="1041"/>
      <c r="G227" s="593" t="s">
        <v>288</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289</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hidden="1"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x14ac:dyDescent="0.2">
      <c r="A240" s="1039"/>
      <c r="B240" s="1040"/>
      <c r="C240" s="1040"/>
      <c r="D240" s="1040"/>
      <c r="E240" s="1040"/>
      <c r="F240" s="1041"/>
      <c r="G240" s="593" t="s">
        <v>290</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291</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hidden="1"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x14ac:dyDescent="0.2">
      <c r="A253" s="1039"/>
      <c r="B253" s="1040"/>
      <c r="C253" s="1040"/>
      <c r="D253" s="1040"/>
      <c r="E253" s="1040"/>
      <c r="F253" s="1041"/>
      <c r="G253" s="593" t="s">
        <v>292</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hidden="1"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17.25" hidden="1"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46" sqref="Y46:AB46"/>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33" customHeight="1" x14ac:dyDescent="0.2">
      <c r="A4" s="1050">
        <v>1</v>
      </c>
      <c r="B4" s="1050">
        <v>1</v>
      </c>
      <c r="C4" s="358" t="s">
        <v>790</v>
      </c>
      <c r="D4" s="343"/>
      <c r="E4" s="343"/>
      <c r="F4" s="343"/>
      <c r="G4" s="343"/>
      <c r="H4" s="343"/>
      <c r="I4" s="343"/>
      <c r="J4" s="344">
        <v>3010001010696</v>
      </c>
      <c r="K4" s="345"/>
      <c r="L4" s="345"/>
      <c r="M4" s="345"/>
      <c r="N4" s="345"/>
      <c r="O4" s="345"/>
      <c r="P4" s="359" t="s">
        <v>797</v>
      </c>
      <c r="Q4" s="346"/>
      <c r="R4" s="346"/>
      <c r="S4" s="346"/>
      <c r="T4" s="346"/>
      <c r="U4" s="346"/>
      <c r="V4" s="346"/>
      <c r="W4" s="346"/>
      <c r="X4" s="346"/>
      <c r="Y4" s="347">
        <v>19</v>
      </c>
      <c r="Z4" s="348"/>
      <c r="AA4" s="348"/>
      <c r="AB4" s="349"/>
      <c r="AC4" s="1051" t="s">
        <v>370</v>
      </c>
      <c r="AD4" s="1051"/>
      <c r="AE4" s="1051"/>
      <c r="AF4" s="1051"/>
      <c r="AG4" s="1051"/>
      <c r="AH4" s="352" t="s">
        <v>789</v>
      </c>
      <c r="AI4" s="353"/>
      <c r="AJ4" s="353"/>
      <c r="AK4" s="353"/>
      <c r="AL4" s="354">
        <v>100</v>
      </c>
      <c r="AM4" s="355"/>
      <c r="AN4" s="355"/>
      <c r="AO4" s="356"/>
      <c r="AP4" s="357" t="s">
        <v>789</v>
      </c>
      <c r="AQ4" s="357"/>
      <c r="AR4" s="357"/>
      <c r="AS4" s="357"/>
      <c r="AT4" s="357"/>
      <c r="AU4" s="357"/>
      <c r="AV4" s="357"/>
      <c r="AW4" s="357"/>
      <c r="AX4" s="357"/>
      <c r="AY4">
        <f>$AY$2</f>
        <v>1</v>
      </c>
    </row>
    <row r="5" spans="1:51" ht="36" customHeight="1" x14ac:dyDescent="0.2">
      <c r="A5" s="1050">
        <v>2</v>
      </c>
      <c r="B5" s="1050">
        <v>1</v>
      </c>
      <c r="C5" s="358" t="s">
        <v>791</v>
      </c>
      <c r="D5" s="343"/>
      <c r="E5" s="343"/>
      <c r="F5" s="343"/>
      <c r="G5" s="343"/>
      <c r="H5" s="343"/>
      <c r="I5" s="343"/>
      <c r="J5" s="344">
        <v>2021001016122</v>
      </c>
      <c r="K5" s="345"/>
      <c r="L5" s="345"/>
      <c r="M5" s="345"/>
      <c r="N5" s="345"/>
      <c r="O5" s="345"/>
      <c r="P5" s="359" t="s">
        <v>798</v>
      </c>
      <c r="Q5" s="346"/>
      <c r="R5" s="346"/>
      <c r="S5" s="346"/>
      <c r="T5" s="346"/>
      <c r="U5" s="346"/>
      <c r="V5" s="346"/>
      <c r="W5" s="346"/>
      <c r="X5" s="346"/>
      <c r="Y5" s="347">
        <v>17</v>
      </c>
      <c r="Z5" s="348"/>
      <c r="AA5" s="348"/>
      <c r="AB5" s="349"/>
      <c r="AC5" s="1051" t="s">
        <v>370</v>
      </c>
      <c r="AD5" s="1051"/>
      <c r="AE5" s="1051"/>
      <c r="AF5" s="1051"/>
      <c r="AG5" s="1051"/>
      <c r="AH5" s="352" t="s">
        <v>789</v>
      </c>
      <c r="AI5" s="353"/>
      <c r="AJ5" s="353"/>
      <c r="AK5" s="353"/>
      <c r="AL5" s="354">
        <v>100</v>
      </c>
      <c r="AM5" s="355"/>
      <c r="AN5" s="355"/>
      <c r="AO5" s="356"/>
      <c r="AP5" s="357" t="s">
        <v>789</v>
      </c>
      <c r="AQ5" s="357"/>
      <c r="AR5" s="357"/>
      <c r="AS5" s="357"/>
      <c r="AT5" s="357"/>
      <c r="AU5" s="357"/>
      <c r="AV5" s="357"/>
      <c r="AW5" s="357"/>
      <c r="AX5" s="357"/>
      <c r="AY5">
        <f>COUNTA($C$5)</f>
        <v>1</v>
      </c>
    </row>
    <row r="6" spans="1:51" ht="46.5" customHeight="1" x14ac:dyDescent="0.2">
      <c r="A6" s="1050">
        <v>3</v>
      </c>
      <c r="B6" s="1050">
        <v>1</v>
      </c>
      <c r="C6" s="358" t="s">
        <v>773</v>
      </c>
      <c r="D6" s="343"/>
      <c r="E6" s="343"/>
      <c r="F6" s="343"/>
      <c r="G6" s="343"/>
      <c r="H6" s="343"/>
      <c r="I6" s="343"/>
      <c r="J6" s="344">
        <v>5010601020795</v>
      </c>
      <c r="K6" s="345"/>
      <c r="L6" s="345"/>
      <c r="M6" s="345"/>
      <c r="N6" s="345"/>
      <c r="O6" s="345"/>
      <c r="P6" s="359" t="s">
        <v>799</v>
      </c>
      <c r="Q6" s="346"/>
      <c r="R6" s="346"/>
      <c r="S6" s="346"/>
      <c r="T6" s="346"/>
      <c r="U6" s="346"/>
      <c r="V6" s="346"/>
      <c r="W6" s="346"/>
      <c r="X6" s="346"/>
      <c r="Y6" s="347">
        <v>10</v>
      </c>
      <c r="Z6" s="348"/>
      <c r="AA6" s="348"/>
      <c r="AB6" s="349"/>
      <c r="AC6" s="1051" t="s">
        <v>370</v>
      </c>
      <c r="AD6" s="1051"/>
      <c r="AE6" s="1051"/>
      <c r="AF6" s="1051"/>
      <c r="AG6" s="1051"/>
      <c r="AH6" s="352" t="s">
        <v>789</v>
      </c>
      <c r="AI6" s="353"/>
      <c r="AJ6" s="353"/>
      <c r="AK6" s="353"/>
      <c r="AL6" s="354">
        <v>100</v>
      </c>
      <c r="AM6" s="355"/>
      <c r="AN6" s="355"/>
      <c r="AO6" s="356"/>
      <c r="AP6" s="357" t="s">
        <v>789</v>
      </c>
      <c r="AQ6" s="357"/>
      <c r="AR6" s="357"/>
      <c r="AS6" s="357"/>
      <c r="AT6" s="357"/>
      <c r="AU6" s="357"/>
      <c r="AV6" s="357"/>
      <c r="AW6" s="357"/>
      <c r="AX6" s="357"/>
      <c r="AY6">
        <f>COUNTA($C$6)</f>
        <v>1</v>
      </c>
    </row>
    <row r="7" spans="1:51" ht="34.5" customHeight="1" x14ac:dyDescent="0.2">
      <c r="A7" s="1050">
        <v>4</v>
      </c>
      <c r="B7" s="1050">
        <v>1</v>
      </c>
      <c r="C7" s="358" t="s">
        <v>778</v>
      </c>
      <c r="D7" s="343"/>
      <c r="E7" s="343"/>
      <c r="F7" s="343"/>
      <c r="G7" s="343"/>
      <c r="H7" s="343"/>
      <c r="I7" s="343"/>
      <c r="J7" s="344">
        <v>2010901001143</v>
      </c>
      <c r="K7" s="345"/>
      <c r="L7" s="345"/>
      <c r="M7" s="345"/>
      <c r="N7" s="345"/>
      <c r="O7" s="345"/>
      <c r="P7" s="359" t="s">
        <v>800</v>
      </c>
      <c r="Q7" s="346"/>
      <c r="R7" s="346"/>
      <c r="S7" s="346"/>
      <c r="T7" s="346"/>
      <c r="U7" s="346"/>
      <c r="V7" s="346"/>
      <c r="W7" s="346"/>
      <c r="X7" s="346"/>
      <c r="Y7" s="347">
        <v>3</v>
      </c>
      <c r="Z7" s="348"/>
      <c r="AA7" s="348"/>
      <c r="AB7" s="349"/>
      <c r="AC7" s="1051" t="s">
        <v>370</v>
      </c>
      <c r="AD7" s="1051"/>
      <c r="AE7" s="1051"/>
      <c r="AF7" s="1051"/>
      <c r="AG7" s="1051"/>
      <c r="AH7" s="352" t="s">
        <v>789</v>
      </c>
      <c r="AI7" s="353"/>
      <c r="AJ7" s="353"/>
      <c r="AK7" s="353"/>
      <c r="AL7" s="354">
        <v>100</v>
      </c>
      <c r="AM7" s="355"/>
      <c r="AN7" s="355"/>
      <c r="AO7" s="356"/>
      <c r="AP7" s="357" t="s">
        <v>789</v>
      </c>
      <c r="AQ7" s="357"/>
      <c r="AR7" s="357"/>
      <c r="AS7" s="357"/>
      <c r="AT7" s="357"/>
      <c r="AU7" s="357"/>
      <c r="AV7" s="357"/>
      <c r="AW7" s="357"/>
      <c r="AX7" s="357"/>
      <c r="AY7">
        <f>COUNTA($C$7)</f>
        <v>1</v>
      </c>
    </row>
    <row r="8" spans="1:51" ht="51" customHeight="1" x14ac:dyDescent="0.2">
      <c r="A8" s="1050">
        <v>5</v>
      </c>
      <c r="B8" s="1050">
        <v>1</v>
      </c>
      <c r="C8" s="358" t="s">
        <v>792</v>
      </c>
      <c r="D8" s="343"/>
      <c r="E8" s="343"/>
      <c r="F8" s="343"/>
      <c r="G8" s="343"/>
      <c r="H8" s="343"/>
      <c r="I8" s="343"/>
      <c r="J8" s="344">
        <v>5010001022137</v>
      </c>
      <c r="K8" s="345"/>
      <c r="L8" s="345"/>
      <c r="M8" s="345"/>
      <c r="N8" s="345"/>
      <c r="O8" s="345"/>
      <c r="P8" s="359" t="s">
        <v>801</v>
      </c>
      <c r="Q8" s="346"/>
      <c r="R8" s="346"/>
      <c r="S8" s="346"/>
      <c r="T8" s="346"/>
      <c r="U8" s="346"/>
      <c r="V8" s="346"/>
      <c r="W8" s="346"/>
      <c r="X8" s="346"/>
      <c r="Y8" s="347">
        <v>1</v>
      </c>
      <c r="Z8" s="348"/>
      <c r="AA8" s="348"/>
      <c r="AB8" s="349"/>
      <c r="AC8" s="1051" t="s">
        <v>370</v>
      </c>
      <c r="AD8" s="1051"/>
      <c r="AE8" s="1051"/>
      <c r="AF8" s="1051"/>
      <c r="AG8" s="1051"/>
      <c r="AH8" s="352" t="s">
        <v>789</v>
      </c>
      <c r="AI8" s="353"/>
      <c r="AJ8" s="353"/>
      <c r="AK8" s="353"/>
      <c r="AL8" s="354">
        <v>100</v>
      </c>
      <c r="AM8" s="355"/>
      <c r="AN8" s="355"/>
      <c r="AO8" s="356"/>
      <c r="AP8" s="357" t="s">
        <v>789</v>
      </c>
      <c r="AQ8" s="357"/>
      <c r="AR8" s="357"/>
      <c r="AS8" s="357"/>
      <c r="AT8" s="357"/>
      <c r="AU8" s="357"/>
      <c r="AV8" s="357"/>
      <c r="AW8" s="357"/>
      <c r="AX8" s="357"/>
      <c r="AY8">
        <f>COUNTA($C$8)</f>
        <v>1</v>
      </c>
    </row>
    <row r="9" spans="1:51" ht="33" customHeight="1" x14ac:dyDescent="0.2">
      <c r="A9" s="1050">
        <v>6</v>
      </c>
      <c r="B9" s="1050">
        <v>1</v>
      </c>
      <c r="C9" s="358" t="s">
        <v>793</v>
      </c>
      <c r="D9" s="343"/>
      <c r="E9" s="343"/>
      <c r="F9" s="343"/>
      <c r="G9" s="343"/>
      <c r="H9" s="343"/>
      <c r="I9" s="343"/>
      <c r="J9" s="344">
        <v>2010101002925</v>
      </c>
      <c r="K9" s="345"/>
      <c r="L9" s="345"/>
      <c r="M9" s="345"/>
      <c r="N9" s="345"/>
      <c r="O9" s="345"/>
      <c r="P9" s="359" t="s">
        <v>802</v>
      </c>
      <c r="Q9" s="346"/>
      <c r="R9" s="346"/>
      <c r="S9" s="346"/>
      <c r="T9" s="346"/>
      <c r="U9" s="346"/>
      <c r="V9" s="346"/>
      <c r="W9" s="346"/>
      <c r="X9" s="346"/>
      <c r="Y9" s="347">
        <v>0.9</v>
      </c>
      <c r="Z9" s="348"/>
      <c r="AA9" s="348"/>
      <c r="AB9" s="349"/>
      <c r="AC9" s="1051" t="s">
        <v>370</v>
      </c>
      <c r="AD9" s="1051"/>
      <c r="AE9" s="1051"/>
      <c r="AF9" s="1051"/>
      <c r="AG9" s="1051"/>
      <c r="AH9" s="352" t="s">
        <v>789</v>
      </c>
      <c r="AI9" s="353"/>
      <c r="AJ9" s="353"/>
      <c r="AK9" s="353"/>
      <c r="AL9" s="354">
        <v>100</v>
      </c>
      <c r="AM9" s="355"/>
      <c r="AN9" s="355"/>
      <c r="AO9" s="356"/>
      <c r="AP9" s="357" t="s">
        <v>789</v>
      </c>
      <c r="AQ9" s="357"/>
      <c r="AR9" s="357"/>
      <c r="AS9" s="357"/>
      <c r="AT9" s="357"/>
      <c r="AU9" s="357"/>
      <c r="AV9" s="357"/>
      <c r="AW9" s="357"/>
      <c r="AX9" s="357"/>
      <c r="AY9">
        <f>COUNTA($C$9)</f>
        <v>1</v>
      </c>
    </row>
    <row r="10" spans="1:51" ht="33" customHeight="1" x14ac:dyDescent="0.2">
      <c r="A10" s="1050">
        <v>7</v>
      </c>
      <c r="B10" s="1050">
        <v>1</v>
      </c>
      <c r="C10" s="358" t="s">
        <v>775</v>
      </c>
      <c r="D10" s="343"/>
      <c r="E10" s="343"/>
      <c r="F10" s="343"/>
      <c r="G10" s="343"/>
      <c r="H10" s="343"/>
      <c r="I10" s="343"/>
      <c r="J10" s="344">
        <v>7010501032617</v>
      </c>
      <c r="K10" s="345"/>
      <c r="L10" s="345"/>
      <c r="M10" s="345"/>
      <c r="N10" s="345"/>
      <c r="O10" s="345"/>
      <c r="P10" s="359" t="s">
        <v>803</v>
      </c>
      <c r="Q10" s="346"/>
      <c r="R10" s="346"/>
      <c r="S10" s="346"/>
      <c r="T10" s="346"/>
      <c r="U10" s="346"/>
      <c r="V10" s="346"/>
      <c r="W10" s="346"/>
      <c r="X10" s="346"/>
      <c r="Y10" s="347">
        <v>0.8</v>
      </c>
      <c r="Z10" s="348"/>
      <c r="AA10" s="348"/>
      <c r="AB10" s="349"/>
      <c r="AC10" s="1051" t="s">
        <v>370</v>
      </c>
      <c r="AD10" s="1051"/>
      <c r="AE10" s="1051"/>
      <c r="AF10" s="1051"/>
      <c r="AG10" s="1051"/>
      <c r="AH10" s="352" t="s">
        <v>789</v>
      </c>
      <c r="AI10" s="353"/>
      <c r="AJ10" s="353"/>
      <c r="AK10" s="353"/>
      <c r="AL10" s="354">
        <v>100</v>
      </c>
      <c r="AM10" s="355"/>
      <c r="AN10" s="355"/>
      <c r="AO10" s="356"/>
      <c r="AP10" s="357" t="s">
        <v>789</v>
      </c>
      <c r="AQ10" s="357"/>
      <c r="AR10" s="357"/>
      <c r="AS10" s="357"/>
      <c r="AT10" s="357"/>
      <c r="AU10" s="357"/>
      <c r="AV10" s="357"/>
      <c r="AW10" s="357"/>
      <c r="AX10" s="357"/>
      <c r="AY10">
        <f>COUNTA($C$10)</f>
        <v>1</v>
      </c>
    </row>
    <row r="11" spans="1:51" ht="34.5" customHeight="1" x14ac:dyDescent="0.2">
      <c r="A11" s="1050">
        <v>8</v>
      </c>
      <c r="B11" s="1050">
        <v>1</v>
      </c>
      <c r="C11" s="358" t="s">
        <v>794</v>
      </c>
      <c r="D11" s="343"/>
      <c r="E11" s="343"/>
      <c r="F11" s="343"/>
      <c r="G11" s="343"/>
      <c r="H11" s="343"/>
      <c r="I11" s="343"/>
      <c r="J11" s="344">
        <v>8010901001245</v>
      </c>
      <c r="K11" s="345"/>
      <c r="L11" s="345"/>
      <c r="M11" s="345"/>
      <c r="N11" s="345"/>
      <c r="O11" s="345"/>
      <c r="P11" s="359" t="s">
        <v>804</v>
      </c>
      <c r="Q11" s="346"/>
      <c r="R11" s="346"/>
      <c r="S11" s="346"/>
      <c r="T11" s="346"/>
      <c r="U11" s="346"/>
      <c r="V11" s="346"/>
      <c r="W11" s="346"/>
      <c r="X11" s="346"/>
      <c r="Y11" s="347">
        <v>0.3</v>
      </c>
      <c r="Z11" s="348"/>
      <c r="AA11" s="348"/>
      <c r="AB11" s="349"/>
      <c r="AC11" s="1051" t="s">
        <v>370</v>
      </c>
      <c r="AD11" s="1051"/>
      <c r="AE11" s="1051"/>
      <c r="AF11" s="1051"/>
      <c r="AG11" s="1051"/>
      <c r="AH11" s="352" t="s">
        <v>789</v>
      </c>
      <c r="AI11" s="353"/>
      <c r="AJ11" s="353"/>
      <c r="AK11" s="353"/>
      <c r="AL11" s="354">
        <v>100</v>
      </c>
      <c r="AM11" s="355"/>
      <c r="AN11" s="355"/>
      <c r="AO11" s="356"/>
      <c r="AP11" s="357" t="s">
        <v>789</v>
      </c>
      <c r="AQ11" s="357"/>
      <c r="AR11" s="357"/>
      <c r="AS11" s="357"/>
      <c r="AT11" s="357"/>
      <c r="AU11" s="357"/>
      <c r="AV11" s="357"/>
      <c r="AW11" s="357"/>
      <c r="AX11" s="357"/>
      <c r="AY11">
        <f>COUNTA($C$11)</f>
        <v>1</v>
      </c>
    </row>
    <row r="12" spans="1:51" ht="49.5" customHeight="1" x14ac:dyDescent="0.2">
      <c r="A12" s="1050">
        <v>9</v>
      </c>
      <c r="B12" s="1050">
        <v>1</v>
      </c>
      <c r="C12" s="358" t="s">
        <v>795</v>
      </c>
      <c r="D12" s="343"/>
      <c r="E12" s="343"/>
      <c r="F12" s="343"/>
      <c r="G12" s="343"/>
      <c r="H12" s="343"/>
      <c r="I12" s="343"/>
      <c r="J12" s="344">
        <v>1010401083212</v>
      </c>
      <c r="K12" s="345"/>
      <c r="L12" s="345"/>
      <c r="M12" s="345"/>
      <c r="N12" s="345"/>
      <c r="O12" s="345"/>
      <c r="P12" s="359" t="s">
        <v>805</v>
      </c>
      <c r="Q12" s="346"/>
      <c r="R12" s="346"/>
      <c r="S12" s="346"/>
      <c r="T12" s="346"/>
      <c r="U12" s="346"/>
      <c r="V12" s="346"/>
      <c r="W12" s="346"/>
      <c r="X12" s="346"/>
      <c r="Y12" s="347">
        <v>0.3</v>
      </c>
      <c r="Z12" s="348"/>
      <c r="AA12" s="348"/>
      <c r="AB12" s="349"/>
      <c r="AC12" s="1051" t="s">
        <v>370</v>
      </c>
      <c r="AD12" s="1051"/>
      <c r="AE12" s="1051"/>
      <c r="AF12" s="1051"/>
      <c r="AG12" s="1051"/>
      <c r="AH12" s="352" t="s">
        <v>789</v>
      </c>
      <c r="AI12" s="353"/>
      <c r="AJ12" s="353"/>
      <c r="AK12" s="353"/>
      <c r="AL12" s="354">
        <v>100</v>
      </c>
      <c r="AM12" s="355"/>
      <c r="AN12" s="355"/>
      <c r="AO12" s="356"/>
      <c r="AP12" s="357" t="s">
        <v>789</v>
      </c>
      <c r="AQ12" s="357"/>
      <c r="AR12" s="357"/>
      <c r="AS12" s="357"/>
      <c r="AT12" s="357"/>
      <c r="AU12" s="357"/>
      <c r="AV12" s="357"/>
      <c r="AW12" s="357"/>
      <c r="AX12" s="357"/>
      <c r="AY12">
        <f>COUNTA($C$12)</f>
        <v>1</v>
      </c>
    </row>
    <row r="13" spans="1:51" ht="35.25" customHeight="1" x14ac:dyDescent="0.2">
      <c r="A13" s="1050">
        <v>10</v>
      </c>
      <c r="B13" s="1050">
        <v>1</v>
      </c>
      <c r="C13" s="358" t="s">
        <v>777</v>
      </c>
      <c r="D13" s="343"/>
      <c r="E13" s="343"/>
      <c r="F13" s="343"/>
      <c r="G13" s="343"/>
      <c r="H13" s="343"/>
      <c r="I13" s="343"/>
      <c r="J13" s="344">
        <v>3011401003348</v>
      </c>
      <c r="K13" s="345"/>
      <c r="L13" s="345"/>
      <c r="M13" s="345"/>
      <c r="N13" s="345"/>
      <c r="O13" s="345"/>
      <c r="P13" s="359" t="s">
        <v>806</v>
      </c>
      <c r="Q13" s="346"/>
      <c r="R13" s="346"/>
      <c r="S13" s="346"/>
      <c r="T13" s="346"/>
      <c r="U13" s="346"/>
      <c r="V13" s="346"/>
      <c r="W13" s="346"/>
      <c r="X13" s="346"/>
      <c r="Y13" s="347">
        <v>0.3</v>
      </c>
      <c r="Z13" s="348"/>
      <c r="AA13" s="348"/>
      <c r="AB13" s="349"/>
      <c r="AC13" s="1051" t="s">
        <v>370</v>
      </c>
      <c r="AD13" s="1051"/>
      <c r="AE13" s="1051"/>
      <c r="AF13" s="1051"/>
      <c r="AG13" s="1051"/>
      <c r="AH13" s="352" t="s">
        <v>789</v>
      </c>
      <c r="AI13" s="353"/>
      <c r="AJ13" s="353"/>
      <c r="AK13" s="353"/>
      <c r="AL13" s="354">
        <v>100</v>
      </c>
      <c r="AM13" s="355"/>
      <c r="AN13" s="355"/>
      <c r="AO13" s="356"/>
      <c r="AP13" s="357" t="s">
        <v>789</v>
      </c>
      <c r="AQ13" s="357"/>
      <c r="AR13" s="357"/>
      <c r="AS13" s="357"/>
      <c r="AT13" s="357"/>
      <c r="AU13" s="357"/>
      <c r="AV13" s="357"/>
      <c r="AW13" s="357"/>
      <c r="AX13" s="357"/>
      <c r="AY13">
        <f>COUNTA($C$13)</f>
        <v>1</v>
      </c>
    </row>
    <row r="14" spans="1:51" ht="26.25" hidden="1"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1</v>
      </c>
    </row>
    <row r="37" spans="1:51" ht="26.25" customHeight="1" x14ac:dyDescent="0.2">
      <c r="A37" s="1050">
        <v>1</v>
      </c>
      <c r="B37" s="1050">
        <v>1</v>
      </c>
      <c r="C37" s="358" t="s">
        <v>807</v>
      </c>
      <c r="D37" s="343"/>
      <c r="E37" s="343"/>
      <c r="F37" s="343"/>
      <c r="G37" s="343"/>
      <c r="H37" s="343"/>
      <c r="I37" s="343"/>
      <c r="J37" s="344" t="s">
        <v>789</v>
      </c>
      <c r="K37" s="345"/>
      <c r="L37" s="345"/>
      <c r="M37" s="345"/>
      <c r="N37" s="345"/>
      <c r="O37" s="345"/>
      <c r="P37" s="359" t="s">
        <v>817</v>
      </c>
      <c r="Q37" s="346"/>
      <c r="R37" s="346"/>
      <c r="S37" s="346"/>
      <c r="T37" s="346"/>
      <c r="U37" s="346"/>
      <c r="V37" s="346"/>
      <c r="W37" s="346"/>
      <c r="X37" s="346"/>
      <c r="Y37" s="347">
        <v>33</v>
      </c>
      <c r="Z37" s="348"/>
      <c r="AA37" s="348"/>
      <c r="AB37" s="349"/>
      <c r="AC37" s="1051" t="s">
        <v>80</v>
      </c>
      <c r="AD37" s="1051"/>
      <c r="AE37" s="1051"/>
      <c r="AF37" s="1051"/>
      <c r="AG37" s="1051"/>
      <c r="AH37" s="352" t="s">
        <v>789</v>
      </c>
      <c r="AI37" s="353"/>
      <c r="AJ37" s="353"/>
      <c r="AK37" s="353"/>
      <c r="AL37" s="354" t="s">
        <v>789</v>
      </c>
      <c r="AM37" s="355"/>
      <c r="AN37" s="355"/>
      <c r="AO37" s="356"/>
      <c r="AP37" s="357" t="s">
        <v>789</v>
      </c>
      <c r="AQ37" s="357"/>
      <c r="AR37" s="357"/>
      <c r="AS37" s="357"/>
      <c r="AT37" s="357"/>
      <c r="AU37" s="357"/>
      <c r="AV37" s="357"/>
      <c r="AW37" s="357"/>
      <c r="AX37" s="357"/>
      <c r="AY37">
        <f>$AY$34</f>
        <v>1</v>
      </c>
    </row>
    <row r="38" spans="1:51" ht="31.5" customHeight="1" x14ac:dyDescent="0.2">
      <c r="A38" s="1050">
        <v>2</v>
      </c>
      <c r="B38" s="1050">
        <v>1</v>
      </c>
      <c r="C38" s="358" t="s">
        <v>808</v>
      </c>
      <c r="D38" s="343"/>
      <c r="E38" s="343"/>
      <c r="F38" s="343"/>
      <c r="G38" s="343"/>
      <c r="H38" s="343"/>
      <c r="I38" s="343"/>
      <c r="J38" s="344">
        <v>7290001036116</v>
      </c>
      <c r="K38" s="345"/>
      <c r="L38" s="345"/>
      <c r="M38" s="345"/>
      <c r="N38" s="345"/>
      <c r="O38" s="345"/>
      <c r="P38" s="359" t="s">
        <v>818</v>
      </c>
      <c r="Q38" s="346"/>
      <c r="R38" s="346"/>
      <c r="S38" s="346"/>
      <c r="T38" s="346"/>
      <c r="U38" s="346"/>
      <c r="V38" s="346"/>
      <c r="W38" s="346"/>
      <c r="X38" s="346"/>
      <c r="Y38" s="347">
        <v>16</v>
      </c>
      <c r="Z38" s="348"/>
      <c r="AA38" s="348"/>
      <c r="AB38" s="349"/>
      <c r="AC38" s="1051" t="s">
        <v>364</v>
      </c>
      <c r="AD38" s="1051"/>
      <c r="AE38" s="1051"/>
      <c r="AF38" s="1051"/>
      <c r="AG38" s="1051"/>
      <c r="AH38" s="352">
        <v>5</v>
      </c>
      <c r="AI38" s="353"/>
      <c r="AJ38" s="353"/>
      <c r="AK38" s="353"/>
      <c r="AL38" s="354">
        <v>84.5</v>
      </c>
      <c r="AM38" s="355"/>
      <c r="AN38" s="355"/>
      <c r="AO38" s="356"/>
      <c r="AP38" s="357" t="s">
        <v>789</v>
      </c>
      <c r="AQ38" s="357"/>
      <c r="AR38" s="357"/>
      <c r="AS38" s="357"/>
      <c r="AT38" s="357"/>
      <c r="AU38" s="357"/>
      <c r="AV38" s="357"/>
      <c r="AW38" s="357"/>
      <c r="AX38" s="357"/>
      <c r="AY38">
        <f>COUNTA($C$38)</f>
        <v>1</v>
      </c>
    </row>
    <row r="39" spans="1:51" ht="34.5" customHeight="1" x14ac:dyDescent="0.2">
      <c r="A39" s="1050">
        <v>3</v>
      </c>
      <c r="B39" s="1050">
        <v>1</v>
      </c>
      <c r="C39" s="358" t="s">
        <v>809</v>
      </c>
      <c r="D39" s="343"/>
      <c r="E39" s="343"/>
      <c r="F39" s="343"/>
      <c r="G39" s="343"/>
      <c r="H39" s="343"/>
      <c r="I39" s="343"/>
      <c r="J39" s="344">
        <v>1011001015010</v>
      </c>
      <c r="K39" s="345"/>
      <c r="L39" s="345"/>
      <c r="M39" s="345"/>
      <c r="N39" s="345"/>
      <c r="O39" s="345"/>
      <c r="P39" s="359" t="s">
        <v>819</v>
      </c>
      <c r="Q39" s="346"/>
      <c r="R39" s="346"/>
      <c r="S39" s="346"/>
      <c r="T39" s="346"/>
      <c r="U39" s="346"/>
      <c r="V39" s="346"/>
      <c r="W39" s="346"/>
      <c r="X39" s="346"/>
      <c r="Y39" s="347">
        <v>12</v>
      </c>
      <c r="Z39" s="348"/>
      <c r="AA39" s="348"/>
      <c r="AB39" s="349"/>
      <c r="AC39" s="1051" t="s">
        <v>364</v>
      </c>
      <c r="AD39" s="1051"/>
      <c r="AE39" s="1051"/>
      <c r="AF39" s="1051"/>
      <c r="AG39" s="1051"/>
      <c r="AH39" s="352">
        <v>5</v>
      </c>
      <c r="AI39" s="353"/>
      <c r="AJ39" s="353"/>
      <c r="AK39" s="353"/>
      <c r="AL39" s="354">
        <v>74</v>
      </c>
      <c r="AM39" s="355"/>
      <c r="AN39" s="355"/>
      <c r="AO39" s="356"/>
      <c r="AP39" s="357" t="s">
        <v>789</v>
      </c>
      <c r="AQ39" s="357"/>
      <c r="AR39" s="357"/>
      <c r="AS39" s="357"/>
      <c r="AT39" s="357"/>
      <c r="AU39" s="357"/>
      <c r="AV39" s="357"/>
      <c r="AW39" s="357"/>
      <c r="AX39" s="357"/>
      <c r="AY39">
        <f>COUNTA($C$39)</f>
        <v>1</v>
      </c>
    </row>
    <row r="40" spans="1:51" ht="34.5" customHeight="1" x14ac:dyDescent="0.2">
      <c r="A40" s="1050">
        <v>4</v>
      </c>
      <c r="B40" s="1050">
        <v>1</v>
      </c>
      <c r="C40" s="358" t="s">
        <v>810</v>
      </c>
      <c r="D40" s="343"/>
      <c r="E40" s="343"/>
      <c r="F40" s="343"/>
      <c r="G40" s="343"/>
      <c r="H40" s="343"/>
      <c r="I40" s="343"/>
      <c r="J40" s="344">
        <v>3120001131738</v>
      </c>
      <c r="K40" s="345"/>
      <c r="L40" s="345"/>
      <c r="M40" s="345"/>
      <c r="N40" s="345"/>
      <c r="O40" s="345"/>
      <c r="P40" s="359" t="s">
        <v>819</v>
      </c>
      <c r="Q40" s="346"/>
      <c r="R40" s="346"/>
      <c r="S40" s="346"/>
      <c r="T40" s="346"/>
      <c r="U40" s="346"/>
      <c r="V40" s="346"/>
      <c r="W40" s="346"/>
      <c r="X40" s="346"/>
      <c r="Y40" s="347">
        <v>10</v>
      </c>
      <c r="Z40" s="348"/>
      <c r="AA40" s="348"/>
      <c r="AB40" s="349"/>
      <c r="AC40" s="1051" t="s">
        <v>364</v>
      </c>
      <c r="AD40" s="1051"/>
      <c r="AE40" s="1051"/>
      <c r="AF40" s="1051"/>
      <c r="AG40" s="1051"/>
      <c r="AH40" s="352">
        <v>5</v>
      </c>
      <c r="AI40" s="353"/>
      <c r="AJ40" s="353"/>
      <c r="AK40" s="353"/>
      <c r="AL40" s="354">
        <v>85.3</v>
      </c>
      <c r="AM40" s="355"/>
      <c r="AN40" s="355"/>
      <c r="AO40" s="356"/>
      <c r="AP40" s="357" t="s">
        <v>789</v>
      </c>
      <c r="AQ40" s="357"/>
      <c r="AR40" s="357"/>
      <c r="AS40" s="357"/>
      <c r="AT40" s="357"/>
      <c r="AU40" s="357"/>
      <c r="AV40" s="357"/>
      <c r="AW40" s="357"/>
      <c r="AX40" s="357"/>
      <c r="AY40">
        <f>COUNTA($C$40)</f>
        <v>1</v>
      </c>
    </row>
    <row r="41" spans="1:51" ht="34.5" customHeight="1" x14ac:dyDescent="0.2">
      <c r="A41" s="1050">
        <v>5</v>
      </c>
      <c r="B41" s="1050">
        <v>1</v>
      </c>
      <c r="C41" s="358" t="s">
        <v>811</v>
      </c>
      <c r="D41" s="343"/>
      <c r="E41" s="343"/>
      <c r="F41" s="343"/>
      <c r="G41" s="343"/>
      <c r="H41" s="343"/>
      <c r="I41" s="343"/>
      <c r="J41" s="344">
        <v>4010001143256</v>
      </c>
      <c r="K41" s="345"/>
      <c r="L41" s="345"/>
      <c r="M41" s="345"/>
      <c r="N41" s="345"/>
      <c r="O41" s="345"/>
      <c r="P41" s="359" t="s">
        <v>819</v>
      </c>
      <c r="Q41" s="346"/>
      <c r="R41" s="346"/>
      <c r="S41" s="346"/>
      <c r="T41" s="346"/>
      <c r="U41" s="346"/>
      <c r="V41" s="346"/>
      <c r="W41" s="346"/>
      <c r="X41" s="346"/>
      <c r="Y41" s="347">
        <v>10</v>
      </c>
      <c r="Z41" s="348"/>
      <c r="AA41" s="348"/>
      <c r="AB41" s="349"/>
      <c r="AC41" s="1051" t="s">
        <v>364</v>
      </c>
      <c r="AD41" s="1051"/>
      <c r="AE41" s="1051"/>
      <c r="AF41" s="1051"/>
      <c r="AG41" s="1051"/>
      <c r="AH41" s="352">
        <v>5</v>
      </c>
      <c r="AI41" s="353"/>
      <c r="AJ41" s="353"/>
      <c r="AK41" s="353"/>
      <c r="AL41" s="354">
        <v>86.9</v>
      </c>
      <c r="AM41" s="355"/>
      <c r="AN41" s="355"/>
      <c r="AO41" s="356"/>
      <c r="AP41" s="357" t="s">
        <v>789</v>
      </c>
      <c r="AQ41" s="357"/>
      <c r="AR41" s="357"/>
      <c r="AS41" s="357"/>
      <c r="AT41" s="357"/>
      <c r="AU41" s="357"/>
      <c r="AV41" s="357"/>
      <c r="AW41" s="357"/>
      <c r="AX41" s="357"/>
      <c r="AY41">
        <f>COUNTA($C$41)</f>
        <v>1</v>
      </c>
    </row>
    <row r="42" spans="1:51" ht="34.5" customHeight="1" x14ac:dyDescent="0.2">
      <c r="A42" s="1050">
        <v>6</v>
      </c>
      <c r="B42" s="1050">
        <v>1</v>
      </c>
      <c r="C42" s="358" t="s">
        <v>812</v>
      </c>
      <c r="D42" s="343"/>
      <c r="E42" s="343"/>
      <c r="F42" s="343"/>
      <c r="G42" s="343"/>
      <c r="H42" s="343"/>
      <c r="I42" s="343"/>
      <c r="J42" s="344">
        <v>9011701003356</v>
      </c>
      <c r="K42" s="345"/>
      <c r="L42" s="345"/>
      <c r="M42" s="345"/>
      <c r="N42" s="345"/>
      <c r="O42" s="345"/>
      <c r="P42" s="359" t="s">
        <v>820</v>
      </c>
      <c r="Q42" s="346"/>
      <c r="R42" s="346"/>
      <c r="S42" s="346"/>
      <c r="T42" s="346"/>
      <c r="U42" s="346"/>
      <c r="V42" s="346"/>
      <c r="W42" s="346"/>
      <c r="X42" s="346"/>
      <c r="Y42" s="347">
        <v>5</v>
      </c>
      <c r="Z42" s="348"/>
      <c r="AA42" s="348"/>
      <c r="AB42" s="349"/>
      <c r="AC42" s="1051" t="s">
        <v>364</v>
      </c>
      <c r="AD42" s="1051"/>
      <c r="AE42" s="1051"/>
      <c r="AF42" s="1051"/>
      <c r="AG42" s="1051"/>
      <c r="AH42" s="352">
        <v>2</v>
      </c>
      <c r="AI42" s="353"/>
      <c r="AJ42" s="353"/>
      <c r="AK42" s="353"/>
      <c r="AL42" s="354">
        <v>94.7</v>
      </c>
      <c r="AM42" s="355"/>
      <c r="AN42" s="355"/>
      <c r="AO42" s="356"/>
      <c r="AP42" s="357" t="s">
        <v>789</v>
      </c>
      <c r="AQ42" s="357"/>
      <c r="AR42" s="357"/>
      <c r="AS42" s="357"/>
      <c r="AT42" s="357"/>
      <c r="AU42" s="357"/>
      <c r="AV42" s="357"/>
      <c r="AW42" s="357"/>
      <c r="AX42" s="357"/>
      <c r="AY42">
        <f>COUNTA($C$42)</f>
        <v>1</v>
      </c>
    </row>
    <row r="43" spans="1:51" ht="30.75" customHeight="1" x14ac:dyDescent="0.2">
      <c r="A43" s="1050">
        <v>7</v>
      </c>
      <c r="B43" s="1050">
        <v>1</v>
      </c>
      <c r="C43" s="358" t="s">
        <v>813</v>
      </c>
      <c r="D43" s="343"/>
      <c r="E43" s="343"/>
      <c r="F43" s="343"/>
      <c r="G43" s="343"/>
      <c r="H43" s="343"/>
      <c r="I43" s="343"/>
      <c r="J43" s="344">
        <v>7000020141305</v>
      </c>
      <c r="K43" s="345"/>
      <c r="L43" s="345"/>
      <c r="M43" s="345"/>
      <c r="N43" s="345"/>
      <c r="O43" s="345"/>
      <c r="P43" s="359" t="s">
        <v>821</v>
      </c>
      <c r="Q43" s="346"/>
      <c r="R43" s="346"/>
      <c r="S43" s="346"/>
      <c r="T43" s="346"/>
      <c r="U43" s="346"/>
      <c r="V43" s="346"/>
      <c r="W43" s="346"/>
      <c r="X43" s="346"/>
      <c r="Y43" s="347">
        <v>4</v>
      </c>
      <c r="Z43" s="348"/>
      <c r="AA43" s="348"/>
      <c r="AB43" s="349"/>
      <c r="AC43" s="1051" t="s">
        <v>371</v>
      </c>
      <c r="AD43" s="1051"/>
      <c r="AE43" s="1051"/>
      <c r="AF43" s="1051"/>
      <c r="AG43" s="1051"/>
      <c r="AH43" s="352" t="s">
        <v>789</v>
      </c>
      <c r="AI43" s="353"/>
      <c r="AJ43" s="353"/>
      <c r="AK43" s="353"/>
      <c r="AL43" s="354" t="s">
        <v>789</v>
      </c>
      <c r="AM43" s="355"/>
      <c r="AN43" s="355"/>
      <c r="AO43" s="356"/>
      <c r="AP43" s="357" t="s">
        <v>789</v>
      </c>
      <c r="AQ43" s="357"/>
      <c r="AR43" s="357"/>
      <c r="AS43" s="357"/>
      <c r="AT43" s="357"/>
      <c r="AU43" s="357"/>
      <c r="AV43" s="357"/>
      <c r="AW43" s="357"/>
      <c r="AX43" s="357"/>
      <c r="AY43">
        <f>COUNTA($C$43)</f>
        <v>1</v>
      </c>
    </row>
    <row r="44" spans="1:51" ht="34.5" customHeight="1" x14ac:dyDescent="0.2">
      <c r="A44" s="1050">
        <v>8</v>
      </c>
      <c r="B44" s="1050">
        <v>1</v>
      </c>
      <c r="C44" s="358" t="s">
        <v>814</v>
      </c>
      <c r="D44" s="343"/>
      <c r="E44" s="343"/>
      <c r="F44" s="343"/>
      <c r="G44" s="343"/>
      <c r="H44" s="343"/>
      <c r="I44" s="343"/>
      <c r="J44" s="344">
        <v>6180001002699</v>
      </c>
      <c r="K44" s="345"/>
      <c r="L44" s="345"/>
      <c r="M44" s="345"/>
      <c r="N44" s="345"/>
      <c r="O44" s="345"/>
      <c r="P44" s="359" t="s">
        <v>822</v>
      </c>
      <c r="Q44" s="346"/>
      <c r="R44" s="346"/>
      <c r="S44" s="346"/>
      <c r="T44" s="346"/>
      <c r="U44" s="346"/>
      <c r="V44" s="346"/>
      <c r="W44" s="346"/>
      <c r="X44" s="346"/>
      <c r="Y44" s="347">
        <v>4</v>
      </c>
      <c r="Z44" s="348"/>
      <c r="AA44" s="348"/>
      <c r="AB44" s="349"/>
      <c r="AC44" s="1051" t="s">
        <v>364</v>
      </c>
      <c r="AD44" s="1051"/>
      <c r="AE44" s="1051"/>
      <c r="AF44" s="1051"/>
      <c r="AG44" s="1051"/>
      <c r="AH44" s="352">
        <v>1</v>
      </c>
      <c r="AI44" s="353"/>
      <c r="AJ44" s="353"/>
      <c r="AK44" s="353"/>
      <c r="AL44" s="354">
        <v>89.7</v>
      </c>
      <c r="AM44" s="355"/>
      <c r="AN44" s="355"/>
      <c r="AO44" s="356"/>
      <c r="AP44" s="357" t="s">
        <v>789</v>
      </c>
      <c r="AQ44" s="357"/>
      <c r="AR44" s="357"/>
      <c r="AS44" s="357"/>
      <c r="AT44" s="357"/>
      <c r="AU44" s="357"/>
      <c r="AV44" s="357"/>
      <c r="AW44" s="357"/>
      <c r="AX44" s="357"/>
      <c r="AY44">
        <f>COUNTA($C$44)</f>
        <v>1</v>
      </c>
    </row>
    <row r="45" spans="1:51" ht="32.25" customHeight="1" x14ac:dyDescent="0.2">
      <c r="A45" s="1050">
        <v>9</v>
      </c>
      <c r="B45" s="1050">
        <v>1</v>
      </c>
      <c r="C45" s="358" t="s">
        <v>815</v>
      </c>
      <c r="D45" s="343"/>
      <c r="E45" s="343"/>
      <c r="F45" s="343"/>
      <c r="G45" s="343"/>
      <c r="H45" s="343"/>
      <c r="I45" s="343"/>
      <c r="J45" s="344">
        <v>8011001010418</v>
      </c>
      <c r="K45" s="345"/>
      <c r="L45" s="345"/>
      <c r="M45" s="345"/>
      <c r="N45" s="345"/>
      <c r="O45" s="345"/>
      <c r="P45" s="359" t="s">
        <v>823</v>
      </c>
      <c r="Q45" s="346"/>
      <c r="R45" s="346"/>
      <c r="S45" s="346"/>
      <c r="T45" s="346"/>
      <c r="U45" s="346"/>
      <c r="V45" s="346"/>
      <c r="W45" s="346"/>
      <c r="X45" s="346"/>
      <c r="Y45" s="347">
        <v>4</v>
      </c>
      <c r="Z45" s="348"/>
      <c r="AA45" s="348"/>
      <c r="AB45" s="349"/>
      <c r="AC45" s="1051" t="s">
        <v>364</v>
      </c>
      <c r="AD45" s="1051"/>
      <c r="AE45" s="1051"/>
      <c r="AF45" s="1051"/>
      <c r="AG45" s="1051"/>
      <c r="AH45" s="352">
        <v>2</v>
      </c>
      <c r="AI45" s="353"/>
      <c r="AJ45" s="353"/>
      <c r="AK45" s="353"/>
      <c r="AL45" s="354">
        <v>94.5</v>
      </c>
      <c r="AM45" s="355"/>
      <c r="AN45" s="355"/>
      <c r="AO45" s="356"/>
      <c r="AP45" s="357" t="s">
        <v>789</v>
      </c>
      <c r="AQ45" s="357"/>
      <c r="AR45" s="357"/>
      <c r="AS45" s="357"/>
      <c r="AT45" s="357"/>
      <c r="AU45" s="357"/>
      <c r="AV45" s="357"/>
      <c r="AW45" s="357"/>
      <c r="AX45" s="357"/>
      <c r="AY45">
        <f>COUNTA($C$45)</f>
        <v>1</v>
      </c>
    </row>
    <row r="46" spans="1:51" ht="35.25" customHeight="1" x14ac:dyDescent="0.2">
      <c r="A46" s="1050">
        <v>10</v>
      </c>
      <c r="B46" s="1050">
        <v>1</v>
      </c>
      <c r="C46" s="358" t="s">
        <v>816</v>
      </c>
      <c r="D46" s="343"/>
      <c r="E46" s="343"/>
      <c r="F46" s="343"/>
      <c r="G46" s="343"/>
      <c r="H46" s="343"/>
      <c r="I46" s="343"/>
      <c r="J46" s="344">
        <v>6010401020516</v>
      </c>
      <c r="K46" s="345"/>
      <c r="L46" s="345"/>
      <c r="M46" s="345"/>
      <c r="N46" s="345"/>
      <c r="O46" s="345"/>
      <c r="P46" s="359" t="s">
        <v>824</v>
      </c>
      <c r="Q46" s="346"/>
      <c r="R46" s="346"/>
      <c r="S46" s="346"/>
      <c r="T46" s="346"/>
      <c r="U46" s="346"/>
      <c r="V46" s="346"/>
      <c r="W46" s="346"/>
      <c r="X46" s="346"/>
      <c r="Y46" s="347">
        <v>3</v>
      </c>
      <c r="Z46" s="348"/>
      <c r="AA46" s="348"/>
      <c r="AB46" s="349"/>
      <c r="AC46" s="1051" t="s">
        <v>371</v>
      </c>
      <c r="AD46" s="1051"/>
      <c r="AE46" s="1051"/>
      <c r="AF46" s="1051"/>
      <c r="AG46" s="1051"/>
      <c r="AH46" s="352" t="s">
        <v>789</v>
      </c>
      <c r="AI46" s="353"/>
      <c r="AJ46" s="353"/>
      <c r="AK46" s="353"/>
      <c r="AL46" s="354" t="s">
        <v>789</v>
      </c>
      <c r="AM46" s="355"/>
      <c r="AN46" s="355"/>
      <c r="AO46" s="356"/>
      <c r="AP46" s="357" t="s">
        <v>789</v>
      </c>
      <c r="AQ46" s="357"/>
      <c r="AR46" s="357"/>
      <c r="AS46" s="357"/>
      <c r="AT46" s="357"/>
      <c r="AU46" s="357"/>
      <c r="AV46" s="357"/>
      <c r="AW46" s="357"/>
      <c r="AX46" s="357"/>
      <c r="AY46">
        <f>COUNTA($C$46)</f>
        <v>1</v>
      </c>
    </row>
    <row r="47" spans="1:51" ht="26.25" hidden="1"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2021-05-28T01:55:52Z</cp:lastPrinted>
  <dcterms:created xsi:type="dcterms:W3CDTF">2012-03-13T00:50:25Z</dcterms:created>
  <dcterms:modified xsi:type="dcterms:W3CDTF">2021-06-01T05:49:50Z</dcterms:modified>
</cp:coreProperties>
</file>