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9 生食○\要確認\"/>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<sst xmlns="http://schemas.openxmlformats.org/spreadsheetml/2006/main" count="2446" uniqueCount="727">
  <si>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</si>
  <si>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</si>
  <si>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</si>
  <si>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</si>
  <si>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</si>
  <si>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</si>
  <si>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</si>
  <si>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</si>
  <si>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</si>
  <si>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</si>
  <si>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</si>
  <si>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</si>
  <si>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</si>
  <si>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</si>
  <si>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</si>
  <si>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</si>
  <si>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</si>
  <si>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</si>
  <si>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</si>
  <si>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</si>
  <si>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</si>
  <si>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</si>
  <si>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</si>
  <si>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</si>
  <si>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</si>
  <si>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</si>
  <si>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</si>
  <si>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</si>
  <si>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</si>
  <si>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</si>
  <si>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</si>
  <si>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</si>
  <si>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</si>
  <si>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</si>
  <si>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</si>
  <si>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</si>
  <si>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</si>
  <si>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</si>
  <si>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</si>
  <si>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</si>
  <si>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</si>
  <si>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</si>
  <si>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</si>
  <si>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</si>
  <si>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</si>
  <si>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</si>
  <si>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</si>
  <si>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</si>
  <si>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</si>
  <si>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</si>
  <si>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</si>
  <si>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</si>
  <si>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</si>
  <si>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</si>
  <si>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</si>
  <si>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</si>
  <si>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</si>
  <si>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</si>
  <si>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</si>
  <si>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</si>
  <si>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</si>
  <si>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</si>
  <si>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</si>
  <si>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</si>
  <si>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</si>
  <si>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</si>
  <si>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</si>
  <si>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</si>
  <si>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</si>
  <si>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</si>
  <si>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</si>
  <si>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</si>
  <si>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</si>
  <si>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</si>
  <si>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</si>
  <si>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</si>
  <si>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</si>
  <si>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</si>
  <si>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</si>
  <si>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</si>
  <si>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</si>
  <si>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</si>
  <si>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</si>
  <si>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</si>
  <si>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</si>
  <si>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</si>
  <si>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</si>
  <si>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</si>
  <si>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</si>
  <si>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</si>
  <si>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</si>
  <si>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</si>
  <si>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</si>
  <si>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</si>
  <si>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</si>
  <si>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</si>
  <si>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</si>
  <si>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</si>
  <si>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</si>
  <si>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</si>
  <si>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</si>
  <si>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</si>
  <si>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</si>
  <si>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</si>
  <si>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</si>
  <si>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</si>
  <si>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</si>
  <si>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</si>
  <si>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</si>
  <si>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</si>
  <si>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</si>
  <si>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</si>
  <si>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</si>
  <si>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</si>
  <si>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</si>
  <si>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</si>
  <si>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</si>
  <si>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</si>
  <si>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</si>
  <si>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</si>
  <si>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</si>
  <si>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</si>
  <si>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</si>
  <si>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</si>
  <si>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</si>
  <si>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</si>
  <si>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</si>
  <si>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</si>
  <si>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</si>
  <si>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</si>
  <si>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</si>
  <si>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</si>
  <si>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</si>
  <si>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</si>
  <si>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</si>
  <si>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</si>
  <si>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</si>
  <si>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</si>
  <si>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</si>
  <si>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</si>
  <si>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</si>
  <si>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</si>
  <si>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</si>
  <si>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</si>
  <si>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</si>
  <si>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</si>
  <si>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</si>
  <si>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</si>
  <si>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</si>
  <si>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</si>
  <si>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</si>
  <si>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</si>
  <si>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</si>
  <si>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</si>
  <si>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</si>
  <si>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</si>
  <si>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</si>
  <si>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</si>
  <si>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</si>
  <si>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</si>
  <si>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</si>
  <si>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</si>
  <si>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</si>
  <si>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</si>
  <si>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</si>
  <si>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</si>
  <si>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</si>
  <si>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</si>
  <si>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</si>
  <si>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</si>
  <si>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</si>
  <si>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</si>
  <si>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</si>
  <si>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</si>
  <si>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</si>
  <si>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</si>
  <si>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</si>
  <si>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</si>
  <si>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</si>
  <si>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</si>
  <si>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</si>
  <si>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</si>
  <si>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</si>
  <si>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</si>
  <si>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</si>
  <si>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</si>
  <si>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</si>
  <si>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</si>
  <si>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</si>
  <si>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</si>
  <si>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</si>
  <si>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</si>
  <si>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</si>
  <si>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</si>
  <si>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</si>
  <si>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</si>
  <si>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</si>
  <si>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</si>
  <si>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</si>
  <si>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</si>
  <si>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</si>
  <si>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</si>
  <si>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</si>
  <si>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</si>
  <si>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</si>
  <si>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</si>
  <si>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</si>
  <si>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</si>
  <si>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</si>
  <si>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</si>
  <si>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</si>
  <si>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</si>
  <si>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</si>
  <si>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</si>
  <si>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</si>
  <si>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</si>
  <si>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</si>
  <si>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</si>
  <si>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</si>
  <si>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</si>
  <si>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</si>
  <si>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</si>
  <si>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</si>
  <si>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</si>
  <si>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</si>
  <si>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</si>
  <si>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</si>
  <si>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</si>
  <si>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</si>
  <si>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</si>
  <si>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</si>
  <si>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</si>
  <si>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</si>
  <si>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</si>
  <si>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</si>
  <si>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</si>
  <si>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</si>
  <si>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</si>
  <si>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</si>
  <si>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</si>
  <si>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</si>
  <si>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</si>
  <si>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</si>
  <si>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</si>
  <si>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</si>
  <si>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</si>
  <si>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</si>
  <si>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</si>
  <si>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</si>
  <si>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</si>
  <si>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</si>
  <si>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</si>
  <si>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</si>
  <si>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</si>
  <si>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</si>
  <si>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</si>
  <si>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</si>
  <si>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</si>
  <si>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</si>
  <si>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</si>
  <si>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</si>
  <si>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</si>
  <si>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</si>
  <si>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</si>
  <si>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</si>
  <si>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</si>
  <si>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</si>
  <si>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</si>
  <si>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</si>
  <si>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</si>
  <si>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</si>
  <si>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</si>
  <si>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</si>
  <si>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</si>
  <si>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</si>
  <si>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</si>
  <si>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</si>
  <si>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</si>
  <si>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</si>
  <si>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</si>
  <si>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</si>
  <si>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</si>
  <si>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</si>
  <si>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</si>
  <si>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</si>
  <si>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</si>
  <si>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</si>
  <si>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</si>
  <si>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</si>
  <si>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</si>
  <si>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</si>
  <si>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</si>
  <si>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</si>
  <si>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</si>
  <si>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</si>
  <si>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</si>
  <si>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</si>
  <si>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</si>
  <si>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</si>
  <si>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</si>
  <si>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</si>
  <si>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</si>
  <si>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</si>
  <si>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</si>
  <si>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</si>
  <si>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</si>
  <si>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</si>
  <si>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</si>
  <si>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</si>
  <si>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</si>
  <si>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</si>
  <si>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</si>
  <si>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</si>
  <si>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</si>
  <si>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</si>
  <si>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</si>
  <si>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</si>
  <si>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</si>
  <si>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</si>
  <si>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</si>
  <si>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</si>
  <si>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</si>
  <si>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</si>
  <si>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</si>
  <si>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</si>
  <si>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</si>
  <si>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</si>
  <si>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</si>
  <si>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</si>
  <si>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</si>
  <si>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</si>
  <si>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</si>
  <si>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</si>
  <si>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</si>
  <si>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</si>
  <si>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</si>
  <si>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</si>
  <si>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</si>
  <si>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</si>
  <si>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</si>
  <si>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</si>
  <si>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</si>
  <si>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</si>
  <si>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</si>
  <si>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</si>
  <si>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</si>
  <si>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</si>
  <si>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</si>
  <si>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</si>
  <si>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</si>
  <si>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</si>
  <si>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</si>
  <si>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</si>
  <si>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</si>
  <si>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</si>
  <si>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</si>
  <si>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</si>
  <si>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</si>
  <si>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</si>
  <si>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</si>
  <si>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</si>
  <si>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</si>
  <si>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</si>
  <si>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</si>
  <si>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</si>
  <si>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</si>
  <si>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</si>
  <si>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</si>
  <si>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</si>
  <si>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</si>
  <si>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</si>
  <si>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</si>
  <si>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</si>
  <si>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</si>
  <si>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</si>
  <si>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</si>
  <si>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</si>
  <si>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</si>
  <si>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</si>
  <si>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</si>
  <si>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</si>
  <si>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</si>
  <si>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</si>
  <si>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</si>
  <si>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</si>
  <si>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</si>
  <si>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</si>
  <si>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</si>
  <si>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</si>
  <si>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</si>
  <si>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</si>
  <si>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</si>
  <si>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</si>
  <si>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</si>
  <si>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</si>
  <si>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</si>
  <si>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</si>
  <si>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</si>
  <si>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</si>
  <si>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</si>
  <si>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</si>
  <si>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</si>
  <si>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</si>
  <si>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</si>
  <si>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</si>
  <si>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</si>
  <si>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</si>
  <si>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</si>
  <si>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</si>
  <si>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</si>
  <si>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</si>
  <si>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</si>
  <si>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</si>
  <si>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</si>
  <si>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</si>
  <si>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</si>
  <si>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</si>
  <si>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</si>
  <si>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</si>
  <si>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</si>
  <si>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</si>
  <si>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</si>
  <si>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</si>
  <si>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</si>
  <si>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</si>
  <si>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</si>
  <si>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</si>
  <si>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</si>
  <si>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</si>
  <si>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</si>
  <si>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</si>
  <si>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</si>
  <si>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</si>
  <si>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</si>
  <si>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</si>
  <si>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</si>
  <si>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</si>
  <si>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</si>
  <si>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</si>
  <si>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</si>
  <si>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</si>
  <si>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</si>
  <si>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</si>
  <si>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</si>
  <si>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</si>
  <si>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</si>
  <si>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</si>
  <si>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</si>
  <si>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</si>
  <si>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</si>
  <si>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</si>
  <si>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</si>
  <si>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</si>
  <si>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</si>
  <si>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</si>
  <si>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</si>
  <si>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</si>
  <si>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</si>
  <si>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</si>
  <si>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</si>
  <si>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</si>
  <si>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</si>
  <si>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</si>
  <si>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</si>
  <si>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</si>
  <si>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</si>
  <si>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</si>
  <si>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</si>
  <si>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</si>
  <si>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</si>
  <si>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</si>
  <si>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</si>
  <si>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</si>
  <si>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</si>
  <si>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</si>
  <si>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</si>
  <si>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</si>
  <si>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</si>
  <si>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</si>
  <si>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</si>
  <si>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</si>
  <si>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</si>
  <si>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</si>
  <si>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</si>
  <si>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</si>
  <si>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</si>
  <si>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</si>
  <si>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</si>
  <si>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</si>
  <si>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</si>
  <si>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</si>
  <si>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</si>
  <si>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</si>
  <si>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</si>
  <si>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</si>
  <si>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</si>
  <si>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</si>
  <si>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</si>
  <si>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</si>
  <si>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</si>
  <si>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</si>
  <si>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</si>
  <si>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</si>
  <si>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</si>
  <si>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</si>
  <si>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</si>
  <si>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</si>
  <si>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</si>
  <si>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</si>
  <si>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</si>
  <si>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</si>
  <si>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</si>
  <si>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</si>
  <si>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</si>
  <si>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</si>
  <si>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</si>
  <si>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</si>
  <si>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</si>
  <si>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</si>
  <si>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</si>
  <si>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</si>
  <si>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</si>
  <si>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</si>
  <si>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</si>
  <si>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</si>
  <si>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</si>
  <si>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</si>
  <si>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</si>
  <si>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</si>
  <si>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</si>
  <si>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</si>
  <si>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</si>
  <si>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</si>
  <si>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</si>
  <si>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</si>
  <si>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</si>
  <si>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</si>
  <si>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</si>
  <si>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</si>
  <si>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</si>
  <si>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</si>
  <si>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</si>
  <si>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</si>
  <si>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</si>
  <si>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</si>
  <si>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</si>
  <si>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</si>
  <si>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</si>
  <si>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</si>
  <si>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</si>
  <si>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</si>
  <si>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</si>
  <si>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</si>
  <si>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</si>
  <si>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</si>
  <si>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</si>
  <si>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</si>
  <si>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</si>
  <si>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</si>
  <si>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</si>
  <si>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</si>
  <si>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</si>
  <si>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</si>
  <si>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</si>
  <si>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</si>
  <si>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</si>
  <si>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</si>
  <si>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</si>
  <si>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</si>
  <si>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</si>
  <si>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</si>
  <si>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</si>
  <si>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</si>
  <si>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</si>
  <si>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</si>
  <si>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</si>
  <si>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</si>
  <si>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</si>
  <si>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</si>
  <si>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</si>
  <si>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</si>
  <si>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</si>
  <si>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</si>
  <si>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</si>
  <si>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</si>
  <si>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</si>
  <si>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</si>
  <si>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</si>
  <si>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</si>
  <si>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</si>
  <si>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</si>
  <si>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</si>
  <si>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</si>
  <si>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</si>
  <si>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</si>
  <si>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</si>
  <si>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</si>
  <si>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</si>
  <si>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</si>
  <si>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</si>
  <si>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</si>
  <si>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</si>
  <si>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</si>
  <si>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</si>
  <si>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</si>
  <si>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</si>
  <si>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</si>
  <si>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</si>
  <si>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</si>
  <si>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</si>
  <si>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</si>
  <si>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</si>
  <si>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</si>
  <si>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</si>
  <si>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</si>
  <si>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</si>
  <si>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</si>
  <si>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</si>
  <si>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</si>
  <si>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</si>
  <si>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</si>
  <si>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</si>
  <si>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</si>
  <si>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</si>
  <si>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</si>
  <si>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</si>
  <si>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</si>
  <si>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</si>
  <si>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</si>
  <si>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ＢＳＥ対策など食肉の安全確保対策推進事業</t>
  </si>
  <si>
    <t>医薬・生活衛生局</t>
  </si>
  <si>
    <t>三木　朗</t>
  </si>
  <si>
    <t>平成14年度</t>
  </si>
  <si>
    <t>終了予定なし</t>
  </si>
  <si>
    <t>食品監視安全課</t>
  </si>
  <si>
    <t>食品衛生法第２条、と畜場法第２条、食鳥処理の事業の規制及び食鳥検査に関する法律第１条の２、牛海綿状脳症対策特別措置法第３条　等</t>
  </si>
  <si>
    <t>「牛海綿状脳症に関する検査の実施について」（部長通知）</t>
  </si>
  <si>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</si>
  <si>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</si>
  <si>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t>
  </si>
  <si>
    <t>食品等試験検査費</t>
  </si>
  <si>
    <t>職員旅費</t>
  </si>
  <si>
    <t>庁費</t>
  </si>
  <si>
    <t>委員等旅費</t>
  </si>
  <si>
    <t>諸謝金</t>
  </si>
  <si>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</si>
  <si>
    <t>効率的な予算執行</t>
  </si>
  <si>
    <t>事業実施にかかる単位当たりコストの減少率（対前年度比）
実績：当該年度
目標値：前年度</t>
  </si>
  <si>
    <t>千円</t>
  </si>
  <si>
    <t>件</t>
  </si>
  <si>
    <t>　　X/Y</t>
    <phoneticPr fontId="5"/>
  </si>
  <si>
    <t>食品等の安全性を確保すること（施策大目標Ⅱ-1）</t>
  </si>
  <si>
    <t>食品等の飲食に起因する衛生上の危害の発生を防止すること（施策目標Ⅱ-1-1）</t>
  </si>
  <si>
    <t>農林水産省</t>
  </si>
  <si>
    <t>家畜衛生対策事業</t>
  </si>
  <si>
    <t>326</t>
  </si>
  <si>
    <t>296</t>
  </si>
  <si>
    <t>255</t>
  </si>
  <si>
    <t>299</t>
  </si>
  <si>
    <t>311</t>
  </si>
  <si>
    <t>324</t>
  </si>
  <si>
    <t>321</t>
  </si>
  <si>
    <t>331</t>
  </si>
  <si>
    <t>337</t>
  </si>
  <si>
    <t>○</t>
  </si>
  <si>
    <t>厚労</t>
  </si>
  <si>
    <t>-</t>
    <phoneticPr fontId="5"/>
  </si>
  <si>
    <t>対日輸出用牛肉に関する分別管理等の対日輸出条件の遵守の検証及び輸出国のＢＳＥ対策等を確認することで、我が国に輸入される食肉の安全性確保に寄与する。</t>
    <phoneticPr fontId="5"/>
  </si>
  <si>
    <t>「家畜衛生対策事業」は、死亡牛に対してBSE検査に係る費用を助成する事業であるが、当事業は食肉としてと畜検査を行う検査員に対して研修等を行う事業である。</t>
    <phoneticPr fontId="5"/>
  </si>
  <si>
    <t>点検対象外</t>
    <rPh sb="0" eb="2">
      <t>テンケン</t>
    </rPh>
    <rPh sb="2" eb="5">
      <t>タイショウガイ</t>
    </rPh>
    <phoneticPr fontId="5"/>
  </si>
  <si>
    <t>‐</t>
  </si>
  <si>
    <t>B. 岩井化学薬品株式会社</t>
    <rPh sb="3" eb="5">
      <t>イワイ</t>
    </rPh>
    <rPh sb="5" eb="7">
      <t>カガク</t>
    </rPh>
    <rPh sb="7" eb="9">
      <t>ヤクヒン</t>
    </rPh>
    <rPh sb="9" eb="13">
      <t>カブシキガイシャ</t>
    </rPh>
    <phoneticPr fontId="5"/>
  </si>
  <si>
    <t>消耗品費</t>
    <rPh sb="0" eb="3">
      <t>ショウモウヒン</t>
    </rPh>
    <rPh sb="3" eb="4">
      <t>ヒ</t>
    </rPh>
    <phoneticPr fontId="5"/>
  </si>
  <si>
    <t>検査消耗品購入費</t>
    <rPh sb="0" eb="2">
      <t>ケンサ</t>
    </rPh>
    <rPh sb="2" eb="5">
      <t>ショウモウヒン</t>
    </rPh>
    <rPh sb="5" eb="8">
      <t>コウニュウヒ</t>
    </rPh>
    <phoneticPr fontId="5"/>
  </si>
  <si>
    <t>-</t>
    <phoneticPr fontId="5"/>
  </si>
  <si>
    <t>岩井化学薬品株式会社</t>
    <rPh sb="0" eb="2">
      <t>イワイ</t>
    </rPh>
    <rPh sb="2" eb="4">
      <t>カガク</t>
    </rPh>
    <rPh sb="4" eb="6">
      <t>ヤクヒン</t>
    </rPh>
    <rPh sb="6" eb="10">
      <t>カブシキガイシャ</t>
    </rPh>
    <phoneticPr fontId="5"/>
  </si>
  <si>
    <t>理科研株式会社</t>
    <rPh sb="0" eb="2">
      <t>リカ</t>
    </rPh>
    <rPh sb="2" eb="3">
      <t>ケン</t>
    </rPh>
    <rPh sb="3" eb="7">
      <t>カブシキガイシャ</t>
    </rPh>
    <phoneticPr fontId="5"/>
  </si>
  <si>
    <t>株式会社池田理化</t>
    <rPh sb="0" eb="4">
      <t>カブシキガイシャ</t>
    </rPh>
    <rPh sb="4" eb="6">
      <t>イケダ</t>
    </rPh>
    <rPh sb="6" eb="8">
      <t>リカ</t>
    </rPh>
    <phoneticPr fontId="5"/>
  </si>
  <si>
    <t>株式会社和科盛商会</t>
    <rPh sb="0" eb="4">
      <t>カブシキガイシャ</t>
    </rPh>
    <rPh sb="4" eb="7">
      <t>ワカモ</t>
    </rPh>
    <rPh sb="7" eb="9">
      <t>ショウカイ</t>
    </rPh>
    <phoneticPr fontId="5"/>
  </si>
  <si>
    <t>株式会社薬研社</t>
    <rPh sb="0" eb="4">
      <t>カブシキガイシャ</t>
    </rPh>
    <rPh sb="4" eb="7">
      <t>ヤクケンシャ</t>
    </rPh>
    <phoneticPr fontId="5"/>
  </si>
  <si>
    <t>ブングル・ドット・コム株式会社</t>
    <rPh sb="11" eb="15">
      <t>カブシキガイシャ</t>
    </rPh>
    <phoneticPr fontId="5"/>
  </si>
  <si>
    <t>消耗品購入費</t>
    <rPh sb="0" eb="3">
      <t>ショウモウヒン</t>
    </rPh>
    <rPh sb="3" eb="6">
      <t>コウニュウヒ</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</si>
  <si>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</si>
  <si>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</si>
  <si>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食肉の対日輸出施設に対する査察など、食品の安全性確保に必要なもののみに支出している。</t>
  </si>
  <si>
    <t>食肉等の食品の安全性確保という、国民の生命・健康に直結しかつ国民や社会の関心が非常に高いテーマであり、ニーズを的確に反映している。</t>
  </si>
  <si>
    <t>国外から日本へ輸出する食肉等の輸出条件に係る協議は国家間で行われるため、地方自治体、民間に委ねることはできず、国が直接実施する必要がある。</t>
  </si>
  <si>
    <t>食肉等の食品の安全性を確保するための事業であり、国民の生命・健康に直結するため、優先度は非常に高い。</t>
  </si>
  <si>
    <t>3,793/18</t>
    <phoneticPr fontId="5"/>
  </si>
  <si>
    <t>3,895/23</t>
    <phoneticPr fontId="5"/>
  </si>
  <si>
    <t>-</t>
    <phoneticPr fontId="5"/>
  </si>
  <si>
    <t>株式会社阪急阪神ビジネストラベル</t>
    <phoneticPr fontId="5"/>
  </si>
  <si>
    <t>株式会社時事通信社</t>
    <rPh sb="0" eb="4">
      <t>カブシキガイシャ</t>
    </rPh>
    <phoneticPr fontId="5"/>
  </si>
  <si>
    <t>日本郵便株式会社</t>
    <phoneticPr fontId="5"/>
  </si>
  <si>
    <t>大和綜合印刷株式会社</t>
    <rPh sb="6" eb="10">
      <t>カブシキガイシャ</t>
    </rPh>
    <phoneticPr fontId="5"/>
  </si>
  <si>
    <t>株式会社ぎょうせい</t>
    <rPh sb="0" eb="4">
      <t>カブシキガイシャ</t>
    </rPh>
    <phoneticPr fontId="5"/>
  </si>
  <si>
    <t>ヤマト運輸株式会社</t>
    <phoneticPr fontId="5"/>
  </si>
  <si>
    <t>中央法規出版株式会社</t>
    <phoneticPr fontId="5"/>
  </si>
  <si>
    <t>個人A</t>
    <rPh sb="0" eb="2">
      <t>コジン</t>
    </rPh>
    <phoneticPr fontId="5"/>
  </si>
  <si>
    <t>公益社団法人日本食品衛生協会</t>
    <phoneticPr fontId="5"/>
  </si>
  <si>
    <t>東日本電信電話株式会社</t>
    <phoneticPr fontId="5"/>
  </si>
  <si>
    <t>刊行物購読費</t>
    <rPh sb="0" eb="3">
      <t>カンコウブツ</t>
    </rPh>
    <rPh sb="3" eb="5">
      <t>コウドク</t>
    </rPh>
    <rPh sb="5" eb="6">
      <t>ヒ</t>
    </rPh>
    <phoneticPr fontId="5"/>
  </si>
  <si>
    <t>郵便料金</t>
    <rPh sb="0" eb="2">
      <t>ユウビン</t>
    </rPh>
    <rPh sb="2" eb="4">
      <t>リョウキン</t>
    </rPh>
    <phoneticPr fontId="5"/>
  </si>
  <si>
    <t>運送費</t>
    <rPh sb="0" eb="3">
      <t>ウンソウヒ</t>
    </rPh>
    <phoneticPr fontId="5"/>
  </si>
  <si>
    <t>電話料</t>
    <rPh sb="0" eb="3">
      <t>デンワリョウ</t>
    </rPh>
    <phoneticPr fontId="5"/>
  </si>
  <si>
    <t>資料等梱包発送費</t>
    <rPh sb="0" eb="2">
      <t>シリョウ</t>
    </rPh>
    <rPh sb="2" eb="3">
      <t>トウ</t>
    </rPh>
    <rPh sb="3" eb="5">
      <t>コンポウ</t>
    </rPh>
    <rPh sb="5" eb="7">
      <t>ハッソウ</t>
    </rPh>
    <rPh sb="7" eb="8">
      <t>ヒ</t>
    </rPh>
    <phoneticPr fontId="5"/>
  </si>
  <si>
    <t>資料等印刷費</t>
    <rPh sb="0" eb="2">
      <t>シリョウ</t>
    </rPh>
    <rPh sb="2" eb="3">
      <t>トウ</t>
    </rPh>
    <rPh sb="3" eb="6">
      <t>インサツヒ</t>
    </rPh>
    <phoneticPr fontId="5"/>
  </si>
  <si>
    <t>A. 株式会社阪急阪神ビジネストラベル</t>
    <phoneticPr fontId="5"/>
  </si>
  <si>
    <t>旅費</t>
    <rPh sb="0" eb="2">
      <t>リョヒ</t>
    </rPh>
    <phoneticPr fontId="5"/>
  </si>
  <si>
    <t>職員旅費</t>
    <rPh sb="0" eb="2">
      <t>ショクイン</t>
    </rPh>
    <rPh sb="2" eb="4">
      <t>リョヒ</t>
    </rPh>
    <phoneticPr fontId="5"/>
  </si>
  <si>
    <t>職員旅費</t>
    <rPh sb="0" eb="2">
      <t>ショクイン</t>
    </rPh>
    <rPh sb="2" eb="4">
      <t>リョヒ</t>
    </rPh>
    <phoneticPr fontId="5"/>
  </si>
  <si>
    <t>有</t>
  </si>
  <si>
    <t>原則として一般競争入札を行って競争性の確保を図っているが、結果として一者応札となった案件については、今後、公告期間を長期に設定するなど、改善を図る。
競争性のない随意契約についても、法令に基づき当該者でしか契約を履行できないものに限っており、妥当である。</t>
    <phoneticPr fontId="5"/>
  </si>
  <si>
    <t>新型コロナウイルス感染症により、当初予定していた海外出張を実施できなかったことで不用が生じたものであり、やむを得ない理由である。</t>
    <phoneticPr fontId="5"/>
  </si>
  <si>
    <t>現地査察に当たり合理的・効率的な計画を立てるとともに、随意契約においても価格交渉を行う等、妥当なコスト水準となるよう実施している。</t>
    <phoneticPr fontId="5"/>
  </si>
  <si>
    <t>令和２年度については、新型コロナウイルス感染症による影響のため、海外の現地調査の代替として暫定的にWeb会議を通じた調査の実施について輸出国政府と調整を図っている。</t>
    <rPh sb="58" eb="60">
      <t>チョウサ</t>
    </rPh>
    <rPh sb="61" eb="63">
      <t>ジッシ</t>
    </rPh>
    <rPh sb="73" eb="75">
      <t>チョウセイ</t>
    </rPh>
    <rPh sb="76" eb="77">
      <t>ハカ</t>
    </rPh>
    <phoneticPr fontId="5"/>
  </si>
  <si>
    <t>適切に予算を執行し、事業の目標が達成できており、このまま継続して事業を実施する。
なお、食肉等の食の安全の確保を図るため、新型コロナウイルス感染症の動向も踏まえつつ、来年度以降も調査受入れ国との日程や経路等を調整し、効率的な旅程となるよう努める。</t>
    <rPh sb="61" eb="63">
      <t>シンガタ</t>
    </rPh>
    <rPh sb="70" eb="73">
      <t>カンセンショウ</t>
    </rPh>
    <rPh sb="74" eb="76">
      <t>ドウコウ</t>
    </rPh>
    <rPh sb="77" eb="78">
      <t>フ</t>
    </rPh>
    <rPh sb="102" eb="103">
      <t>トウ</t>
    </rPh>
    <phoneticPr fontId="5"/>
  </si>
  <si>
    <t>食肉等の食品の安全性確保のための現地調査を含む輸出国政府との協議や輸入時の確認は国が行う必要があり、他の手段・方法等はない。</t>
    <rPh sb="16" eb="18">
      <t>ゲンチ</t>
    </rPh>
    <rPh sb="18" eb="20">
      <t>チョウサ</t>
    </rPh>
    <rPh sb="21" eb="22">
      <t>フク</t>
    </rPh>
    <rPh sb="23" eb="26">
      <t>ユシュツコク</t>
    </rPh>
    <rPh sb="26" eb="28">
      <t>セイフ</t>
    </rPh>
    <rPh sb="30" eb="32">
      <t>キョウギ</t>
    </rPh>
    <rPh sb="33" eb="36">
      <t>ユニュウジ</t>
    </rPh>
    <rPh sb="37" eb="39">
      <t>カクニン</t>
    </rPh>
    <rPh sb="40" eb="41">
      <t>クニ</t>
    </rPh>
    <rPh sb="42" eb="43">
      <t>オコナ</t>
    </rPh>
    <rPh sb="44" eb="46">
      <t>ヒツヨウ</t>
    </rPh>
    <rPh sb="50" eb="51">
      <t>タ</t>
    </rPh>
    <rPh sb="55" eb="57">
      <t>ホウホウ</t>
    </rPh>
    <phoneticPr fontId="5"/>
  </si>
  <si>
    <t>輸入条件に適合しない輸入食肉の国内流通実績は0件であった。</t>
    <rPh sb="0" eb="2">
      <t>ユニュウ</t>
    </rPh>
    <rPh sb="2" eb="4">
      <t>ジョウケン</t>
    </rPh>
    <rPh sb="5" eb="7">
      <t>テキゴウ</t>
    </rPh>
    <rPh sb="10" eb="12">
      <t>ユニュウ</t>
    </rPh>
    <rPh sb="12" eb="14">
      <t>ショクニク</t>
    </rPh>
    <rPh sb="15" eb="17">
      <t>コクナイ</t>
    </rPh>
    <rPh sb="17" eb="19">
      <t>リュウツウ</t>
    </rPh>
    <rPh sb="19" eb="21">
      <t>ジッセキ</t>
    </rPh>
    <rPh sb="23" eb="24">
      <t>ケン</t>
    </rPh>
    <phoneticPr fontId="5"/>
  </si>
  <si>
    <t>食肉等の食品の安全確保は国民の安心・安全のために極めて重要な事項であり、①諸外国からの牛肉輸入における現地調査を含む輸出国政府との二国間協議、②都道府県等の食品衛生監視員等の検査技術等の向上を図るための講習会、研修会を開催し、食肉の安全を確保している。また、令和２年度は新型コロナウイルス感染症による影響のため、海外の現地調査の代替として暫定的にWeb会議を通じた調査の実施について輸出国政府と調整を図るとともに、輸入時における確認検査により不適合事案の流通防止に努めている。</t>
    <rPh sb="53" eb="55">
      <t>チョウサ</t>
    </rPh>
    <rPh sb="56" eb="57">
      <t>フク</t>
    </rPh>
    <rPh sb="58" eb="61">
      <t>ユシュツコク</t>
    </rPh>
    <rPh sb="61" eb="63">
      <t>セイフ</t>
    </rPh>
    <rPh sb="65" eb="66">
      <t>ニ</t>
    </rPh>
    <rPh sb="66" eb="68">
      <t>コクカン</t>
    </rPh>
    <rPh sb="68" eb="70">
      <t>キョウギ</t>
    </rPh>
    <rPh sb="207" eb="210">
      <t>ユニュウジ</t>
    </rPh>
    <rPh sb="214" eb="216">
      <t>カクニン</t>
    </rPh>
    <rPh sb="216" eb="218">
      <t>ケンサ</t>
    </rPh>
    <rPh sb="227" eb="229">
      <t>リュウツウ</t>
    </rPh>
    <phoneticPr fontId="5"/>
  </si>
  <si>
    <t>4,539/1,245</t>
    <phoneticPr fontId="5"/>
  </si>
  <si>
    <t>海外において現地査察を行った対日輸出施設数
(令和２年度実績及び令和３年度見込にあっては、令和２年度は新型コロナウイルス感染症による影響のため海外の現地査察を行わなかったため、代替として牛肉輸入時のBSE確認検査件数（速報値）を記載。）</t>
    <rPh sb="23" eb="25">
      <t>レイワ</t>
    </rPh>
    <rPh sb="26" eb="28">
      <t>ネンド</t>
    </rPh>
    <rPh sb="28" eb="30">
      <t>ジッセキ</t>
    </rPh>
    <rPh sb="30" eb="31">
      <t>オヨ</t>
    </rPh>
    <rPh sb="32" eb="34">
      <t>レイワ</t>
    </rPh>
    <rPh sb="35" eb="37">
      <t>ネンド</t>
    </rPh>
    <rPh sb="37" eb="39">
      <t>ミコ</t>
    </rPh>
    <rPh sb="45" eb="47">
      <t>レイワ</t>
    </rPh>
    <rPh sb="48" eb="50">
      <t>ネンド</t>
    </rPh>
    <rPh sb="76" eb="78">
      <t>ササツ</t>
    </rPh>
    <rPh sb="79" eb="80">
      <t>オコナ</t>
    </rPh>
    <rPh sb="93" eb="95">
      <t>ギュウニク</t>
    </rPh>
    <rPh sb="95" eb="98">
      <t>ユニュウジ</t>
    </rPh>
    <rPh sb="102" eb="104">
      <t>カクニン</t>
    </rPh>
    <rPh sb="104" eb="106">
      <t>ケンサ</t>
    </rPh>
    <rPh sb="106" eb="107">
      <t>ケン</t>
    </rPh>
    <rPh sb="107" eb="108">
      <t>スウ</t>
    </rPh>
    <rPh sb="109" eb="112">
      <t>ソクホウチ</t>
    </rPh>
    <rPh sb="114" eb="116">
      <t>キサイ</t>
    </rPh>
    <phoneticPr fontId="5"/>
  </si>
  <si>
    <t>単位当たりコスト＝X/Y　　　　　　　　　　　　　　　　　　　　　　　　　　　　X：海外出張に係る経費
Y：査察施設数
(令和２年度及び令和３年度にあっては、令和２年度は新型コロナウイルス感染症による影響のため海外の現地査察を行わなかったため、代替としてX：執行額、Y：牛肉輸入時のBSE確認検査件数（速報値）を記載。）</t>
    <rPh sb="66" eb="67">
      <t>オヨ</t>
    </rPh>
    <rPh sb="68" eb="70">
      <t>レイワ</t>
    </rPh>
    <rPh sb="71" eb="73">
      <t>ネンド</t>
    </rPh>
    <rPh sb="79" eb="81">
      <t>レイワ</t>
    </rPh>
    <rPh sb="82" eb="84">
      <t>ネンド</t>
    </rPh>
    <rPh sb="129" eb="132">
      <t>シッコウガク</t>
    </rPh>
    <rPh sb="156" eb="158">
      <t>キサイ</t>
    </rPh>
    <phoneticPr fontId="5"/>
  </si>
  <si>
    <t>6,940/1,245</t>
    <phoneticPr fontId="5"/>
  </si>
  <si>
    <t>-</t>
    <phoneticPr fontId="5"/>
  </si>
  <si>
    <t>成果目標：輸入条件に適合しない輸入食肉を国内に流通させない。
達成状況：平成30～令和２年度において流通事例は1件も発生していない。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</si>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</sst>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66249</xdr:colOff>
      <xdr:row>748</xdr:row>
      <xdr:rowOff>312965</xdr:rowOff>
    </xdr:from>
    <xdr:to>
      <xdr:col>47</xdr:col>
      <xdr:colOff>18556</xdr:colOff>
      <xdr:row>762</xdr:row>
      <xdr:rowOff>39508</xdr:rowOff>
    </xdr:to>
    <xdr:grpSp>
      <xdr:nvGrpSpPr>
        <xdr:cNvPr id="2" name="グループ化 1"/>
        <xdr:cNvGrpSpPr/>
      </xdr:nvGrpSpPr>
      <xdr:grpSpPr>
        <a:xfrm>
          <a:off x="1674916" y="44498382"/>
          <a:ext cx="7794557" cy="4616043"/>
          <a:chOff x="1679221" y="43677232"/>
          <a:chExt cx="7752106" cy="4779054"/>
        </a:xfrm>
      </xdr:grpSpPr>
      <xdr:sp macro="" textlink="">
        <xdr:nvSpPr>
          <xdr:cNvPr id="3" name="角丸四角形 2"/>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５</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sp macro="" textlink="">
        <xdr:nvSpPr>
          <xdr:cNvPr id="4" name="角丸四角形 3"/>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en-US" altLang="ja-JP" sz="2000">
                <a:solidFill>
                  <a:sysClr val="windowText" lastClr="000000"/>
                </a:solidFill>
                <a:latin typeface="+mn-ea"/>
                <a:ea typeface="+mn-ea"/>
              </a:rPr>
              <a:t>78</a:t>
            </a:r>
            <a:r>
              <a:rPr kumimoji="1" lang="ja-JP" altLang="en-US" sz="2000">
                <a:solidFill>
                  <a:sysClr val="windowText" lastClr="000000"/>
                </a:solidFill>
                <a:latin typeface="+mn-ea"/>
                <a:ea typeface="+mn-ea"/>
              </a:rPr>
              <a:t>者　４</a:t>
            </a:r>
            <a:r>
              <a:rPr kumimoji="1" lang="ja-JP" altLang="en-US" sz="2000">
                <a:solidFill>
                  <a:sysClr val="windowText" lastClr="000000"/>
                </a:solidFill>
              </a:rPr>
              <a:t>百万円</a:t>
            </a:r>
          </a:p>
        </xdr:txBody>
      </xdr:sp>
      <xdr:sp macro="" textlink="">
        <xdr:nvSpPr>
          <xdr:cNvPr id="5" name="角丸四角形 4"/>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ea"/>
                <a:ea typeface="+mn-ea"/>
                <a:cs typeface="+mn-cs"/>
              </a:rPr>
              <a:t>国立感染症研究所</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0.5</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xnSp macro="">
        <xdr:nvCxnSpPr>
          <xdr:cNvPr id="6" name="直線コネクタ 5"/>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1679221" y="45515237"/>
            <a:ext cx="3947826"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一般競争契約（最低価格）等</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9" name="角丸四角形 8"/>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支出委任</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10" name="角丸四角形 9"/>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職員旅費、消耗品購入費、資料等印刷費等</a:t>
            </a:r>
          </a:p>
        </xdr:txBody>
      </xdr:sp>
      <xdr:sp macro="" textlink="">
        <xdr:nvSpPr>
          <xdr:cNvPr id="11" name="右大かっこ 10"/>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108857</xdr:colOff>
      <xdr:row>758</xdr:row>
      <xdr:rowOff>122464</xdr:rowOff>
    </xdr:from>
    <xdr:to>
      <xdr:col>49</xdr:col>
      <xdr:colOff>202533</xdr:colOff>
      <xdr:row>767</xdr:row>
      <xdr:rowOff>178108</xdr:rowOff>
    </xdr:to>
    <xdr:grpSp>
      <xdr:nvGrpSpPr>
        <xdr:cNvPr id="13" name="グループ化 12"/>
        <xdr:cNvGrpSpPr/>
      </xdr:nvGrpSpPr>
      <xdr:grpSpPr>
        <a:xfrm>
          <a:off x="5739190" y="47800381"/>
          <a:ext cx="4316426" cy="4151394"/>
          <a:chOff x="3365479" y="50261155"/>
          <a:chExt cx="4330330" cy="4197841"/>
        </a:xfrm>
      </xdr:grpSpPr>
      <xdr:grpSp>
        <xdr:nvGrpSpPr>
          <xdr:cNvPr id="14" name="グループ化 13"/>
          <xdr:cNvGrpSpPr/>
        </xdr:nvGrpSpPr>
        <xdr:grpSpPr>
          <a:xfrm>
            <a:off x="3365479" y="50261155"/>
            <a:ext cx="4330330" cy="1558017"/>
            <a:chOff x="3672483" y="45397876"/>
            <a:chExt cx="3063978" cy="1650849"/>
          </a:xfrm>
        </xdr:grpSpPr>
        <xdr:sp macro="" textlink="">
          <xdr:nvSpPr>
            <xdr:cNvPr id="18" name="角丸四角形 17"/>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伝達性海綿状脳症（ＴＳＥ）確認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19" name="右大かっこ 18"/>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5" name="角丸四角形 14"/>
          <xdr:cNvSpPr/>
        </xdr:nvSpPr>
        <xdr:spPr>
          <a:xfrm>
            <a:off x="4163837"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latin typeface="+mn-ea"/>
                <a:ea typeface="+mn-ea"/>
              </a:rPr>
              <a:t>Ｂ　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latin typeface="+mn-ea"/>
                <a:ea typeface="+mn-ea"/>
              </a:rPr>
              <a:t>６者　</a:t>
            </a:r>
            <a:r>
              <a:rPr lang="en-US" altLang="ja-JP" sz="2000" b="0">
                <a:solidFill>
                  <a:sysClr val="windowText" lastClr="000000"/>
                </a:solidFill>
                <a:effectLst/>
                <a:latin typeface="+mn-ea"/>
                <a:ea typeface="+mn-ea"/>
              </a:rPr>
              <a:t>0.5</a:t>
            </a:r>
            <a:r>
              <a:rPr lang="ja-JP" altLang="en-US" sz="2000" b="0">
                <a:solidFill>
                  <a:sysClr val="windowText" lastClr="000000"/>
                </a:solidFill>
                <a:effectLst/>
                <a:latin typeface="+mn-ea"/>
                <a:ea typeface="+mn-ea"/>
              </a:rPr>
              <a:t>百万円</a:t>
            </a:r>
            <a:endParaRPr lang="ja-JP" altLang="ja-JP" sz="2000" b="0">
              <a:solidFill>
                <a:sysClr val="windowText" lastClr="000000"/>
              </a:solidFill>
              <a:effectLst/>
              <a:latin typeface="+mn-ea"/>
              <a:ea typeface="+mn-ea"/>
            </a:endParaRPr>
          </a:p>
        </xdr:txBody>
      </xdr:sp>
      <xdr:sp macro="" textlink="">
        <xdr:nvSpPr>
          <xdr:cNvPr id="16" name="角丸四角形 15"/>
          <xdr:cNvSpPr/>
        </xdr:nvSpPr>
        <xdr:spPr>
          <a:xfrm>
            <a:off x="403696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ysClr val="windowText" lastClr="000000"/>
                </a:solidFill>
                <a:latin typeface="+mn-ea"/>
                <a:ea typeface="+mn-ea"/>
              </a:rPr>
              <a:t>【</a:t>
            </a:r>
            <a:r>
              <a:rPr kumimoji="1" lang="ja-JP" altLang="en-US" sz="2000" b="0" i="0">
                <a:solidFill>
                  <a:sysClr val="windowText" lastClr="000000"/>
                </a:solidFill>
                <a:latin typeface="+mn-ea"/>
                <a:ea typeface="+mn-ea"/>
              </a:rPr>
              <a:t>随意契約（少額）</a:t>
            </a:r>
            <a:r>
              <a:rPr kumimoji="1" lang="en-US" altLang="ja-JP" sz="2000" b="0" i="0">
                <a:solidFill>
                  <a:sysClr val="windowText" lastClr="000000"/>
                </a:solidFill>
                <a:latin typeface="+mn-ea"/>
                <a:ea typeface="+mn-ea"/>
              </a:rPr>
              <a:t>】</a:t>
            </a:r>
          </a:p>
        </xdr:txBody>
      </xdr:sp>
      <xdr:cxnSp macro="">
        <xdr:nvCxnSpPr>
          <xdr:cNvPr id="17" name="直線矢印コネクタ 16"/>
          <xdr:cNvCxnSpPr/>
        </xdr:nvCxnSpPr>
        <xdr:spPr>
          <a:xfrm>
            <a:off x="5680043" y="51741218"/>
            <a:ext cx="1954" cy="9336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112486</xdr:colOff>
      <xdr:row>767</xdr:row>
      <xdr:rowOff>312965</xdr:rowOff>
    </xdr:from>
    <xdr:to>
      <xdr:col>48</xdr:col>
      <xdr:colOff>66476</xdr:colOff>
      <xdr:row>770</xdr:row>
      <xdr:rowOff>370389</xdr:rowOff>
    </xdr:to>
    <xdr:grpSp>
      <xdr:nvGrpSpPr>
        <xdr:cNvPr id="21" name="グループ化 20"/>
        <xdr:cNvGrpSpPr/>
      </xdr:nvGrpSpPr>
      <xdr:grpSpPr>
        <a:xfrm>
          <a:off x="6346069" y="52086632"/>
          <a:ext cx="3372407" cy="1105174"/>
          <a:chOff x="3762376" y="45597952"/>
          <a:chExt cx="3384496" cy="1273453"/>
        </a:xfrm>
      </xdr:grpSpPr>
      <xdr:sp macro="" textlink="">
        <xdr:nvSpPr>
          <xdr:cNvPr id="22" name="角丸四角形 21"/>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3" name="右大かっこ 22"/>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190500</xdr:colOff>
      <xdr:row>753</xdr:row>
      <xdr:rowOff>54429</xdr:rowOff>
    </xdr:from>
    <xdr:to>
      <xdr:col>39</xdr:col>
      <xdr:colOff>190501</xdr:colOff>
      <xdr:row>753</xdr:row>
      <xdr:rowOff>336136</xdr:rowOff>
    </xdr:to>
    <xdr:cxnSp macro="">
      <xdr:nvCxnSpPr>
        <xdr:cNvPr id="25" name="直線矢印コネクタ 24"/>
        <xdr:cNvCxnSpPr/>
      </xdr:nvCxnSpPr>
      <xdr:spPr>
        <a:xfrm flipH="1">
          <a:off x="7991475" y="44012304"/>
          <a:ext cx="1" cy="2817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11574</xdr:colOff>
      <xdr:row>751</xdr:row>
      <xdr:rowOff>342900</xdr:rowOff>
    </xdr:from>
    <xdr:to>
      <xdr:col>29</xdr:col>
      <xdr:colOff>15794</xdr:colOff>
      <xdr:row>753</xdr:row>
      <xdr:rowOff>27700</xdr:rowOff>
    </xdr:to>
    <xdr:cxnSp macro="">
      <xdr:nvCxnSpPr>
        <xdr:cNvPr id="26" name="直線矢印コネクタ 25"/>
        <xdr:cNvCxnSpPr/>
      </xdr:nvCxnSpPr>
      <xdr:spPr>
        <a:xfrm>
          <a:off x="5812299" y="43595925"/>
          <a:ext cx="4220" cy="389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F848" sqref="BF8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665</v>
      </c>
      <c r="AK2" s="925"/>
      <c r="AL2" s="925"/>
      <c r="AM2" s="925"/>
      <c r="AN2" s="83" t="s">
        <v>324</v>
      </c>
      <c r="AO2" s="925">
        <v>20</v>
      </c>
      <c r="AP2" s="925"/>
      <c r="AQ2" s="925"/>
      <c r="AR2" s="84" t="s">
        <v>627</v>
      </c>
      <c r="AS2" s="931">
        <v>414</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40.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60"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8</v>
      </c>
      <c r="Q13" s="641"/>
      <c r="R13" s="641"/>
      <c r="S13" s="641"/>
      <c r="T13" s="641"/>
      <c r="U13" s="641"/>
      <c r="V13" s="642"/>
      <c r="W13" s="640">
        <v>7</v>
      </c>
      <c r="X13" s="641"/>
      <c r="Y13" s="641"/>
      <c r="Z13" s="641"/>
      <c r="AA13" s="641"/>
      <c r="AB13" s="641"/>
      <c r="AC13" s="642"/>
      <c r="AD13" s="640">
        <v>7</v>
      </c>
      <c r="AE13" s="641"/>
      <c r="AF13" s="641"/>
      <c r="AG13" s="641"/>
      <c r="AH13" s="641"/>
      <c r="AI13" s="641"/>
      <c r="AJ13" s="642"/>
      <c r="AK13" s="640">
        <v>7</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726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666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726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726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8</v>
      </c>
      <c r="Q18" s="859"/>
      <c r="R18" s="859"/>
      <c r="S18" s="859"/>
      <c r="T18" s="859"/>
      <c r="U18" s="859"/>
      <c r="V18" s="860"/>
      <c r="W18" s="858">
        <f>SUM(W13:AC17)</f>
        <v>7</v>
      </c>
      <c r="X18" s="859"/>
      <c r="Y18" s="859"/>
      <c r="Z18" s="859"/>
      <c r="AA18" s="859"/>
      <c r="AB18" s="859"/>
      <c r="AC18" s="860"/>
      <c r="AD18" s="858">
        <f>SUM(AD13:AJ17)</f>
        <v>7</v>
      </c>
      <c r="AE18" s="859"/>
      <c r="AF18" s="859"/>
      <c r="AG18" s="859"/>
      <c r="AH18" s="859"/>
      <c r="AI18" s="859"/>
      <c r="AJ18" s="860"/>
      <c r="AK18" s="858">
        <f>SUM(AK13:AQ17)</f>
        <v>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7</v>
      </c>
      <c r="Q19" s="641"/>
      <c r="R19" s="641"/>
      <c r="S19" s="641"/>
      <c r="T19" s="641"/>
      <c r="U19" s="641"/>
      <c r="V19" s="642"/>
      <c r="W19" s="640">
        <v>7</v>
      </c>
      <c r="X19" s="641"/>
      <c r="Y19" s="641"/>
      <c r="Z19" s="641"/>
      <c r="AA19" s="641"/>
      <c r="AB19" s="641"/>
      <c r="AC19" s="642"/>
      <c r="AD19" s="640">
        <v>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0.875</v>
      </c>
      <c r="Q20" s="301"/>
      <c r="R20" s="301"/>
      <c r="S20" s="301"/>
      <c r="T20" s="301"/>
      <c r="U20" s="301"/>
      <c r="V20" s="301"/>
      <c r="W20" s="301">
        <f t="shared" ref="W20" si="0">IF(W18=0, "-", SUM(W19)/W18)</f>
        <v>1</v>
      </c>
      <c r="X20" s="301"/>
      <c r="Y20" s="301"/>
      <c r="Z20" s="301"/>
      <c r="AA20" s="301"/>
      <c r="AB20" s="301"/>
      <c r="AC20" s="301"/>
      <c r="AD20" s="301">
        <f t="shared" ref="AD20" si="1">IF(AD18=0, "-", SUM(AD19)/AD18)</f>
        <v>0.7142857142857143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0.875</v>
      </c>
      <c r="Q21" s="301"/>
      <c r="R21" s="301"/>
      <c r="S21" s="301"/>
      <c r="T21" s="301"/>
      <c r="U21" s="301"/>
      <c r="V21" s="301"/>
      <c r="W21" s="301">
        <f t="shared" ref="W21" si="2">IF(W19=0, "-", SUM(W19)/SUM(W13,W14))</f>
        <v>1</v>
      </c>
      <c r="X21" s="301"/>
      <c r="Y21" s="301"/>
      <c r="Z21" s="301"/>
      <c r="AA21" s="301"/>
      <c r="AB21" s="301"/>
      <c r="AC21" s="301"/>
      <c r="AD21" s="301">
        <f t="shared" ref="AD21" si="3">IF(AD19=0, "-", SUM(AD19)/SUM(AD13,AD14))</f>
        <v>0.7142857142857143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640</v>
      </c>
      <c r="H23" s="951"/>
      <c r="I23" s="951"/>
      <c r="J23" s="951"/>
      <c r="K23" s="951"/>
      <c r="L23" s="951"/>
      <c r="M23" s="951"/>
      <c r="N23" s="951"/>
      <c r="O23" s="952"/>
      <c r="P23" s="900">
        <v>2.9</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2.6</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642</v>
      </c>
      <c r="H25" s="917"/>
      <c r="I25" s="917"/>
      <c r="J25" s="917"/>
      <c r="K25" s="917"/>
      <c r="L25" s="917"/>
      <c r="M25" s="917"/>
      <c r="N25" s="917"/>
      <c r="O25" s="918"/>
      <c r="P25" s="640">
        <v>0.8</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643</v>
      </c>
      <c r="H26" s="917"/>
      <c r="I26" s="917"/>
      <c r="J26" s="917"/>
      <c r="K26" s="917"/>
      <c r="L26" s="917"/>
      <c r="M26" s="917"/>
      <c r="N26" s="917"/>
      <c r="O26" s="918"/>
      <c r="P26" s="640">
        <v>0.4</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644</v>
      </c>
      <c r="H27" s="917"/>
      <c r="I27" s="917"/>
      <c r="J27" s="917"/>
      <c r="K27" s="917"/>
      <c r="L27" s="917"/>
      <c r="M27" s="917"/>
      <c r="N27" s="917"/>
      <c r="O27" s="918"/>
      <c r="P27" s="640">
        <v>0.3</v>
      </c>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t="s">
        <v>639</v>
      </c>
      <c r="AV31" s="185"/>
      <c r="AW31" s="377" t="s">
        <v>175</v>
      </c>
      <c r="AX31" s="378"/>
    </row>
    <row r="32" spans="1:50" ht="20.25" customHeight="1" x14ac:dyDescent="0.15">
      <c r="A32" s="382"/>
      <c r="B32" s="380"/>
      <c r="C32" s="380"/>
      <c r="D32" s="380"/>
      <c r="E32" s="380"/>
      <c r="F32" s="381"/>
      <c r="G32" s="548" t="s">
        <v>639</v>
      </c>
      <c r="H32" s="549"/>
      <c r="I32" s="549"/>
      <c r="J32" s="549"/>
      <c r="K32" s="549"/>
      <c r="L32" s="549"/>
      <c r="M32" s="549"/>
      <c r="N32" s="549"/>
      <c r="O32" s="550"/>
      <c r="P32" s="93" t="s">
        <v>639</v>
      </c>
      <c r="Q32" s="93"/>
      <c r="R32" s="93"/>
      <c r="S32" s="93"/>
      <c r="T32" s="93"/>
      <c r="U32" s="93"/>
      <c r="V32" s="93"/>
      <c r="W32" s="93"/>
      <c r="X32" s="94"/>
      <c r="Y32" s="455" t="s">
        <v>12</v>
      </c>
      <c r="Z32" s="515"/>
      <c r="AA32" s="516"/>
      <c r="AB32" s="445" t="s">
        <v>639</v>
      </c>
      <c r="AC32" s="445"/>
      <c r="AD32" s="445"/>
      <c r="AE32" s="203" t="s">
        <v>639</v>
      </c>
      <c r="AF32" s="204"/>
      <c r="AG32" s="204"/>
      <c r="AH32" s="204"/>
      <c r="AI32" s="203" t="s">
        <v>639</v>
      </c>
      <c r="AJ32" s="204"/>
      <c r="AK32" s="204"/>
      <c r="AL32" s="204"/>
      <c r="AM32" s="203" t="s">
        <v>724</v>
      </c>
      <c r="AN32" s="204"/>
      <c r="AO32" s="204"/>
      <c r="AP32" s="204"/>
      <c r="AQ32" s="321" t="s">
        <v>639</v>
      </c>
      <c r="AR32" s="193"/>
      <c r="AS32" s="193"/>
      <c r="AT32" s="322"/>
      <c r="AU32" s="204" t="s">
        <v>639</v>
      </c>
      <c r="AV32" s="204"/>
      <c r="AW32" s="204"/>
      <c r="AX32" s="206"/>
    </row>
    <row r="33" spans="1:51" ht="20.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639</v>
      </c>
      <c r="AF33" s="204"/>
      <c r="AG33" s="204"/>
      <c r="AH33" s="204"/>
      <c r="AI33" s="203" t="s">
        <v>639</v>
      </c>
      <c r="AJ33" s="204"/>
      <c r="AK33" s="204"/>
      <c r="AL33" s="204"/>
      <c r="AM33" s="203" t="s">
        <v>724</v>
      </c>
      <c r="AN33" s="204"/>
      <c r="AO33" s="204"/>
      <c r="AP33" s="204"/>
      <c r="AQ33" s="321" t="s">
        <v>639</v>
      </c>
      <c r="AR33" s="193"/>
      <c r="AS33" s="193"/>
      <c r="AT33" s="322"/>
      <c r="AU33" s="204" t="s">
        <v>639</v>
      </c>
      <c r="AV33" s="204"/>
      <c r="AW33" s="204"/>
      <c r="AX33" s="206"/>
    </row>
    <row r="34" spans="1:51" ht="20.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724</v>
      </c>
      <c r="AN34" s="204"/>
      <c r="AO34" s="204"/>
      <c r="AP34" s="204"/>
      <c r="AQ34" s="321" t="s">
        <v>639</v>
      </c>
      <c r="AR34" s="193"/>
      <c r="AS34" s="193"/>
      <c r="AT34" s="322"/>
      <c r="AU34" s="204" t="s">
        <v>639</v>
      </c>
      <c r="AV34" s="204"/>
      <c r="AW34" s="204"/>
      <c r="AX34" s="206"/>
    </row>
    <row r="35" spans="1:51" ht="23.25" customHeight="1" x14ac:dyDescent="0.15">
      <c r="A35" s="213" t="s">
        <v>298</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645</v>
      </c>
      <c r="H82" s="659"/>
      <c r="I82" s="659"/>
      <c r="J82" s="659"/>
      <c r="K82" s="659"/>
      <c r="L82" s="659"/>
      <c r="M82" s="659"/>
      <c r="N82" s="659"/>
      <c r="O82" s="659"/>
      <c r="P82" s="659"/>
      <c r="Q82" s="659"/>
      <c r="R82" s="659"/>
      <c r="S82" s="659"/>
      <c r="T82" s="659"/>
      <c r="U82" s="659"/>
      <c r="V82" s="659"/>
      <c r="W82" s="659"/>
      <c r="X82" s="659"/>
      <c r="Y82" s="659"/>
      <c r="Z82" s="659"/>
      <c r="AA82" s="660"/>
      <c r="AB82" s="864" t="s">
        <v>725</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639</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646</v>
      </c>
      <c r="H87" s="93"/>
      <c r="I87" s="93"/>
      <c r="J87" s="93"/>
      <c r="K87" s="93"/>
      <c r="L87" s="93"/>
      <c r="M87" s="93"/>
      <c r="N87" s="93"/>
      <c r="O87" s="94"/>
      <c r="P87" s="93" t="s">
        <v>647</v>
      </c>
      <c r="Q87" s="498"/>
      <c r="R87" s="498"/>
      <c r="S87" s="498"/>
      <c r="T87" s="498"/>
      <c r="U87" s="498"/>
      <c r="V87" s="498"/>
      <c r="W87" s="498"/>
      <c r="X87" s="499"/>
      <c r="Y87" s="545" t="s">
        <v>61</v>
      </c>
      <c r="Z87" s="546"/>
      <c r="AA87" s="547"/>
      <c r="AB87" s="445" t="s">
        <v>648</v>
      </c>
      <c r="AC87" s="445"/>
      <c r="AD87" s="445"/>
      <c r="AE87" s="203">
        <v>221</v>
      </c>
      <c r="AF87" s="204"/>
      <c r="AG87" s="204"/>
      <c r="AH87" s="204"/>
      <c r="AI87" s="203">
        <v>169</v>
      </c>
      <c r="AJ87" s="204"/>
      <c r="AK87" s="204"/>
      <c r="AL87" s="204"/>
      <c r="AM87" s="203">
        <v>4</v>
      </c>
      <c r="AN87" s="204"/>
      <c r="AO87" s="204"/>
      <c r="AP87" s="204"/>
      <c r="AQ87" s="321" t="s">
        <v>639</v>
      </c>
      <c r="AR87" s="193"/>
      <c r="AS87" s="193"/>
      <c r="AT87" s="322"/>
      <c r="AU87" s="204" t="s">
        <v>639</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648</v>
      </c>
      <c r="AC88" s="507"/>
      <c r="AD88" s="507"/>
      <c r="AE88" s="203">
        <v>442</v>
      </c>
      <c r="AF88" s="204"/>
      <c r="AG88" s="204"/>
      <c r="AH88" s="204"/>
      <c r="AI88" s="203">
        <v>221</v>
      </c>
      <c r="AJ88" s="204"/>
      <c r="AK88" s="204"/>
      <c r="AL88" s="204"/>
      <c r="AM88" s="203">
        <v>169</v>
      </c>
      <c r="AN88" s="204"/>
      <c r="AO88" s="204"/>
      <c r="AP88" s="204"/>
      <c r="AQ88" s="321" t="s">
        <v>639</v>
      </c>
      <c r="AR88" s="193"/>
      <c r="AS88" s="193"/>
      <c r="AT88" s="322"/>
      <c r="AU88" s="204">
        <v>4</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150</v>
      </c>
      <c r="AF89" s="211"/>
      <c r="AG89" s="211"/>
      <c r="AH89" s="211"/>
      <c r="AI89" s="210">
        <v>123.529411764706</v>
      </c>
      <c r="AJ89" s="211"/>
      <c r="AK89" s="211"/>
      <c r="AL89" s="211"/>
      <c r="AM89" s="210">
        <v>197.6</v>
      </c>
      <c r="AN89" s="211"/>
      <c r="AO89" s="211"/>
      <c r="AP89" s="211"/>
      <c r="AQ89" s="321" t="s">
        <v>639</v>
      </c>
      <c r="AR89" s="193"/>
      <c r="AS89" s="193"/>
      <c r="AT89" s="322"/>
      <c r="AU89" s="204" t="s">
        <v>639</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721</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v>18</v>
      </c>
      <c r="AF101" s="267"/>
      <c r="AG101" s="267"/>
      <c r="AH101" s="267"/>
      <c r="AI101" s="267">
        <v>23</v>
      </c>
      <c r="AJ101" s="267"/>
      <c r="AK101" s="267"/>
      <c r="AL101" s="267"/>
      <c r="AM101" s="267">
        <v>1245</v>
      </c>
      <c r="AN101" s="267"/>
      <c r="AO101" s="267"/>
      <c r="AP101" s="267"/>
      <c r="AQ101" s="267" t="s">
        <v>666</v>
      </c>
      <c r="AR101" s="267"/>
      <c r="AS101" s="267"/>
      <c r="AT101" s="267"/>
      <c r="AU101" s="203" t="s">
        <v>666</v>
      </c>
      <c r="AV101" s="204"/>
      <c r="AW101" s="204"/>
      <c r="AX101" s="206"/>
    </row>
    <row r="102" spans="1:60" ht="56.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v>16</v>
      </c>
      <c r="AF102" s="267"/>
      <c r="AG102" s="267"/>
      <c r="AH102" s="267"/>
      <c r="AI102" s="267">
        <v>18</v>
      </c>
      <c r="AJ102" s="267"/>
      <c r="AK102" s="267"/>
      <c r="AL102" s="267"/>
      <c r="AM102" s="267">
        <v>23</v>
      </c>
      <c r="AN102" s="267"/>
      <c r="AO102" s="267"/>
      <c r="AP102" s="267"/>
      <c r="AQ102" s="267">
        <v>1245</v>
      </c>
      <c r="AR102" s="267"/>
      <c r="AS102" s="267"/>
      <c r="AT102" s="267"/>
      <c r="AU102" s="210" t="s">
        <v>666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722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211</v>
      </c>
      <c r="AF116" s="267"/>
      <c r="AG116" s="267"/>
      <c r="AH116" s="267"/>
      <c r="AI116" s="267">
        <v>169</v>
      </c>
      <c r="AJ116" s="267"/>
      <c r="AK116" s="267"/>
      <c r="AL116" s="267"/>
      <c r="AM116" s="267">
        <v>4</v>
      </c>
      <c r="AN116" s="267"/>
      <c r="AO116" s="267"/>
      <c r="AP116" s="267"/>
      <c r="AQ116" s="203">
        <v>6</v>
      </c>
      <c r="AR116" s="204"/>
      <c r="AS116" s="204"/>
      <c r="AT116" s="204"/>
      <c r="AU116" s="204"/>
      <c r="AV116" s="204"/>
      <c r="AW116" s="204"/>
      <c r="AX116" s="206"/>
    </row>
    <row r="117" spans="1:51" ht="80.2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35" t="s">
        <v>688</v>
      </c>
      <c r="AF117" s="535"/>
      <c r="AG117" s="535"/>
      <c r="AH117" s="535"/>
      <c r="AI117" s="535" t="s">
        <v>689</v>
      </c>
      <c r="AJ117" s="535"/>
      <c r="AK117" s="535"/>
      <c r="AL117" s="535"/>
      <c r="AM117" s="535" t="s">
        <v>720</v>
      </c>
      <c r="AN117" s="535"/>
      <c r="AO117" s="535"/>
      <c r="AP117" s="535"/>
      <c r="AQ117" s="535" t="s">
        <v>723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1.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666</v>
      </c>
      <c r="AN134" s="193"/>
      <c r="AO134" s="193"/>
      <c r="AP134" s="193"/>
      <c r="AQ134" s="192" t="s">
        <v>639</v>
      </c>
      <c r="AR134" s="193"/>
      <c r="AS134" s="193"/>
      <c r="AT134" s="193"/>
      <c r="AU134" s="192" t="s">
        <v>639</v>
      </c>
      <c r="AV134" s="193"/>
      <c r="AW134" s="193"/>
      <c r="AX134" s="194"/>
      <c r="AY134">
        <f t="shared" ref="AY134:AY135" si="13">$AY$132</f>
        <v>1</v>
      </c>
    </row>
    <row r="135" spans="1:51" ht="31.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666</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4.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4.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4.25" customHeight="1" x14ac:dyDescent="0.15">
      <c r="A154" s="175"/>
      <c r="B154" s="172"/>
      <c r="C154" s="166"/>
      <c r="D154" s="172"/>
      <c r="E154" s="166"/>
      <c r="F154" s="167"/>
      <c r="G154" s="92" t="s">
        <v>639</v>
      </c>
      <c r="H154" s="93"/>
      <c r="I154" s="93"/>
      <c r="J154" s="93"/>
      <c r="K154" s="93"/>
      <c r="L154" s="93"/>
      <c r="M154" s="93"/>
      <c r="N154" s="93"/>
      <c r="O154" s="93"/>
      <c r="P154" s="94"/>
      <c r="Q154" s="113" t="s">
        <v>639</v>
      </c>
      <c r="R154" s="93"/>
      <c r="S154" s="93"/>
      <c r="T154" s="93"/>
      <c r="U154" s="93"/>
      <c r="V154" s="93"/>
      <c r="W154" s="93"/>
      <c r="X154" s="93"/>
      <c r="Y154" s="93"/>
      <c r="Z154" s="93"/>
      <c r="AA154" s="275"/>
      <c r="AB154" s="129" t="s">
        <v>639</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4.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14.2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4.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4.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2"/>
      <c r="E430" s="160" t="s">
        <v>317</v>
      </c>
      <c r="F430" s="878"/>
      <c r="G430" s="879" t="s">
        <v>204</v>
      </c>
      <c r="H430" s="111"/>
      <c r="I430" s="111"/>
      <c r="J430" s="880" t="s">
        <v>639</v>
      </c>
      <c r="K430" s="881"/>
      <c r="L430" s="881"/>
      <c r="M430" s="881"/>
      <c r="N430" s="881"/>
      <c r="O430" s="881"/>
      <c r="P430" s="881"/>
      <c r="Q430" s="881"/>
      <c r="R430" s="881"/>
      <c r="S430" s="881"/>
      <c r="T430" s="882"/>
      <c r="U430" s="572" t="s">
        <v>666</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15.7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666</v>
      </c>
      <c r="AN433" s="193"/>
      <c r="AO433" s="193"/>
      <c r="AP433" s="322"/>
      <c r="AQ433" s="321" t="s">
        <v>639</v>
      </c>
      <c r="AR433" s="193"/>
      <c r="AS433" s="193"/>
      <c r="AT433" s="322"/>
      <c r="AU433" s="193" t="s">
        <v>639</v>
      </c>
      <c r="AV433" s="193"/>
      <c r="AW433" s="193"/>
      <c r="AX433" s="194"/>
      <c r="AY433">
        <f t="shared" ref="AY433:AY435" si="63">$AY$431</f>
        <v>1</v>
      </c>
    </row>
    <row r="434" spans="1:51" ht="15.7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666</v>
      </c>
      <c r="AN434" s="193"/>
      <c r="AO434" s="193"/>
      <c r="AP434" s="322"/>
      <c r="AQ434" s="321" t="s">
        <v>639</v>
      </c>
      <c r="AR434" s="193"/>
      <c r="AS434" s="193"/>
      <c r="AT434" s="322"/>
      <c r="AU434" s="193" t="s">
        <v>639</v>
      </c>
      <c r="AV434" s="193"/>
      <c r="AW434" s="193"/>
      <c r="AX434" s="194"/>
      <c r="AY434">
        <f t="shared" si="63"/>
        <v>1</v>
      </c>
    </row>
    <row r="435" spans="1:51" ht="15.7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666</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15.7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666</v>
      </c>
      <c r="AN458" s="193"/>
      <c r="AO458" s="193"/>
      <c r="AP458" s="322"/>
      <c r="AQ458" s="321" t="s">
        <v>639</v>
      </c>
      <c r="AR458" s="193"/>
      <c r="AS458" s="193"/>
      <c r="AT458" s="322"/>
      <c r="AU458" s="193" t="s">
        <v>639</v>
      </c>
      <c r="AV458" s="193"/>
      <c r="AW458" s="193"/>
      <c r="AX458" s="194"/>
      <c r="AY458">
        <f t="shared" ref="AY458:AY460" si="68">$AY$456</f>
        <v>1</v>
      </c>
    </row>
    <row r="459" spans="1:51" ht="15.7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666</v>
      </c>
      <c r="AN459" s="193"/>
      <c r="AO459" s="193"/>
      <c r="AP459" s="322"/>
      <c r="AQ459" s="321" t="s">
        <v>639</v>
      </c>
      <c r="AR459" s="193"/>
      <c r="AS459" s="193"/>
      <c r="AT459" s="322"/>
      <c r="AU459" s="193" t="s">
        <v>639</v>
      </c>
      <c r="AV459" s="193"/>
      <c r="AW459" s="193"/>
      <c r="AX459" s="194"/>
      <c r="AY459">
        <f t="shared" si="68"/>
        <v>1</v>
      </c>
    </row>
    <row r="460" spans="1:51" ht="15.7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666</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2.75" customHeight="1" x14ac:dyDescent="0.15">
      <c r="A482" s="175"/>
      <c r="B482" s="172"/>
      <c r="C482" s="166"/>
      <c r="D482" s="172"/>
      <c r="E482" s="113" t="s">
        <v>666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2.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3.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664</v>
      </c>
      <c r="AE702" s="327"/>
      <c r="AF702" s="327"/>
      <c r="AG702" s="364" t="s">
        <v>685</v>
      </c>
      <c r="AH702" s="365"/>
      <c r="AI702" s="365"/>
      <c r="AJ702" s="365"/>
      <c r="AK702" s="365"/>
      <c r="AL702" s="365"/>
      <c r="AM702" s="365"/>
      <c r="AN702" s="365"/>
      <c r="AO702" s="365"/>
      <c r="AP702" s="365"/>
      <c r="AQ702" s="365"/>
      <c r="AR702" s="365"/>
      <c r="AS702" s="365"/>
      <c r="AT702" s="365"/>
      <c r="AU702" s="365"/>
      <c r="AV702" s="365"/>
      <c r="AW702" s="365"/>
      <c r="AX702" s="366"/>
    </row>
    <row r="703" spans="1:51" ht="53.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664</v>
      </c>
      <c r="AE703" s="308"/>
      <c r="AF703" s="308"/>
      <c r="AG703" s="89" t="s">
        <v>686</v>
      </c>
      <c r="AH703" s="90"/>
      <c r="AI703" s="90"/>
      <c r="AJ703" s="90"/>
      <c r="AK703" s="90"/>
      <c r="AL703" s="90"/>
      <c r="AM703" s="90"/>
      <c r="AN703" s="90"/>
      <c r="AO703" s="90"/>
      <c r="AP703" s="90"/>
      <c r="AQ703" s="90"/>
      <c r="AR703" s="90"/>
      <c r="AS703" s="90"/>
      <c r="AT703" s="90"/>
      <c r="AU703" s="90"/>
      <c r="AV703" s="90"/>
      <c r="AW703" s="90"/>
      <c r="AX703" s="91"/>
    </row>
    <row r="704" spans="1:51" ht="40.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664</v>
      </c>
      <c r="AE704" s="766"/>
      <c r="AF704" s="766"/>
      <c r="AG704" s="153" t="s">
        <v>687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664</v>
      </c>
      <c r="AE705" s="698"/>
      <c r="AF705" s="698"/>
      <c r="AG705" s="113" t="s">
        <v>712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711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711</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670</v>
      </c>
      <c r="AE708" s="588"/>
      <c r="AF708" s="588"/>
      <c r="AG708" s="725" t="s">
        <v>666</v>
      </c>
      <c r="AH708" s="726"/>
      <c r="AI708" s="726"/>
      <c r="AJ708" s="726"/>
      <c r="AK708" s="726"/>
      <c r="AL708" s="726"/>
      <c r="AM708" s="726"/>
      <c r="AN708" s="726"/>
      <c r="AO708" s="726"/>
      <c r="AP708" s="726"/>
      <c r="AQ708" s="726"/>
      <c r="AR708" s="726"/>
      <c r="AS708" s="726"/>
      <c r="AT708" s="726"/>
      <c r="AU708" s="726"/>
      <c r="AV708" s="726"/>
      <c r="AW708" s="726"/>
      <c r="AX708" s="727"/>
    </row>
    <row r="709" spans="1:50" ht="53.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664</v>
      </c>
      <c r="AE709" s="308"/>
      <c r="AF709" s="308"/>
      <c r="AG709" s="89" t="s">
        <v>714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t="s">
        <v>666</v>
      </c>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664</v>
      </c>
      <c r="AE711" s="308"/>
      <c r="AF711" s="308"/>
      <c r="AG711" s="89" t="s">
        <v>684</v>
      </c>
      <c r="AH711" s="90"/>
      <c r="AI711" s="90"/>
      <c r="AJ711" s="90"/>
      <c r="AK711" s="90"/>
      <c r="AL711" s="90"/>
      <c r="AM711" s="90"/>
      <c r="AN711" s="90"/>
      <c r="AO711" s="90"/>
      <c r="AP711" s="90"/>
      <c r="AQ711" s="90"/>
      <c r="AR711" s="90"/>
      <c r="AS711" s="90"/>
      <c r="AT711" s="90"/>
      <c r="AU711" s="90"/>
      <c r="AV711" s="90"/>
      <c r="AW711" s="90"/>
      <c r="AX711" s="91"/>
    </row>
    <row r="712" spans="1:50" ht="53.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664</v>
      </c>
      <c r="AE712" s="766"/>
      <c r="AF712" s="766"/>
      <c r="AG712" s="790" t="s">
        <v>713</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670</v>
      </c>
      <c r="AE713" s="308"/>
      <c r="AF713" s="646"/>
      <c r="AG713" s="89" t="s">
        <v>666</v>
      </c>
      <c r="AH713" s="90"/>
      <c r="AI713" s="90"/>
      <c r="AJ713" s="90"/>
      <c r="AK713" s="90"/>
      <c r="AL713" s="90"/>
      <c r="AM713" s="90"/>
      <c r="AN713" s="90"/>
      <c r="AO713" s="90"/>
      <c r="AP713" s="90"/>
      <c r="AQ713" s="90"/>
      <c r="AR713" s="90"/>
      <c r="AS713" s="90"/>
      <c r="AT713" s="90"/>
      <c r="AU713" s="90"/>
      <c r="AV713" s="90"/>
      <c r="AW713" s="90"/>
      <c r="AX713" s="91"/>
    </row>
    <row r="714" spans="1:50" ht="6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664</v>
      </c>
      <c r="AE714" s="788"/>
      <c r="AF714" s="789"/>
      <c r="AG714" s="719" t="s">
        <v>715</v>
      </c>
      <c r="AH714" s="720"/>
      <c r="AI714" s="720"/>
      <c r="AJ714" s="720"/>
      <c r="AK714" s="720"/>
      <c r="AL714" s="720"/>
      <c r="AM714" s="720"/>
      <c r="AN714" s="720"/>
      <c r="AO714" s="720"/>
      <c r="AP714" s="720"/>
      <c r="AQ714" s="720"/>
      <c r="AR714" s="720"/>
      <c r="AS714" s="720"/>
      <c r="AT714" s="720"/>
      <c r="AU714" s="720"/>
      <c r="AV714" s="720"/>
      <c r="AW714" s="720"/>
      <c r="AX714" s="721"/>
    </row>
    <row r="715" spans="1:50" ht="53.2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664</v>
      </c>
      <c r="AE715" s="588"/>
      <c r="AF715" s="639"/>
      <c r="AG715" s="725" t="s">
        <v>682</v>
      </c>
      <c r="AH715" s="726"/>
      <c r="AI715" s="726"/>
      <c r="AJ715" s="726"/>
      <c r="AK715" s="726"/>
      <c r="AL715" s="726"/>
      <c r="AM715" s="726"/>
      <c r="AN715" s="726"/>
      <c r="AO715" s="726"/>
      <c r="AP715" s="726"/>
      <c r="AQ715" s="726"/>
      <c r="AR715" s="726"/>
      <c r="AS715" s="726"/>
      <c r="AT715" s="726"/>
      <c r="AU715" s="726"/>
      <c r="AV715" s="726"/>
      <c r="AW715" s="726"/>
      <c r="AX715" s="727"/>
    </row>
    <row r="716" spans="1:50" ht="53.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t="s">
        <v>717</v>
      </c>
      <c r="AH716" s="90"/>
      <c r="AI716" s="90"/>
      <c r="AJ716" s="90"/>
      <c r="AK716" s="90"/>
      <c r="AL716" s="90"/>
      <c r="AM716" s="90"/>
      <c r="AN716" s="90"/>
      <c r="AO716" s="90"/>
      <c r="AP716" s="90"/>
      <c r="AQ716" s="90"/>
      <c r="AR716" s="90"/>
      <c r="AS716" s="90"/>
      <c r="AT716" s="90"/>
      <c r="AU716" s="90"/>
      <c r="AV716" s="90"/>
      <c r="AW716" s="90"/>
      <c r="AX716" s="91"/>
    </row>
    <row r="717" spans="1:50" ht="40.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664</v>
      </c>
      <c r="AE717" s="308"/>
      <c r="AF717" s="308"/>
      <c r="AG717" s="89" t="s">
        <v>718</v>
      </c>
      <c r="AH717" s="90"/>
      <c r="AI717" s="90"/>
      <c r="AJ717" s="90"/>
      <c r="AK717" s="90"/>
      <c r="AL717" s="90"/>
      <c r="AM717" s="90"/>
      <c r="AN717" s="90"/>
      <c r="AO717" s="90"/>
      <c r="AP717" s="90"/>
      <c r="AQ717" s="90"/>
      <c r="AR717" s="90"/>
      <c r="AS717" s="90"/>
      <c r="AT717" s="90"/>
      <c r="AU717" s="90"/>
      <c r="AV717" s="90"/>
      <c r="AW717" s="90"/>
      <c r="AX717" s="91"/>
    </row>
    <row r="718" spans="1:50" ht="40.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t="s">
        <v>683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t="s">
        <v>668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653</v>
      </c>
      <c r="D721" s="279"/>
      <c r="E721" s="279"/>
      <c r="F721" s="280"/>
      <c r="G721" s="269"/>
      <c r="H721" s="270"/>
      <c r="I721" s="63" t="str">
        <f>IF(OR(G721="　", G721=""), "", "-")</f>
        <v/>
      </c>
      <c r="J721" s="273"/>
      <c r="K721" s="273"/>
      <c r="L721" s="63" t="str">
        <f>IF(M721="","","-")</f>
        <v/>
      </c>
      <c r="M721" s="64"/>
      <c r="N721" s="286" t="s">
        <v>654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719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716</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23.25" customHeight="1" thickBot="1" x14ac:dyDescent="0.2">
      <c r="A729" s="617" t="s">
        <v>669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23.2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23.25"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3.2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19.5" customHeight="1" x14ac:dyDescent="0.15">
      <c r="A737" s="971" t="s">
        <v>590</v>
      </c>
      <c r="B737" s="196"/>
      <c r="C737" s="196"/>
      <c r="D737" s="197"/>
      <c r="E737" s="935" t="s">
        <v>655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19.5" customHeight="1" x14ac:dyDescent="0.15">
      <c r="A738" s="346" t="s">
        <v>315</v>
      </c>
      <c r="B738" s="346"/>
      <c r="C738" s="346"/>
      <c r="D738" s="346"/>
      <c r="E738" s="935" t="s">
        <v>656</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19.5" customHeight="1" x14ac:dyDescent="0.15">
      <c r="A739" s="346" t="s">
        <v>314</v>
      </c>
      <c r="B739" s="346"/>
      <c r="C739" s="346"/>
      <c r="D739" s="346"/>
      <c r="E739" s="935" t="s">
        <v>657</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19.5" customHeight="1" x14ac:dyDescent="0.15">
      <c r="A740" s="346" t="s">
        <v>313</v>
      </c>
      <c r="B740" s="346"/>
      <c r="C740" s="346"/>
      <c r="D740" s="346"/>
      <c r="E740" s="935" t="s">
        <v>658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19.5" customHeight="1" x14ac:dyDescent="0.15">
      <c r="A741" s="346" t="s">
        <v>312</v>
      </c>
      <c r="B741" s="346"/>
      <c r="C741" s="346"/>
      <c r="D741" s="346"/>
      <c r="E741" s="935" t="s">
        <v>659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19.5" customHeight="1" x14ac:dyDescent="0.15">
      <c r="A742" s="346" t="s">
        <v>311</v>
      </c>
      <c r="B742" s="346"/>
      <c r="C742" s="346"/>
      <c r="D742" s="346"/>
      <c r="E742" s="935" t="s">
        <v>660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19.5" customHeight="1" x14ac:dyDescent="0.15">
      <c r="A743" s="346" t="s">
        <v>310</v>
      </c>
      <c r="B743" s="346"/>
      <c r="C743" s="346"/>
      <c r="D743" s="346"/>
      <c r="E743" s="935" t="s">
        <v>661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19.5" customHeight="1" x14ac:dyDescent="0.15">
      <c r="A744" s="346" t="s">
        <v>309</v>
      </c>
      <c r="B744" s="346"/>
      <c r="C744" s="346"/>
      <c r="D744" s="346"/>
      <c r="E744" s="935" t="s">
        <v>662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19.5" customHeight="1" x14ac:dyDescent="0.15">
      <c r="A745" s="346" t="s">
        <v>308</v>
      </c>
      <c r="B745" s="346"/>
      <c r="C745" s="346"/>
      <c r="D745" s="346"/>
      <c r="E745" s="972" t="s">
        <v>663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19.5" customHeight="1" x14ac:dyDescent="0.15">
      <c r="A746" s="346" t="s">
        <v>463</v>
      </c>
      <c r="B746" s="346"/>
      <c r="C746" s="346"/>
      <c r="D746" s="346"/>
      <c r="E746" s="941" t="s">
        <v>628</v>
      </c>
      <c r="F746" s="939"/>
      <c r="G746" s="939"/>
      <c r="H746" s="85" t="str">
        <f>IF(E746="","","-")</f>
        <v>-</v>
      </c>
      <c r="I746" s="939"/>
      <c r="J746" s="939"/>
      <c r="K746" s="85" t="str">
        <f>IF(I746="","","-")</f>
        <v/>
      </c>
      <c r="L746" s="940">
        <v>350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19.5" customHeight="1" x14ac:dyDescent="0.15">
      <c r="A747" s="346" t="s">
        <v>427</v>
      </c>
      <c r="B747" s="346"/>
      <c r="C747" s="346"/>
      <c r="D747" s="346"/>
      <c r="E747" s="941" t="s">
        <v>628</v>
      </c>
      <c r="F747" s="939"/>
      <c r="G747" s="939"/>
      <c r="H747" s="85" t="str">
        <f>IF(E747="","","-")</f>
        <v>-</v>
      </c>
      <c r="I747" s="939"/>
      <c r="J747" s="939"/>
      <c r="K747" s="85" t="str">
        <f>IF(I747="","","-")</f>
        <v/>
      </c>
      <c r="L747" s="940">
        <v>357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5.1" customHeight="1" x14ac:dyDescent="0.15">
      <c r="A787" s="611" t="s">
        <v>304</v>
      </c>
      <c r="B787" s="612"/>
      <c r="C787" s="612"/>
      <c r="D787" s="612"/>
      <c r="E787" s="612"/>
      <c r="F787" s="613"/>
      <c r="G787" s="578" t="s">
        <v>707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35.1"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5.1" customHeight="1" x14ac:dyDescent="0.15">
      <c r="A789" s="614"/>
      <c r="B789" s="615"/>
      <c r="C789" s="615"/>
      <c r="D789" s="615"/>
      <c r="E789" s="615"/>
      <c r="F789" s="616"/>
      <c r="G789" s="653" t="s">
        <v>708</v>
      </c>
      <c r="H789" s="654"/>
      <c r="I789" s="654"/>
      <c r="J789" s="654"/>
      <c r="K789" s="655"/>
      <c r="L789" s="647" t="s">
        <v>709</v>
      </c>
      <c r="M789" s="648"/>
      <c r="N789" s="648"/>
      <c r="O789" s="648"/>
      <c r="P789" s="648"/>
      <c r="Q789" s="648"/>
      <c r="R789" s="648"/>
      <c r="S789" s="648"/>
      <c r="T789" s="648"/>
      <c r="U789" s="648"/>
      <c r="V789" s="648"/>
      <c r="W789" s="648"/>
      <c r="X789" s="649"/>
      <c r="Y789" s="367">
        <v>0.7</v>
      </c>
      <c r="Z789" s="368"/>
      <c r="AA789" s="368"/>
      <c r="AB789" s="785"/>
      <c r="AC789" s="653" t="s">
        <v>672</v>
      </c>
      <c r="AD789" s="654"/>
      <c r="AE789" s="654"/>
      <c r="AF789" s="654"/>
      <c r="AG789" s="655"/>
      <c r="AH789" s="647" t="s">
        <v>673</v>
      </c>
      <c r="AI789" s="648"/>
      <c r="AJ789" s="648"/>
      <c r="AK789" s="648"/>
      <c r="AL789" s="648"/>
      <c r="AM789" s="648"/>
      <c r="AN789" s="648"/>
      <c r="AO789" s="648"/>
      <c r="AP789" s="648"/>
      <c r="AQ789" s="648"/>
      <c r="AR789" s="648"/>
      <c r="AS789" s="648"/>
      <c r="AT789" s="649"/>
      <c r="AU789" s="367">
        <v>0.3</v>
      </c>
      <c r="AV789" s="368"/>
      <c r="AW789" s="368"/>
      <c r="AX789" s="369"/>
    </row>
    <row r="790" spans="1:51" ht="35.2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35.2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35.2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35.2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35.2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35.2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35.2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35.2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35.2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5.1"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0.3</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v>4120001126778</v>
      </c>
      <c r="K845" s="330"/>
      <c r="L845" s="330"/>
      <c r="M845" s="330"/>
      <c r="N845" s="330"/>
      <c r="O845" s="330"/>
      <c r="P845" s="344" t="s">
        <v>710</v>
      </c>
      <c r="Q845" s="331"/>
      <c r="R845" s="331"/>
      <c r="S845" s="331"/>
      <c r="T845" s="331"/>
      <c r="U845" s="331"/>
      <c r="V845" s="331"/>
      <c r="W845" s="331"/>
      <c r="X845" s="331"/>
      <c r="Y845" s="332">
        <v>0.7</v>
      </c>
      <c r="Z845" s="333"/>
      <c r="AA845" s="333"/>
      <c r="AB845" s="334"/>
      <c r="AC845" s="335" t="s">
        <v>79</v>
      </c>
      <c r="AD845" s="336"/>
      <c r="AE845" s="336"/>
      <c r="AF845" s="336"/>
      <c r="AG845" s="336"/>
      <c r="AH845" s="351" t="s">
        <v>690</v>
      </c>
      <c r="AI845" s="352"/>
      <c r="AJ845" s="352"/>
      <c r="AK845" s="352"/>
      <c r="AL845" s="339" t="s">
        <v>690</v>
      </c>
      <c r="AM845" s="340"/>
      <c r="AN845" s="340"/>
      <c r="AO845" s="341"/>
      <c r="AP845" s="342" t="s">
        <v>690</v>
      </c>
      <c r="AQ845" s="342"/>
      <c r="AR845" s="342"/>
      <c r="AS845" s="342"/>
      <c r="AT845" s="342"/>
      <c r="AU845" s="342"/>
      <c r="AV845" s="342"/>
      <c r="AW845" s="342"/>
      <c r="AX845" s="342"/>
    </row>
    <row r="846" spans="1:51" ht="30" customHeight="1" x14ac:dyDescent="0.15">
      <c r="A846" s="355">
        <v>2</v>
      </c>
      <c r="B846" s="355">
        <v>1</v>
      </c>
      <c r="C846" s="343" t="s">
        <v>692</v>
      </c>
      <c r="D846" s="328"/>
      <c r="E846" s="328"/>
      <c r="F846" s="328"/>
      <c r="G846" s="328"/>
      <c r="H846" s="328"/>
      <c r="I846" s="328"/>
      <c r="J846" s="329">
        <v>7010001018703</v>
      </c>
      <c r="K846" s="330"/>
      <c r="L846" s="330"/>
      <c r="M846" s="330"/>
      <c r="N846" s="330"/>
      <c r="O846" s="330"/>
      <c r="P846" s="344" t="s">
        <v>701</v>
      </c>
      <c r="Q846" s="331"/>
      <c r="R846" s="331"/>
      <c r="S846" s="331"/>
      <c r="T846" s="331"/>
      <c r="U846" s="331"/>
      <c r="V846" s="331"/>
      <c r="W846" s="331"/>
      <c r="X846" s="331"/>
      <c r="Y846" s="332">
        <v>0.6</v>
      </c>
      <c r="Z846" s="333"/>
      <c r="AA846" s="333"/>
      <c r="AB846" s="334"/>
      <c r="AC846" s="335" t="s">
        <v>297</v>
      </c>
      <c r="AD846" s="336"/>
      <c r="AE846" s="336"/>
      <c r="AF846" s="336"/>
      <c r="AG846" s="336"/>
      <c r="AH846" s="351" t="s">
        <v>690</v>
      </c>
      <c r="AI846" s="352"/>
      <c r="AJ846" s="352"/>
      <c r="AK846" s="352"/>
      <c r="AL846" s="339" t="s">
        <v>690</v>
      </c>
      <c r="AM846" s="340"/>
      <c r="AN846" s="340"/>
      <c r="AO846" s="341"/>
      <c r="AP846" s="342" t="s">
        <v>690</v>
      </c>
      <c r="AQ846" s="342"/>
      <c r="AR846" s="342"/>
      <c r="AS846" s="342"/>
      <c r="AT846" s="342"/>
      <c r="AU846" s="342"/>
      <c r="AV846" s="342"/>
      <c r="AW846" s="342"/>
      <c r="AX846" s="342"/>
      <c r="AY846">
        <f>COUNTA($C$846)</f>
        <v>1</v>
      </c>
    </row>
    <row r="847" spans="1:51" ht="30" customHeight="1" x14ac:dyDescent="0.15">
      <c r="A847" s="355">
        <v>3</v>
      </c>
      <c r="B847" s="355">
        <v>1</v>
      </c>
      <c r="C847" s="343" t="s">
        <v>693</v>
      </c>
      <c r="D847" s="328"/>
      <c r="E847" s="328"/>
      <c r="F847" s="328"/>
      <c r="G847" s="328"/>
      <c r="H847" s="328"/>
      <c r="I847" s="328"/>
      <c r="J847" s="329">
        <v>1010001112577</v>
      </c>
      <c r="K847" s="330"/>
      <c r="L847" s="330"/>
      <c r="M847" s="330"/>
      <c r="N847" s="330"/>
      <c r="O847" s="330"/>
      <c r="P847" s="344" t="s">
        <v>702</v>
      </c>
      <c r="Q847" s="331"/>
      <c r="R847" s="331"/>
      <c r="S847" s="331"/>
      <c r="T847" s="331"/>
      <c r="U847" s="331"/>
      <c r="V847" s="331"/>
      <c r="W847" s="331"/>
      <c r="X847" s="331"/>
      <c r="Y847" s="332">
        <v>0.5</v>
      </c>
      <c r="Z847" s="333"/>
      <c r="AA847" s="333"/>
      <c r="AB847" s="334"/>
      <c r="AC847" s="335" t="s">
        <v>297</v>
      </c>
      <c r="AD847" s="336"/>
      <c r="AE847" s="336"/>
      <c r="AF847" s="336"/>
      <c r="AG847" s="336"/>
      <c r="AH847" s="337" t="s">
        <v>690</v>
      </c>
      <c r="AI847" s="338"/>
      <c r="AJ847" s="338"/>
      <c r="AK847" s="338"/>
      <c r="AL847" s="339" t="s">
        <v>690</v>
      </c>
      <c r="AM847" s="340"/>
      <c r="AN847" s="340"/>
      <c r="AO847" s="341"/>
      <c r="AP847" s="342" t="s">
        <v>690</v>
      </c>
      <c r="AQ847" s="342"/>
      <c r="AR847" s="342"/>
      <c r="AS847" s="342"/>
      <c r="AT847" s="342"/>
      <c r="AU847" s="342"/>
      <c r="AV847" s="342"/>
      <c r="AW847" s="342"/>
      <c r="AX847" s="342"/>
      <c r="AY847">
        <f>COUNTA($C$847)</f>
        <v>1</v>
      </c>
    </row>
    <row r="848" spans="1:51" ht="30" customHeight="1" x14ac:dyDescent="0.15">
      <c r="A848" s="355">
        <v>4</v>
      </c>
      <c r="B848" s="355">
        <v>1</v>
      </c>
      <c r="C848" s="343" t="s">
        <v>694</v>
      </c>
      <c r="D848" s="328"/>
      <c r="E848" s="328"/>
      <c r="F848" s="328"/>
      <c r="G848" s="328"/>
      <c r="H848" s="328"/>
      <c r="I848" s="328"/>
      <c r="J848" s="329">
        <v>6010001021699</v>
      </c>
      <c r="K848" s="330"/>
      <c r="L848" s="330"/>
      <c r="M848" s="330"/>
      <c r="N848" s="330"/>
      <c r="O848" s="330"/>
      <c r="P848" s="344" t="s">
        <v>706</v>
      </c>
      <c r="Q848" s="331"/>
      <c r="R848" s="331"/>
      <c r="S848" s="331"/>
      <c r="T848" s="331"/>
      <c r="U848" s="331"/>
      <c r="V848" s="331"/>
      <c r="W848" s="331"/>
      <c r="X848" s="331"/>
      <c r="Y848" s="332">
        <v>0.3</v>
      </c>
      <c r="Z848" s="333"/>
      <c r="AA848" s="333"/>
      <c r="AB848" s="334"/>
      <c r="AC848" s="335" t="s">
        <v>296</v>
      </c>
      <c r="AD848" s="336"/>
      <c r="AE848" s="336"/>
      <c r="AF848" s="336"/>
      <c r="AG848" s="336"/>
      <c r="AH848" s="337" t="s">
        <v>690</v>
      </c>
      <c r="AI848" s="338"/>
      <c r="AJ848" s="338"/>
      <c r="AK848" s="338"/>
      <c r="AL848" s="339"/>
      <c r="AM848" s="340"/>
      <c r="AN848" s="340"/>
      <c r="AO848" s="341"/>
      <c r="AP848" s="342" t="s">
        <v>690</v>
      </c>
      <c r="AQ848" s="342"/>
      <c r="AR848" s="342"/>
      <c r="AS848" s="342"/>
      <c r="AT848" s="342"/>
      <c r="AU848" s="342"/>
      <c r="AV848" s="342"/>
      <c r="AW848" s="342"/>
      <c r="AX848" s="342"/>
      <c r="AY848">
        <f>COUNTA($C$848)</f>
        <v>1</v>
      </c>
    </row>
    <row r="849" spans="1:51" ht="30" customHeight="1" x14ac:dyDescent="0.15">
      <c r="A849" s="355">
        <v>5</v>
      </c>
      <c r="B849" s="355">
        <v>1</v>
      </c>
      <c r="C849" s="343" t="s">
        <v>695</v>
      </c>
      <c r="D849" s="328"/>
      <c r="E849" s="328"/>
      <c r="F849" s="328"/>
      <c r="G849" s="328"/>
      <c r="H849" s="328"/>
      <c r="I849" s="328"/>
      <c r="J849" s="329">
        <v>1010001100425</v>
      </c>
      <c r="K849" s="330"/>
      <c r="L849" s="330"/>
      <c r="M849" s="330"/>
      <c r="N849" s="330"/>
      <c r="O849" s="330"/>
      <c r="P849" s="331" t="s">
        <v>701</v>
      </c>
      <c r="Q849" s="331"/>
      <c r="R849" s="331"/>
      <c r="S849" s="331"/>
      <c r="T849" s="331"/>
      <c r="U849" s="331"/>
      <c r="V849" s="331"/>
      <c r="W849" s="331"/>
      <c r="X849" s="331"/>
      <c r="Y849" s="332">
        <v>0.3</v>
      </c>
      <c r="Z849" s="333"/>
      <c r="AA849" s="333"/>
      <c r="AB849" s="334"/>
      <c r="AC849" s="335" t="s">
        <v>297</v>
      </c>
      <c r="AD849" s="336"/>
      <c r="AE849" s="336"/>
      <c r="AF849" s="336"/>
      <c r="AG849" s="336"/>
      <c r="AH849" s="337" t="s">
        <v>690</v>
      </c>
      <c r="AI849" s="338"/>
      <c r="AJ849" s="338"/>
      <c r="AK849" s="338"/>
      <c r="AL849" s="339" t="s">
        <v>690</v>
      </c>
      <c r="AM849" s="340"/>
      <c r="AN849" s="340"/>
      <c r="AO849" s="341"/>
      <c r="AP849" s="342" t="s">
        <v>690</v>
      </c>
      <c r="AQ849" s="342"/>
      <c r="AR849" s="342"/>
      <c r="AS849" s="342"/>
      <c r="AT849" s="342"/>
      <c r="AU849" s="342"/>
      <c r="AV849" s="342"/>
      <c r="AW849" s="342"/>
      <c r="AX849" s="342"/>
      <c r="AY849">
        <f>COUNTA($C$849)</f>
        <v>1</v>
      </c>
    </row>
    <row r="850" spans="1:51" ht="30" customHeight="1" x14ac:dyDescent="0.15">
      <c r="A850" s="355">
        <v>6</v>
      </c>
      <c r="B850" s="355">
        <v>1</v>
      </c>
      <c r="C850" s="343" t="s">
        <v>696</v>
      </c>
      <c r="D850" s="328"/>
      <c r="E850" s="328"/>
      <c r="F850" s="328"/>
      <c r="G850" s="328"/>
      <c r="H850" s="328"/>
      <c r="I850" s="328"/>
      <c r="J850" s="329">
        <v>1010001092605</v>
      </c>
      <c r="K850" s="330"/>
      <c r="L850" s="330"/>
      <c r="M850" s="330"/>
      <c r="N850" s="330"/>
      <c r="O850" s="330"/>
      <c r="P850" s="344" t="s">
        <v>703</v>
      </c>
      <c r="Q850" s="331"/>
      <c r="R850" s="331"/>
      <c r="S850" s="331"/>
      <c r="T850" s="331"/>
      <c r="U850" s="331"/>
      <c r="V850" s="331"/>
      <c r="W850" s="331"/>
      <c r="X850" s="331"/>
      <c r="Y850" s="332">
        <v>0.3</v>
      </c>
      <c r="Z850" s="333"/>
      <c r="AA850" s="333"/>
      <c r="AB850" s="334"/>
      <c r="AC850" s="335" t="s">
        <v>290</v>
      </c>
      <c r="AD850" s="336"/>
      <c r="AE850" s="336"/>
      <c r="AF850" s="336"/>
      <c r="AG850" s="336"/>
      <c r="AH850" s="337">
        <v>1</v>
      </c>
      <c r="AI850" s="338"/>
      <c r="AJ850" s="338"/>
      <c r="AK850" s="338"/>
      <c r="AL850" s="339">
        <v>87.1</v>
      </c>
      <c r="AM850" s="340"/>
      <c r="AN850" s="340"/>
      <c r="AO850" s="341"/>
      <c r="AP850" s="342" t="s">
        <v>690</v>
      </c>
      <c r="AQ850" s="342"/>
      <c r="AR850" s="342"/>
      <c r="AS850" s="342"/>
      <c r="AT850" s="342"/>
      <c r="AU850" s="342"/>
      <c r="AV850" s="342"/>
      <c r="AW850" s="342"/>
      <c r="AX850" s="342"/>
      <c r="AY850">
        <f>COUNTA($C$850)</f>
        <v>1</v>
      </c>
    </row>
    <row r="851" spans="1:51" ht="30" customHeight="1" x14ac:dyDescent="0.15">
      <c r="A851" s="355">
        <v>7</v>
      </c>
      <c r="B851" s="355">
        <v>1</v>
      </c>
      <c r="C851" s="343" t="s">
        <v>700</v>
      </c>
      <c r="D851" s="328"/>
      <c r="E851" s="328"/>
      <c r="F851" s="328"/>
      <c r="G851" s="328"/>
      <c r="H851" s="328"/>
      <c r="I851" s="328"/>
      <c r="J851" s="329">
        <v>8011101028104</v>
      </c>
      <c r="K851" s="330"/>
      <c r="L851" s="330"/>
      <c r="M851" s="330"/>
      <c r="N851" s="330"/>
      <c r="O851" s="330"/>
      <c r="P851" s="344" t="s">
        <v>704</v>
      </c>
      <c r="Q851" s="331"/>
      <c r="R851" s="331"/>
      <c r="S851" s="331"/>
      <c r="T851" s="331"/>
      <c r="U851" s="331"/>
      <c r="V851" s="331"/>
      <c r="W851" s="331"/>
      <c r="X851" s="331"/>
      <c r="Y851" s="332">
        <v>0.2</v>
      </c>
      <c r="Z851" s="333"/>
      <c r="AA851" s="333"/>
      <c r="AB851" s="334"/>
      <c r="AC851" s="335" t="s">
        <v>297</v>
      </c>
      <c r="AD851" s="336"/>
      <c r="AE851" s="336"/>
      <c r="AF851" s="336"/>
      <c r="AG851" s="336"/>
      <c r="AH851" s="337" t="s">
        <v>690</v>
      </c>
      <c r="AI851" s="338"/>
      <c r="AJ851" s="338"/>
      <c r="AK851" s="338"/>
      <c r="AL851" s="339" t="s">
        <v>690</v>
      </c>
      <c r="AM851" s="340"/>
      <c r="AN851" s="340"/>
      <c r="AO851" s="341"/>
      <c r="AP851" s="342" t="s">
        <v>690</v>
      </c>
      <c r="AQ851" s="342"/>
      <c r="AR851" s="342"/>
      <c r="AS851" s="342"/>
      <c r="AT851" s="342"/>
      <c r="AU851" s="342"/>
      <c r="AV851" s="342"/>
      <c r="AW851" s="342"/>
      <c r="AX851" s="342"/>
      <c r="AY851">
        <f>COUNTA($C$851)</f>
        <v>1</v>
      </c>
    </row>
    <row r="852" spans="1:51" ht="30" customHeight="1" x14ac:dyDescent="0.15">
      <c r="A852" s="355">
        <v>8</v>
      </c>
      <c r="B852" s="355">
        <v>1</v>
      </c>
      <c r="C852" s="343" t="s">
        <v>697</v>
      </c>
      <c r="D852" s="328"/>
      <c r="E852" s="328"/>
      <c r="F852" s="328"/>
      <c r="G852" s="328"/>
      <c r="H852" s="328"/>
      <c r="I852" s="328"/>
      <c r="J852" s="329">
        <v>1200001003377</v>
      </c>
      <c r="K852" s="330"/>
      <c r="L852" s="330"/>
      <c r="M852" s="330"/>
      <c r="N852" s="330"/>
      <c r="O852" s="330"/>
      <c r="P852" s="331" t="s">
        <v>701</v>
      </c>
      <c r="Q852" s="331"/>
      <c r="R852" s="331"/>
      <c r="S852" s="331"/>
      <c r="T852" s="331"/>
      <c r="U852" s="331"/>
      <c r="V852" s="331"/>
      <c r="W852" s="331"/>
      <c r="X852" s="331"/>
      <c r="Y852" s="332">
        <v>0.2</v>
      </c>
      <c r="Z852" s="333"/>
      <c r="AA852" s="333"/>
      <c r="AB852" s="334"/>
      <c r="AC852" s="335" t="s">
        <v>296</v>
      </c>
      <c r="AD852" s="336"/>
      <c r="AE852" s="336"/>
      <c r="AF852" s="336"/>
      <c r="AG852" s="336"/>
      <c r="AH852" s="337" t="s">
        <v>690</v>
      </c>
      <c r="AI852" s="338"/>
      <c r="AJ852" s="338"/>
      <c r="AK852" s="338"/>
      <c r="AL852" s="339" t="s">
        <v>690</v>
      </c>
      <c r="AM852" s="340"/>
      <c r="AN852" s="340"/>
      <c r="AO852" s="341"/>
      <c r="AP852" s="342" t="s">
        <v>690</v>
      </c>
      <c r="AQ852" s="342"/>
      <c r="AR852" s="342"/>
      <c r="AS852" s="342"/>
      <c r="AT852" s="342"/>
      <c r="AU852" s="342"/>
      <c r="AV852" s="342"/>
      <c r="AW852" s="342"/>
      <c r="AX852" s="342"/>
      <c r="AY852">
        <f>COUNTA($C$852)</f>
        <v>1</v>
      </c>
    </row>
    <row r="853" spans="1:51" ht="30" customHeight="1" x14ac:dyDescent="0.15">
      <c r="A853" s="355">
        <v>9</v>
      </c>
      <c r="B853" s="355">
        <v>1</v>
      </c>
      <c r="C853" s="343" t="s">
        <v>698</v>
      </c>
      <c r="D853" s="328"/>
      <c r="E853" s="328"/>
      <c r="F853" s="328"/>
      <c r="G853" s="328"/>
      <c r="H853" s="328"/>
      <c r="I853" s="328"/>
      <c r="J853" s="329" t="s">
        <v>690</v>
      </c>
      <c r="K853" s="330"/>
      <c r="L853" s="330"/>
      <c r="M853" s="330"/>
      <c r="N853" s="330"/>
      <c r="O853" s="330"/>
      <c r="P853" s="344" t="s">
        <v>710</v>
      </c>
      <c r="Q853" s="331"/>
      <c r="R853" s="331"/>
      <c r="S853" s="331"/>
      <c r="T853" s="331"/>
      <c r="U853" s="331"/>
      <c r="V853" s="331"/>
      <c r="W853" s="331"/>
      <c r="X853" s="331"/>
      <c r="Y853" s="332">
        <v>0.1</v>
      </c>
      <c r="Z853" s="333"/>
      <c r="AA853" s="333"/>
      <c r="AB853" s="334"/>
      <c r="AC853" s="335" t="s">
        <v>79</v>
      </c>
      <c r="AD853" s="336"/>
      <c r="AE853" s="336"/>
      <c r="AF853" s="336"/>
      <c r="AG853" s="336"/>
      <c r="AH853" s="337" t="s">
        <v>690</v>
      </c>
      <c r="AI853" s="338"/>
      <c r="AJ853" s="338"/>
      <c r="AK853" s="338"/>
      <c r="AL853" s="339" t="s">
        <v>690</v>
      </c>
      <c r="AM853" s="340"/>
      <c r="AN853" s="340"/>
      <c r="AO853" s="341"/>
      <c r="AP853" s="342" t="s">
        <v>690</v>
      </c>
      <c r="AQ853" s="342"/>
      <c r="AR853" s="342"/>
      <c r="AS853" s="342"/>
      <c r="AT853" s="342"/>
      <c r="AU853" s="342"/>
      <c r="AV853" s="342"/>
      <c r="AW853" s="342"/>
      <c r="AX853" s="342"/>
      <c r="AY853">
        <f>COUNTA($C$853)</f>
        <v>1</v>
      </c>
    </row>
    <row r="854" spans="1:51" ht="30" customHeight="1" x14ac:dyDescent="0.15">
      <c r="A854" s="355">
        <v>10</v>
      </c>
      <c r="B854" s="355">
        <v>1</v>
      </c>
      <c r="C854" s="343" t="s">
        <v>699</v>
      </c>
      <c r="D854" s="328"/>
      <c r="E854" s="328"/>
      <c r="F854" s="328"/>
      <c r="G854" s="328"/>
      <c r="H854" s="328"/>
      <c r="I854" s="328"/>
      <c r="J854" s="329">
        <v>3011005000122</v>
      </c>
      <c r="K854" s="330"/>
      <c r="L854" s="330"/>
      <c r="M854" s="330"/>
      <c r="N854" s="330"/>
      <c r="O854" s="330"/>
      <c r="P854" s="344" t="s">
        <v>705</v>
      </c>
      <c r="Q854" s="331"/>
      <c r="R854" s="331"/>
      <c r="S854" s="331"/>
      <c r="T854" s="331"/>
      <c r="U854" s="331"/>
      <c r="V854" s="331"/>
      <c r="W854" s="331"/>
      <c r="X854" s="331"/>
      <c r="Y854" s="332">
        <v>0.1</v>
      </c>
      <c r="Z854" s="333"/>
      <c r="AA854" s="333"/>
      <c r="AB854" s="334"/>
      <c r="AC854" s="335" t="s">
        <v>296</v>
      </c>
      <c r="AD854" s="336"/>
      <c r="AE854" s="336"/>
      <c r="AF854" s="336"/>
      <c r="AG854" s="336"/>
      <c r="AH854" s="337" t="s">
        <v>690</v>
      </c>
      <c r="AI854" s="338"/>
      <c r="AJ854" s="338"/>
      <c r="AK854" s="338"/>
      <c r="AL854" s="339" t="s">
        <v>690</v>
      </c>
      <c r="AM854" s="340"/>
      <c r="AN854" s="340"/>
      <c r="AO854" s="341"/>
      <c r="AP854" s="342" t="s">
        <v>690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675</v>
      </c>
      <c r="D878" s="328"/>
      <c r="E878" s="328"/>
      <c r="F878" s="328"/>
      <c r="G878" s="328"/>
      <c r="H878" s="328"/>
      <c r="I878" s="328"/>
      <c r="J878" s="329">
        <v>8010001036745</v>
      </c>
      <c r="K878" s="330"/>
      <c r="L878" s="330"/>
      <c r="M878" s="330"/>
      <c r="N878" s="330"/>
      <c r="O878" s="330"/>
      <c r="P878" s="344" t="s">
        <v>681</v>
      </c>
      <c r="Q878" s="331"/>
      <c r="R878" s="331"/>
      <c r="S878" s="331"/>
      <c r="T878" s="331"/>
      <c r="U878" s="331"/>
      <c r="V878" s="331"/>
      <c r="W878" s="331"/>
      <c r="X878" s="331"/>
      <c r="Y878" s="332">
        <v>0.3</v>
      </c>
      <c r="Z878" s="333"/>
      <c r="AA878" s="333"/>
      <c r="AB878" s="334"/>
      <c r="AC878" s="335" t="s">
        <v>296</v>
      </c>
      <c r="AD878" s="336"/>
      <c r="AE878" s="336"/>
      <c r="AF878" s="336"/>
      <c r="AG878" s="336"/>
      <c r="AH878" s="351" t="s">
        <v>674</v>
      </c>
      <c r="AI878" s="352"/>
      <c r="AJ878" s="352"/>
      <c r="AK878" s="352"/>
      <c r="AL878" s="339" t="s">
        <v>690</v>
      </c>
      <c r="AM878" s="340"/>
      <c r="AN878" s="340"/>
      <c r="AO878" s="341"/>
      <c r="AP878" s="342" t="s">
        <v>674</v>
      </c>
      <c r="AQ878" s="342"/>
      <c r="AR878" s="342"/>
      <c r="AS878" s="342"/>
      <c r="AT878" s="342"/>
      <c r="AU878" s="342"/>
      <c r="AV878" s="342"/>
      <c r="AW878" s="342"/>
      <c r="AX878" s="342"/>
      <c r="AY878">
        <f t="shared" si="118"/>
        <v>1</v>
      </c>
    </row>
    <row r="879" spans="1:51" ht="30" customHeight="1" x14ac:dyDescent="0.15">
      <c r="A879" s="355">
        <v>2</v>
      </c>
      <c r="B879" s="355">
        <v>1</v>
      </c>
      <c r="C879" s="343" t="s">
        <v>676</v>
      </c>
      <c r="D879" s="328"/>
      <c r="E879" s="328"/>
      <c r="F879" s="328"/>
      <c r="G879" s="328"/>
      <c r="H879" s="328"/>
      <c r="I879" s="328"/>
      <c r="J879" s="329">
        <v>8180001124830</v>
      </c>
      <c r="K879" s="330"/>
      <c r="L879" s="330"/>
      <c r="M879" s="330"/>
      <c r="N879" s="330"/>
      <c r="O879" s="330"/>
      <c r="P879" s="344" t="s">
        <v>681</v>
      </c>
      <c r="Q879" s="331"/>
      <c r="R879" s="331"/>
      <c r="S879" s="331"/>
      <c r="T879" s="331"/>
      <c r="U879" s="331"/>
      <c r="V879" s="331"/>
      <c r="W879" s="331"/>
      <c r="X879" s="331"/>
      <c r="Y879" s="332">
        <v>0.1</v>
      </c>
      <c r="Z879" s="333"/>
      <c r="AA879" s="333"/>
      <c r="AB879" s="334"/>
      <c r="AC879" s="335" t="s">
        <v>296</v>
      </c>
      <c r="AD879" s="336"/>
      <c r="AE879" s="336"/>
      <c r="AF879" s="336"/>
      <c r="AG879" s="336"/>
      <c r="AH879" s="351" t="s">
        <v>674</v>
      </c>
      <c r="AI879" s="352"/>
      <c r="AJ879" s="352"/>
      <c r="AK879" s="352"/>
      <c r="AL879" s="339" t="s">
        <v>690</v>
      </c>
      <c r="AM879" s="340"/>
      <c r="AN879" s="340"/>
      <c r="AO879" s="341"/>
      <c r="AP879" s="342" t="s">
        <v>674</v>
      </c>
      <c r="AQ879" s="342"/>
      <c r="AR879" s="342"/>
      <c r="AS879" s="342"/>
      <c r="AT879" s="342"/>
      <c r="AU879" s="342"/>
      <c r="AV879" s="342"/>
      <c r="AW879" s="342"/>
      <c r="AX879" s="342"/>
      <c r="AY879">
        <f>COUNTA($C$879)</f>
        <v>1</v>
      </c>
    </row>
    <row r="880" spans="1:51" ht="30" customHeight="1" x14ac:dyDescent="0.15">
      <c r="A880" s="355">
        <v>3</v>
      </c>
      <c r="B880" s="355">
        <v>1</v>
      </c>
      <c r="C880" s="343" t="s">
        <v>677</v>
      </c>
      <c r="D880" s="328"/>
      <c r="E880" s="328"/>
      <c r="F880" s="328"/>
      <c r="G880" s="328"/>
      <c r="H880" s="328"/>
      <c r="I880" s="328"/>
      <c r="J880" s="329">
        <v>3010001010696</v>
      </c>
      <c r="K880" s="330"/>
      <c r="L880" s="330"/>
      <c r="M880" s="330"/>
      <c r="N880" s="330"/>
      <c r="O880" s="330"/>
      <c r="P880" s="344" t="s">
        <v>681</v>
      </c>
      <c r="Q880" s="331"/>
      <c r="R880" s="331"/>
      <c r="S880" s="331"/>
      <c r="T880" s="331"/>
      <c r="U880" s="331"/>
      <c r="V880" s="331"/>
      <c r="W880" s="331"/>
      <c r="X880" s="331"/>
      <c r="Y880" s="332">
        <v>0.1</v>
      </c>
      <c r="Z880" s="333"/>
      <c r="AA880" s="333"/>
      <c r="AB880" s="334"/>
      <c r="AC880" s="335" t="s">
        <v>296</v>
      </c>
      <c r="AD880" s="336"/>
      <c r="AE880" s="336"/>
      <c r="AF880" s="336"/>
      <c r="AG880" s="336"/>
      <c r="AH880" s="337" t="s">
        <v>674</v>
      </c>
      <c r="AI880" s="338"/>
      <c r="AJ880" s="338"/>
      <c r="AK880" s="338"/>
      <c r="AL880" s="339" t="s">
        <v>690</v>
      </c>
      <c r="AM880" s="340"/>
      <c r="AN880" s="340"/>
      <c r="AO880" s="341"/>
      <c r="AP880" s="342" t="s">
        <v>674</v>
      </c>
      <c r="AQ880" s="342"/>
      <c r="AR880" s="342"/>
      <c r="AS880" s="342"/>
      <c r="AT880" s="342"/>
      <c r="AU880" s="342"/>
      <c r="AV880" s="342"/>
      <c r="AW880" s="342"/>
      <c r="AX880" s="342"/>
      <c r="AY880">
        <f>COUNTA($C$880)</f>
        <v>1</v>
      </c>
    </row>
    <row r="881" spans="1:51" ht="30" customHeight="1" x14ac:dyDescent="0.15">
      <c r="A881" s="355">
        <v>4</v>
      </c>
      <c r="B881" s="355">
        <v>1</v>
      </c>
      <c r="C881" s="343" t="s">
        <v>678</v>
      </c>
      <c r="D881" s="328"/>
      <c r="E881" s="328"/>
      <c r="F881" s="328"/>
      <c r="G881" s="328"/>
      <c r="H881" s="328"/>
      <c r="I881" s="328"/>
      <c r="J881" s="329">
        <v>3010001105926</v>
      </c>
      <c r="K881" s="330"/>
      <c r="L881" s="330"/>
      <c r="M881" s="330"/>
      <c r="N881" s="330"/>
      <c r="O881" s="330"/>
      <c r="P881" s="344" t="s">
        <v>681</v>
      </c>
      <c r="Q881" s="331"/>
      <c r="R881" s="331"/>
      <c r="S881" s="331"/>
      <c r="T881" s="331"/>
      <c r="U881" s="331"/>
      <c r="V881" s="331"/>
      <c r="W881" s="331"/>
      <c r="X881" s="331"/>
      <c r="Y881" s="332">
        <v>0.1</v>
      </c>
      <c r="Z881" s="333"/>
      <c r="AA881" s="333"/>
      <c r="AB881" s="334"/>
      <c r="AC881" s="335" t="s">
        <v>296</v>
      </c>
      <c r="AD881" s="336"/>
      <c r="AE881" s="336"/>
      <c r="AF881" s="336"/>
      <c r="AG881" s="336"/>
      <c r="AH881" s="337" t="s">
        <v>674</v>
      </c>
      <c r="AI881" s="338"/>
      <c r="AJ881" s="338"/>
      <c r="AK881" s="338"/>
      <c r="AL881" s="339" t="s">
        <v>690</v>
      </c>
      <c r="AM881" s="340"/>
      <c r="AN881" s="340"/>
      <c r="AO881" s="341"/>
      <c r="AP881" s="342" t="s">
        <v>674</v>
      </c>
      <c r="AQ881" s="342"/>
      <c r="AR881" s="342"/>
      <c r="AS881" s="342"/>
      <c r="AT881" s="342"/>
      <c r="AU881" s="342"/>
      <c r="AV881" s="342"/>
      <c r="AW881" s="342"/>
      <c r="AX881" s="342"/>
      <c r="AY881">
        <f>COUNTA($C$881)</f>
        <v>1</v>
      </c>
    </row>
    <row r="882" spans="1:51" ht="30" customHeight="1" x14ac:dyDescent="0.15">
      <c r="A882" s="355">
        <v>5</v>
      </c>
      <c r="B882" s="355">
        <v>1</v>
      </c>
      <c r="C882" s="343" t="s">
        <v>679</v>
      </c>
      <c r="D882" s="328"/>
      <c r="E882" s="328"/>
      <c r="F882" s="328"/>
      <c r="G882" s="328"/>
      <c r="H882" s="328"/>
      <c r="I882" s="328"/>
      <c r="J882" s="329">
        <v>8040001007537</v>
      </c>
      <c r="K882" s="330"/>
      <c r="L882" s="330"/>
      <c r="M882" s="330"/>
      <c r="N882" s="330"/>
      <c r="O882" s="330"/>
      <c r="P882" s="344" t="s">
        <v>681</v>
      </c>
      <c r="Q882" s="331"/>
      <c r="R882" s="331"/>
      <c r="S882" s="331"/>
      <c r="T882" s="331"/>
      <c r="U882" s="331"/>
      <c r="V882" s="331"/>
      <c r="W882" s="331"/>
      <c r="X882" s="331"/>
      <c r="Y882" s="332">
        <v>0</v>
      </c>
      <c r="Z882" s="333"/>
      <c r="AA882" s="333"/>
      <c r="AB882" s="334"/>
      <c r="AC882" s="335" t="s">
        <v>296</v>
      </c>
      <c r="AD882" s="336"/>
      <c r="AE882" s="336"/>
      <c r="AF882" s="336"/>
      <c r="AG882" s="336"/>
      <c r="AH882" s="337" t="s">
        <v>674</v>
      </c>
      <c r="AI882" s="338"/>
      <c r="AJ882" s="338"/>
      <c r="AK882" s="338"/>
      <c r="AL882" s="339" t="s">
        <v>690</v>
      </c>
      <c r="AM882" s="340"/>
      <c r="AN882" s="340"/>
      <c r="AO882" s="341"/>
      <c r="AP882" s="342" t="s">
        <v>674</v>
      </c>
      <c r="AQ882" s="342"/>
      <c r="AR882" s="342"/>
      <c r="AS882" s="342"/>
      <c r="AT882" s="342"/>
      <c r="AU882" s="342"/>
      <c r="AV882" s="342"/>
      <c r="AW882" s="342"/>
      <c r="AX882" s="342"/>
      <c r="AY882">
        <f>COUNTA($C$882)</f>
        <v>1</v>
      </c>
    </row>
    <row r="883" spans="1:51" ht="30" customHeight="1" x14ac:dyDescent="0.15">
      <c r="A883" s="355">
        <v>6</v>
      </c>
      <c r="B883" s="355">
        <v>1</v>
      </c>
      <c r="C883" s="343" t="s">
        <v>680</v>
      </c>
      <c r="D883" s="328"/>
      <c r="E883" s="328"/>
      <c r="F883" s="328"/>
      <c r="G883" s="328"/>
      <c r="H883" s="328"/>
      <c r="I883" s="328"/>
      <c r="J883" s="329">
        <v>7330001005330</v>
      </c>
      <c r="K883" s="330"/>
      <c r="L883" s="330"/>
      <c r="M883" s="330"/>
      <c r="N883" s="330"/>
      <c r="O883" s="330"/>
      <c r="P883" s="344" t="s">
        <v>681</v>
      </c>
      <c r="Q883" s="331"/>
      <c r="R883" s="331"/>
      <c r="S883" s="331"/>
      <c r="T883" s="331"/>
      <c r="U883" s="331"/>
      <c r="V883" s="331"/>
      <c r="W883" s="331"/>
      <c r="X883" s="331"/>
      <c r="Y883" s="332">
        <v>0</v>
      </c>
      <c r="Z883" s="333"/>
      <c r="AA883" s="333"/>
      <c r="AB883" s="334"/>
      <c r="AC883" s="335" t="s">
        <v>296</v>
      </c>
      <c r="AD883" s="336"/>
      <c r="AE883" s="336"/>
      <c r="AF883" s="336"/>
      <c r="AG883" s="336"/>
      <c r="AH883" s="337" t="s">
        <v>674</v>
      </c>
      <c r="AI883" s="338"/>
      <c r="AJ883" s="338"/>
      <c r="AK883" s="338"/>
      <c r="AL883" s="339" t="s">
        <v>690</v>
      </c>
      <c r="AM883" s="340"/>
      <c r="AN883" s="340"/>
      <c r="AO883" s="341"/>
      <c r="AP883" s="342" t="s">
        <v>674</v>
      </c>
      <c r="AQ883" s="342"/>
      <c r="AR883" s="342"/>
      <c r="AS883" s="342"/>
      <c r="AT883" s="342"/>
      <c r="AU883" s="342"/>
      <c r="AV883" s="342"/>
      <c r="AW883" s="342"/>
      <c r="AX883" s="342"/>
      <c r="AY883">
        <f>COUNTA($C$883)</f>
        <v>1</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674</v>
      </c>
      <c r="F1110" s="354"/>
      <c r="G1110" s="354"/>
      <c r="H1110" s="354"/>
      <c r="I1110" s="354"/>
      <c r="J1110" s="329" t="s">
        <v>674</v>
      </c>
      <c r="K1110" s="330"/>
      <c r="L1110" s="330"/>
      <c r="M1110" s="330"/>
      <c r="N1110" s="330"/>
      <c r="O1110" s="330"/>
      <c r="P1110" s="344" t="s">
        <v>674</v>
      </c>
      <c r="Q1110" s="331"/>
      <c r="R1110" s="331"/>
      <c r="S1110" s="331"/>
      <c r="T1110" s="331"/>
      <c r="U1110" s="331"/>
      <c r="V1110" s="331"/>
      <c r="W1110" s="331"/>
      <c r="X1110" s="331"/>
      <c r="Y1110" s="332" t="s">
        <v>674</v>
      </c>
      <c r="Z1110" s="333"/>
      <c r="AA1110" s="333"/>
      <c r="AB1110" s="334"/>
      <c r="AC1110" s="335"/>
      <c r="AD1110" s="336"/>
      <c r="AE1110" s="336"/>
      <c r="AF1110" s="336"/>
      <c r="AG1110" s="336"/>
      <c r="AH1110" s="337" t="s">
        <v>674</v>
      </c>
      <c r="AI1110" s="338"/>
      <c r="AJ1110" s="338"/>
      <c r="AK1110" s="338"/>
      <c r="AL1110" s="339" t="s">
        <v>674</v>
      </c>
      <c r="AM1110" s="340"/>
      <c r="AN1110" s="340"/>
      <c r="AO1110" s="341"/>
      <c r="AP1110" s="342" t="s">
        <v>674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康宏(suzuki-yasuhiroae)</dc:creator>
  <cp:lastModifiedBy>庄司 裕紀(shouji-hiroki)</cp:lastModifiedBy>
  <cp:lastPrinted>2021-05-25T06:04:50Z</cp:lastPrinted>
  <dcterms:created xsi:type="dcterms:W3CDTF">2012-03-13T00:50:25Z</dcterms:created>
  <dcterms:modified xsi:type="dcterms:W3CDTF">2021-06-10T05:55:29Z</dcterms:modified>
</cp:coreProperties>
</file>