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235" i="3"/>
  <c r="AY213"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<sst xmlns="http://schemas.openxmlformats.org/spreadsheetml/2006/main" count="3101" uniqueCount="785">
  <si>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</si>
  <si>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</si>
  <si>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</si>
  <si>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</si>
  <si>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</si>
  <si>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</si>
  <si>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</si>
  <si>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</si>
  <si>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</si>
  <si>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</si>
  <si>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</si>
  <si>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</si>
  <si>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</si>
  <si>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</si>
  <si>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</si>
  <si>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</si>
  <si>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</si>
  <si>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</si>
  <si>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</si>
  <si>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</si>
  <si>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</si>
  <si>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</si>
  <si>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</si>
  <si>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</si>
  <si>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</si>
  <si>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</si>
  <si>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</si>
  <si>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</si>
  <si>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</si>
  <si>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</si>
  <si>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</si>
  <si>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</si>
  <si>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</si>
  <si>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</si>
  <si>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</si>
  <si>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</si>
  <si>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</si>
  <si>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</si>
  <si>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</si>
  <si>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</si>
  <si>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</si>
  <si>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</si>
  <si>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</si>
  <si>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</si>
  <si>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</si>
  <si>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</si>
  <si>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</si>
  <si>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</si>
  <si>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</si>
  <si>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</si>
  <si>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</si>
  <si>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</si>
  <si>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</si>
  <si>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</si>
  <si>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</si>
  <si>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</si>
  <si>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</si>
  <si>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</si>
  <si>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</si>
  <si>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</si>
  <si>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</si>
  <si>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</si>
  <si>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</si>
  <si>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</si>
  <si>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</si>
  <si>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</si>
  <si>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</si>
  <si>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</si>
  <si>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</si>
  <si>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</si>
  <si>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</si>
  <si>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</si>
  <si>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</si>
  <si>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</si>
  <si>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</si>
  <si>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</si>
  <si>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</si>
  <si>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</si>
  <si>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</si>
  <si>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</si>
  <si>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</si>
  <si>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</si>
  <si>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</si>
  <si>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</si>
  <si>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</si>
  <si>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</si>
  <si>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</si>
  <si>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</si>
  <si>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</si>
  <si>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</si>
  <si>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</si>
  <si>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</si>
  <si>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</si>
  <si>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</si>
  <si>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</si>
  <si>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</si>
  <si>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</si>
  <si>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</si>
  <si>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</si>
  <si>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</si>
  <si>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</si>
  <si>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</si>
  <si>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</si>
  <si>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</si>
  <si>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</si>
  <si>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</si>
  <si>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</si>
  <si>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</si>
  <si>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</si>
  <si>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</si>
  <si>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</si>
  <si>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</si>
  <si>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</si>
  <si>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</si>
  <si>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</si>
  <si>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</si>
  <si>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</si>
  <si>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</si>
  <si>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</si>
  <si>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</si>
  <si>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</si>
  <si>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</si>
  <si>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</si>
  <si>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</si>
  <si>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</si>
  <si>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</si>
  <si>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</si>
  <si>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</si>
  <si>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</si>
  <si>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</si>
  <si>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</si>
  <si>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</si>
  <si>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</si>
  <si>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</si>
  <si>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</si>
  <si>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</si>
  <si>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</si>
  <si>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</si>
  <si>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</si>
  <si>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</si>
  <si>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</si>
  <si>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</si>
  <si>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</si>
  <si>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</si>
  <si>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</si>
  <si>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</si>
  <si>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</si>
  <si>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</si>
  <si>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</si>
  <si>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</si>
  <si>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</si>
  <si>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</si>
  <si>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</si>
  <si>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</si>
  <si>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</si>
  <si>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</si>
  <si>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</si>
  <si>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</si>
  <si>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</si>
  <si>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</si>
  <si>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</si>
  <si>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</si>
  <si>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</si>
  <si>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</si>
  <si>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</si>
  <si>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</si>
  <si>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</si>
  <si>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</si>
  <si>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</si>
  <si>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</si>
  <si>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</si>
  <si>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</si>
  <si>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</si>
  <si>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</si>
  <si>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</si>
  <si>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</si>
  <si>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</si>
  <si>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</si>
  <si>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</si>
  <si>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</si>
  <si>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</si>
  <si>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</si>
  <si>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</si>
  <si>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</si>
  <si>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</si>
  <si>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</si>
  <si>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</si>
  <si>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</si>
  <si>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</si>
  <si>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</si>
  <si>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</si>
  <si>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</si>
  <si>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</si>
  <si>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</si>
  <si>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</si>
  <si>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</si>
  <si>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</si>
  <si>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</si>
  <si>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</si>
  <si>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</si>
  <si>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</si>
  <si>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</si>
  <si>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</si>
  <si>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</si>
  <si>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</si>
  <si>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</si>
  <si>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</si>
  <si>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</si>
  <si>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</si>
  <si>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</si>
  <si>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</si>
  <si>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</si>
  <si>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</si>
  <si>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</si>
  <si>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</si>
  <si>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</si>
  <si>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</si>
  <si>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</si>
  <si>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</si>
  <si>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</si>
  <si>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</si>
  <si>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</si>
  <si>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</si>
  <si>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</si>
  <si>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</si>
  <si>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</si>
  <si>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</si>
  <si>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</si>
  <si>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</si>
  <si>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</si>
  <si>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</si>
  <si>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</si>
  <si>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</si>
  <si>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</si>
  <si>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</si>
  <si>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</si>
  <si>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</si>
  <si>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</si>
  <si>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</si>
  <si>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</si>
  <si>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</si>
  <si>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</si>
  <si>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</si>
  <si>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</si>
  <si>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</si>
  <si>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</si>
  <si>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</si>
  <si>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</si>
  <si>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</si>
  <si>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</si>
  <si>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</si>
  <si>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</si>
  <si>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</si>
  <si>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</si>
  <si>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</si>
  <si>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</si>
  <si>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</si>
  <si>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</si>
  <si>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</si>
  <si>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</si>
  <si>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</si>
  <si>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</si>
  <si>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</si>
  <si>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</si>
  <si>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</si>
  <si>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</si>
  <si>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</si>
  <si>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</si>
  <si>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</si>
  <si>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</si>
  <si>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</si>
  <si>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</si>
  <si>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</si>
  <si>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</si>
  <si>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</si>
  <si>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</si>
  <si>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</si>
  <si>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</si>
  <si>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</si>
  <si>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</si>
  <si>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</si>
  <si>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</si>
  <si>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</si>
  <si>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</si>
  <si>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</si>
  <si>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</si>
  <si>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</si>
  <si>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</si>
  <si>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</si>
  <si>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</si>
  <si>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</si>
  <si>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</si>
  <si>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</si>
  <si>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</si>
  <si>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</si>
  <si>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</si>
  <si>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</si>
  <si>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</si>
  <si>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</si>
  <si>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</si>
  <si>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</si>
  <si>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</si>
  <si>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</si>
  <si>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</si>
  <si>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</si>
  <si>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</si>
  <si>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</si>
  <si>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</si>
  <si>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</si>
  <si>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</si>
  <si>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</si>
  <si>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</si>
  <si>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</si>
  <si>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</si>
  <si>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</si>
  <si>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</si>
  <si>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</si>
  <si>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</si>
  <si>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</si>
  <si>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</si>
  <si>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</si>
  <si>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</si>
  <si>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</si>
  <si>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</si>
  <si>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</si>
  <si>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</si>
  <si>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</si>
  <si>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</si>
  <si>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</si>
  <si>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</si>
  <si>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</si>
  <si>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</si>
  <si>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</si>
  <si>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</si>
  <si>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</si>
  <si>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</si>
  <si>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</si>
  <si>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</si>
  <si>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</si>
  <si>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</si>
  <si>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</si>
  <si>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</si>
  <si>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</si>
  <si>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</si>
  <si>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</si>
  <si>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</si>
  <si>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</si>
  <si>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</si>
  <si>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</si>
  <si>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</si>
  <si>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</si>
  <si>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</si>
  <si>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</si>
  <si>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</si>
  <si>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</si>
  <si>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</si>
  <si>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</si>
  <si>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</si>
  <si>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</si>
  <si>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</si>
  <si>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</si>
  <si>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</si>
  <si>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</si>
  <si>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</si>
  <si>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</si>
  <si>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</si>
  <si>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</si>
  <si>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</si>
  <si>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</si>
  <si>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</si>
  <si>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</si>
  <si>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</si>
  <si>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</si>
  <si>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</si>
  <si>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</si>
  <si>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</si>
  <si>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</si>
  <si>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</si>
  <si>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</si>
  <si>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</si>
  <si>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</si>
  <si>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</si>
  <si>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</si>
  <si>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</si>
  <si>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</si>
  <si>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</si>
  <si>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</si>
  <si>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</si>
  <si>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</si>
  <si>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</si>
  <si>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</si>
  <si>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</si>
  <si>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</si>
  <si>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</si>
  <si>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</si>
  <si>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</si>
  <si>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</si>
  <si>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</si>
  <si>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</si>
  <si>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</si>
  <si>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</si>
  <si>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</si>
  <si>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</si>
  <si>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</si>
  <si>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</si>
  <si>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</si>
  <si>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</si>
  <si>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</si>
  <si>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</si>
  <si>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</si>
  <si>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</si>
  <si>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</si>
  <si>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</si>
  <si>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</si>
  <si>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</si>
  <si>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</si>
  <si>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</si>
  <si>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</si>
  <si>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</si>
  <si>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</si>
  <si>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</si>
  <si>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</si>
  <si>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</si>
  <si>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</si>
  <si>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</si>
  <si>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</si>
  <si>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</si>
  <si>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</si>
  <si>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</si>
  <si>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</si>
  <si>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</si>
  <si>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</si>
  <si>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</si>
  <si>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</si>
  <si>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</si>
  <si>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</si>
  <si>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</si>
  <si>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</si>
  <si>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</si>
  <si>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</si>
  <si>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</si>
  <si>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</si>
  <si>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</si>
  <si>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</si>
  <si>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</si>
  <si>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</si>
  <si>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</si>
  <si>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</si>
  <si>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</si>
  <si>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</si>
  <si>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</si>
  <si>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</si>
  <si>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</si>
  <si>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</si>
  <si>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</si>
  <si>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</si>
  <si>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</si>
  <si>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</si>
  <si>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</si>
  <si>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</si>
  <si>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</si>
  <si>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</si>
  <si>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</si>
  <si>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</si>
  <si>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</si>
  <si>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</si>
  <si>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</si>
  <si>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</si>
  <si>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</si>
  <si>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</si>
  <si>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</si>
  <si>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</si>
  <si>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</si>
  <si>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</si>
  <si>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</si>
  <si>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</si>
  <si>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</si>
  <si>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</si>
  <si>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</si>
  <si>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</si>
  <si>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</si>
  <si>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</si>
  <si>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</si>
  <si>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</si>
  <si>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</si>
  <si>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</si>
  <si>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</si>
  <si>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</si>
  <si>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</si>
  <si>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</si>
  <si>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</si>
  <si>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</si>
  <si>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</si>
  <si>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</si>
  <si>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</si>
  <si>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</si>
  <si>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</si>
  <si>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</si>
  <si>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</si>
  <si>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</si>
  <si>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</si>
  <si>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</si>
  <si>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</si>
  <si>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</si>
  <si>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</si>
  <si>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</si>
  <si>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</si>
  <si>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</si>
  <si>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</si>
  <si>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</si>
  <si>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</si>
  <si>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</si>
  <si>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</si>
  <si>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</si>
  <si>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</si>
  <si>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</si>
  <si>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</si>
  <si>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</si>
  <si>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</si>
  <si>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</si>
  <si>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</si>
  <si>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</si>
  <si>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</si>
  <si>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</si>
  <si>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</si>
  <si>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</si>
  <si>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</si>
  <si>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</si>
  <si>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</si>
  <si>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</si>
  <si>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</si>
  <si>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</si>
  <si>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</si>
  <si>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</si>
  <si>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</si>
  <si>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</si>
  <si>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</si>
  <si>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</si>
  <si>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</si>
  <si>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</si>
  <si>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</si>
  <si>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</si>
  <si>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</si>
  <si>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</si>
  <si>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</si>
  <si>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</si>
  <si>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</si>
  <si>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</si>
  <si>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</si>
  <si>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</si>
  <si>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</si>
  <si>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</si>
  <si>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</si>
  <si>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</si>
  <si>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</si>
  <si>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</si>
  <si>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</si>
  <si>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</si>
  <si>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</si>
  <si>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</si>
  <si>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</si>
  <si>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</si>
  <si>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</si>
  <si>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</si>
  <si>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</si>
  <si>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</si>
  <si>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</si>
  <si>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</si>
  <si>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</si>
  <si>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</si>
  <si>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</si>
  <si>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</si>
  <si>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</si>
  <si>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</si>
  <si>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</si>
  <si>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</si>
  <si>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</si>
  <si>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</si>
  <si>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</si>
  <si>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</si>
  <si>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</si>
  <si>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</si>
  <si>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</si>
  <si>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</si>
  <si>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</si>
  <si>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</si>
  <si>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</si>
  <si>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</si>
  <si>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</si>
  <si>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</si>
  <si>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</si>
  <si>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</si>
  <si>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</si>
  <si>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</si>
  <si>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</si>
  <si>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</si>
  <si>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</si>
  <si>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</si>
  <si>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</si>
  <si>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</si>
  <si>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</si>
  <si>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</si>
  <si>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</si>
  <si>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</si>
  <si>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</si>
  <si>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</si>
  <si>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</si>
  <si>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</si>
  <si>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</si>
  <si>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</si>
  <si>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</si>
  <si>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</si>
  <si>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</si>
  <si>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</si>
  <si>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</si>
  <si>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</si>
  <si>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</si>
  <si>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</si>
  <si>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</si>
  <si>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</si>
  <si>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</si>
  <si>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</si>
  <si>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</si>
  <si>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</si>
  <si>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</si>
  <si>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</si>
  <si>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</si>
  <si>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</si>
  <si>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</si>
  <si>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</si>
  <si>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</si>
  <si>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</si>
  <si>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</si>
  <si>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</si>
  <si>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</si>
  <si>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</si>
  <si>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</si>
  <si>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</si>
  <si>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</si>
  <si>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</si>
  <si>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</si>
  <si>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</si>
  <si>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</si>
  <si>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</si>
  <si>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</si>
  <si>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</si>
  <si>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</si>
  <si>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</si>
  <si>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</si>
  <si>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</si>
  <si>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</si>
  <si>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</si>
  <si>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</si>
  <si>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</si>
  <si>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</si>
  <si>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</si>
  <si>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</si>
  <si>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</si>
  <si>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</si>
  <si>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</si>
  <si>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</si>
  <si>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</si>
  <si>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</si>
  <si>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</si>
  <si>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</si>
  <si>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</si>
  <si>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</si>
  <si>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</si>
  <si>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</si>
  <si>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</si>
  <si>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</si>
  <si>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</si>
  <si>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</si>
  <si>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</si>
  <si>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</si>
  <si>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</si>
  <si>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</si>
  <si>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</si>
  <si>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</si>
  <si>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</si>
  <si>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</si>
  <si>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</si>
  <si>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</si>
  <si>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</si>
  <si>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</si>
  <si>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</si>
  <si>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</si>
  <si>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</si>
  <si>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</si>
  <si>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</si>
  <si>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</si>
  <si>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</si>
  <si>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</si>
  <si>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</si>
  <si>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</si>
  <si>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</si>
  <si>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</si>
  <si>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</si>
  <si>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</si>
  <si>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</si>
  <si>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</si>
  <si>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</si>
  <si>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</si>
  <si>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</si>
  <si>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</si>
  <si>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</si>
  <si>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</si>
  <si>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</si>
  <si>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</si>
  <si>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</si>
  <si>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</si>
  <si>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</si>
  <si>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健康危機管理情報収集事業費</t>
  </si>
  <si>
    <t>健康局</t>
  </si>
  <si>
    <t>平成１４年度</t>
  </si>
  <si>
    <t>終了予定なし</t>
  </si>
  <si>
    <t>健康課地域保健室</t>
  </si>
  <si>
    <t>-</t>
  </si>
  <si>
    <t>地域における健康危機管理情報の収集や解析等を行うことにより、地域における健康危機事例発生時の迅速かつ適切な解決に向けた対応を支援する。</t>
  </si>
  <si>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</si>
  <si>
    <t>社会保障関係情報化業務庁費</t>
  </si>
  <si>
    <t>職員旅費</t>
  </si>
  <si>
    <t>委員等旅費</t>
  </si>
  <si>
    <t>諸謝金</t>
  </si>
  <si>
    <t>令和5年度に健康危機管理支援ライブラリーの利用件数を109,440件まで引き上げる</t>
  </si>
  <si>
    <t>健康危機管理支援ライブラリーの利用件数</t>
  </si>
  <si>
    <t>件</t>
  </si>
  <si>
    <t>地域保健室調べ</t>
  </si>
  <si>
    <t>健康危機管理支援ライブラリーの年間更新記事数</t>
  </si>
  <si>
    <t>当該年度実績額（千円）／当該年度利用件数</t>
    <phoneticPr fontId="5"/>
  </si>
  <si>
    <t>千円</t>
  </si>
  <si>
    <t>X　/　Y</t>
    <phoneticPr fontId="5"/>
  </si>
  <si>
    <t>14,352 / 177,576</t>
  </si>
  <si>
    <t>Ⅰ-11 健康危機管理を推進すること</t>
  </si>
  <si>
    <t>Ⅰ-11-1　健康危機が発生した際に迅速かつ適切に対応するための体制を整備すること</t>
  </si>
  <si>
    <t>健康危機管理保健所長等研修の受講者出席率</t>
  </si>
  <si>
    <t>324</t>
  </si>
  <si>
    <t>294</t>
  </si>
  <si>
    <t>253</t>
  </si>
  <si>
    <t>296</t>
  </si>
  <si>
    <t>308</t>
  </si>
  <si>
    <t>321</t>
  </si>
  <si>
    <t>318</t>
  </si>
  <si>
    <t>328</t>
  </si>
  <si>
    <t>334</t>
  </si>
  <si>
    <t>○</t>
  </si>
  <si>
    <t>-</t>
    <phoneticPr fontId="5"/>
  </si>
  <si>
    <t>無</t>
    <rPh sb="0" eb="1">
      <t>ナ</t>
    </rPh>
    <phoneticPr fontId="5"/>
  </si>
  <si>
    <t>‐</t>
  </si>
  <si>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phoneticPr fontId="5"/>
  </si>
  <si>
    <t>健康危機発生前、発生後の各時期において必要とされる様々な情報は、国において提供すべきである。</t>
    <phoneticPr fontId="5"/>
  </si>
  <si>
    <t>各時期に必要な情報が提供されることで、健康危機管理事例発生時に迅速かつ適切に対応できることから、優先度が高い事業である。</t>
    <phoneticPr fontId="5"/>
  </si>
  <si>
    <t>少額随意契約を行っている。</t>
    <phoneticPr fontId="5"/>
  </si>
  <si>
    <t>健康危機管理支援ライブラリーの利用件数の増加による単位あたりのコスト削減に努めており、妥当な水準である。</t>
    <phoneticPr fontId="5"/>
  </si>
  <si>
    <t>費目・使途は、健康危機管理にかかる情報収集等の事業に必要なものに限定されている。</t>
    <phoneticPr fontId="5"/>
  </si>
  <si>
    <t>健康危機管理支援ライブラリーの利用件数の増加による単位あたりのコスト削減により、不用が生じたため妥当である。</t>
    <phoneticPr fontId="5"/>
  </si>
  <si>
    <t>健康危機管理支援ライブラリーの利用件数は一定数あることから、成果目標に見合ったものとなっている。</t>
    <phoneticPr fontId="5"/>
  </si>
  <si>
    <t>毎年一定数の健康危機管理ライブラリーの年間更新記事数を維持しているおり、見込みに見合っているものである。</t>
    <phoneticPr fontId="5"/>
  </si>
  <si>
    <t>健康危機管理支援ライブラリーの利用件数は一定数あることから、十分に活用していると言える。</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</si>
  <si>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</si>
  <si>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今後も引き続き適正執行に努め、事業を推進すべきと判断。</t>
    <phoneticPr fontId="5"/>
  </si>
  <si>
    <t>A.個人A</t>
    <rPh sb="2" eb="4">
      <t>コジン</t>
    </rPh>
    <phoneticPr fontId="5"/>
  </si>
  <si>
    <t>人件費</t>
    <phoneticPr fontId="5"/>
  </si>
  <si>
    <t>非常勤職員賃金</t>
    <rPh sb="0" eb="3">
      <t>ヒジョウキン</t>
    </rPh>
    <rPh sb="3" eb="5">
      <t>ショクイン</t>
    </rPh>
    <rPh sb="5" eb="7">
      <t>チンギン</t>
    </rPh>
    <phoneticPr fontId="5"/>
  </si>
  <si>
    <t>個人A</t>
    <rPh sb="0" eb="2">
      <t>コジン</t>
    </rPh>
    <phoneticPr fontId="5"/>
  </si>
  <si>
    <t xml:space="preserve">株式会社R102 </t>
    <rPh sb="0" eb="4">
      <t>カブシキガイシャ</t>
    </rPh>
    <phoneticPr fontId="5"/>
  </si>
  <si>
    <t>情報提供サイト保守業務等</t>
    <phoneticPr fontId="5"/>
  </si>
  <si>
    <t>個人B</t>
    <rPh sb="0" eb="2">
      <t>コジン</t>
    </rPh>
    <phoneticPr fontId="5"/>
  </si>
  <si>
    <t>個人C</t>
    <rPh sb="0" eb="2">
      <t>コジン</t>
    </rPh>
    <phoneticPr fontId="5"/>
  </si>
  <si>
    <t>株式会社フォーサイト</t>
    <rPh sb="0" eb="4">
      <t>カブシキガイシャ</t>
    </rPh>
    <phoneticPr fontId="5"/>
  </si>
  <si>
    <t>消耗品購入経費等</t>
    <rPh sb="0" eb="2">
      <t>ショウモウ</t>
    </rPh>
    <rPh sb="2" eb="3">
      <t>ヒン</t>
    </rPh>
    <rPh sb="3" eb="5">
      <t>コウニュウ</t>
    </rPh>
    <rPh sb="5" eb="7">
      <t>ケイヒ</t>
    </rPh>
    <rPh sb="7" eb="8">
      <t>トウ</t>
    </rPh>
    <phoneticPr fontId="5"/>
  </si>
  <si>
    <t>論文英訳業務</t>
    <rPh sb="0" eb="2">
      <t>ロンブン</t>
    </rPh>
    <rPh sb="2" eb="4">
      <t>エイヤク</t>
    </rPh>
    <rPh sb="4" eb="6">
      <t>ギョウム</t>
    </rPh>
    <phoneticPr fontId="5"/>
  </si>
  <si>
    <t>株式会社フォルテ</t>
    <rPh sb="0" eb="4">
      <t>カブシキガイシャ</t>
    </rPh>
    <phoneticPr fontId="5"/>
  </si>
  <si>
    <t>株式会社根本商事</t>
    <rPh sb="0" eb="4">
      <t>カブシキガイシャ</t>
    </rPh>
    <rPh sb="4" eb="6">
      <t>ネモト</t>
    </rPh>
    <rPh sb="6" eb="8">
      <t>ショウジ</t>
    </rPh>
    <phoneticPr fontId="5"/>
  </si>
  <si>
    <t>兼松エレクトロニクス株式会社</t>
    <rPh sb="0" eb="2">
      <t>カネマツ</t>
    </rPh>
    <rPh sb="10" eb="14">
      <t>カブシキガイシャ</t>
    </rPh>
    <phoneticPr fontId="5"/>
  </si>
  <si>
    <t>株式会社ダイキ産業</t>
    <rPh sb="0" eb="4">
      <t>カブシキガイシャ</t>
    </rPh>
    <rPh sb="7" eb="9">
      <t>サンギョウ</t>
    </rPh>
    <phoneticPr fontId="5"/>
  </si>
  <si>
    <t>株式会社オフィススギモト</t>
    <rPh sb="0" eb="4">
      <t>カブシキガイシャ</t>
    </rPh>
    <phoneticPr fontId="5"/>
  </si>
  <si>
    <t>備品購入経費</t>
    <rPh sb="0" eb="2">
      <t>ビヒン</t>
    </rPh>
    <rPh sb="2" eb="4">
      <t>コウニュウ</t>
    </rPh>
    <rPh sb="4" eb="6">
      <t>ケイヒ</t>
    </rPh>
    <phoneticPr fontId="5"/>
  </si>
  <si>
    <t>地域保健室長　竹之内秀吉</t>
    <rPh sb="7" eb="10">
      <t>タケノウチ</t>
    </rPh>
    <rPh sb="10" eb="12">
      <t>ヒデヨシ</t>
    </rPh>
    <phoneticPr fontId="5"/>
  </si>
  <si>
    <t>-</t>
    <phoneticPr fontId="5"/>
  </si>
  <si>
    <t>15,987/2,742,159</t>
    <phoneticPr fontId="5"/>
  </si>
  <si>
    <t>11,480/2,742,159</t>
    <phoneticPr fontId="5"/>
  </si>
  <si>
    <t>厚労</t>
  </si>
  <si>
    <t>11,546 / 390,510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</si>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</sst>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158750</xdr:colOff>
      <xdr:row>748</xdr:row>
      <xdr:rowOff>47625</xdr:rowOff>
    </xdr:from>
    <xdr:to>
      <xdr:col>37</xdr:col>
      <xdr:colOff>158750</xdr:colOff>
      <xdr:row>750</xdr:row>
      <xdr:rowOff>63500</xdr:rowOff>
    </xdr:to>
    <xdr:sp macro="" textlink="">
      <xdr:nvSpPr>
        <xdr:cNvPr id="2" name="正方形/長方形 1"/>
        <xdr:cNvSpPr/>
      </xdr:nvSpPr>
      <xdr:spPr>
        <a:xfrm>
          <a:off x="4079875" y="49355375"/>
          <a:ext cx="3714750"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１１百万円</a:t>
          </a:r>
          <a:endParaRPr kumimoji="1" lang="en-US" altLang="ja-JP" sz="16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20</xdr:col>
      <xdr:colOff>31750</xdr:colOff>
      <xdr:row>750</xdr:row>
      <xdr:rowOff>206375</xdr:rowOff>
    </xdr:from>
    <xdr:to>
      <xdr:col>37</xdr:col>
      <xdr:colOff>79375</xdr:colOff>
      <xdr:row>751</xdr:row>
      <xdr:rowOff>269875</xdr:rowOff>
    </xdr:to>
    <xdr:sp macro="" textlink="">
      <xdr:nvSpPr>
        <xdr:cNvPr id="6" name="大かっこ 5"/>
        <xdr:cNvSpPr/>
      </xdr:nvSpPr>
      <xdr:spPr>
        <a:xfrm>
          <a:off x="4159250" y="50212625"/>
          <a:ext cx="3556000" cy="41275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oneCellAnchor>
    <xdr:from>
      <xdr:col>29</xdr:col>
      <xdr:colOff>0</xdr:colOff>
      <xdr:row>752</xdr:row>
      <xdr:rowOff>0</xdr:rowOff>
    </xdr:from>
    <xdr:ext cx="889987" cy="275717"/>
    <xdr:sp macro="" textlink="">
      <xdr:nvSpPr>
        <xdr:cNvPr id="8" name="テキスト ボックス 7"/>
        <xdr:cNvSpPr txBox="1"/>
      </xdr:nvSpPr>
      <xdr:spPr>
        <a:xfrm>
          <a:off x="5984875" y="507047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28</xdr:col>
      <xdr:colOff>47625</xdr:colOff>
      <xdr:row>752</xdr:row>
      <xdr:rowOff>31750</xdr:rowOff>
    </xdr:from>
    <xdr:to>
      <xdr:col>28</xdr:col>
      <xdr:colOff>47625</xdr:colOff>
      <xdr:row>754</xdr:row>
      <xdr:rowOff>190500</xdr:rowOff>
    </xdr:to>
    <xdr:cxnSp macro="">
      <xdr:nvCxnSpPr>
        <xdr:cNvPr id="9" name="直線矢印コネクタ 8"/>
        <xdr:cNvCxnSpPr/>
      </xdr:nvCxnSpPr>
      <xdr:spPr>
        <a:xfrm>
          <a:off x="5826125" y="50736500"/>
          <a:ext cx="0" cy="8572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31750</xdr:colOff>
      <xdr:row>759</xdr:row>
      <xdr:rowOff>0</xdr:rowOff>
    </xdr:from>
    <xdr:to>
      <xdr:col>28</xdr:col>
      <xdr:colOff>31751</xdr:colOff>
      <xdr:row>761</xdr:row>
      <xdr:rowOff>15875</xdr:rowOff>
    </xdr:to>
    <xdr:cxnSp macro="">
      <xdr:nvCxnSpPr>
        <xdr:cNvPr id="10" name="直線矢印コネクタ 9"/>
        <xdr:cNvCxnSpPr/>
      </xdr:nvCxnSpPr>
      <xdr:spPr>
        <a:xfrm flipH="1">
          <a:off x="5810250" y="53149500"/>
          <a:ext cx="1" cy="7143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158749</xdr:colOff>
      <xdr:row>754</xdr:row>
      <xdr:rowOff>269874</xdr:rowOff>
    </xdr:from>
    <xdr:to>
      <xdr:col>37</xdr:col>
      <xdr:colOff>142875</xdr:colOff>
      <xdr:row>756</xdr:row>
      <xdr:rowOff>254000</xdr:rowOff>
    </xdr:to>
    <xdr:sp macro="" textlink="">
      <xdr:nvSpPr>
        <xdr:cNvPr id="17" name="正方形/長方形 16"/>
        <xdr:cNvSpPr/>
      </xdr:nvSpPr>
      <xdr:spPr>
        <a:xfrm>
          <a:off x="4079874" y="51673124"/>
          <a:ext cx="3698876" cy="682626"/>
        </a:xfrm>
        <a:prstGeom prst="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国立保健医療科学院</a:t>
          </a:r>
          <a:endParaRPr kumimoji="1" lang="en-US" altLang="ja-JP" sz="1600"/>
        </a:p>
        <a:p>
          <a:pPr algn="ctr"/>
          <a:r>
            <a:rPr kumimoji="1" lang="ja-JP" altLang="en-US" sz="1600"/>
            <a:t>１１百万円</a:t>
          </a:r>
          <a:endParaRPr kumimoji="1" lang="en-US" altLang="ja-JP" sz="1600"/>
        </a:p>
      </xdr:txBody>
    </xdr:sp>
    <xdr:clientData/>
  </xdr:twoCellAnchor>
  <xdr:twoCellAnchor>
    <xdr:from>
      <xdr:col>20</xdr:col>
      <xdr:colOff>47624</xdr:colOff>
      <xdr:row>757</xdr:row>
      <xdr:rowOff>0</xdr:rowOff>
    </xdr:from>
    <xdr:to>
      <xdr:col>37</xdr:col>
      <xdr:colOff>142874</xdr:colOff>
      <xdr:row>758</xdr:row>
      <xdr:rowOff>301625</xdr:rowOff>
    </xdr:to>
    <xdr:sp macro="" textlink="">
      <xdr:nvSpPr>
        <xdr:cNvPr id="18" name="大かっこ 17"/>
        <xdr:cNvSpPr/>
      </xdr:nvSpPr>
      <xdr:spPr>
        <a:xfrm>
          <a:off x="4175124" y="52451000"/>
          <a:ext cx="3603625" cy="65087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19</xdr:col>
      <xdr:colOff>190500</xdr:colOff>
      <xdr:row>760</xdr:row>
      <xdr:rowOff>349249</xdr:rowOff>
    </xdr:from>
    <xdr:to>
      <xdr:col>37</xdr:col>
      <xdr:colOff>158750</xdr:colOff>
      <xdr:row>763</xdr:row>
      <xdr:rowOff>15874</xdr:rowOff>
    </xdr:to>
    <xdr:sp macro="" textlink="">
      <xdr:nvSpPr>
        <xdr:cNvPr id="19" name="正方形/長方形 18"/>
        <xdr:cNvSpPr/>
      </xdr:nvSpPr>
      <xdr:spPr>
        <a:xfrm>
          <a:off x="4111625" y="53847999"/>
          <a:ext cx="3683000" cy="714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事務費</a:t>
          </a:r>
          <a:endParaRPr kumimoji="1" lang="en-US" altLang="ja-JP" sz="1600"/>
        </a:p>
        <a:p>
          <a:pPr algn="ctr"/>
          <a:r>
            <a:rPr kumimoji="1" lang="ja-JP" altLang="en-US" sz="1600"/>
            <a:t>１１百万円</a:t>
          </a:r>
          <a:endParaRPr kumimoji="1" lang="en-US" altLang="ja-JP" sz="1600"/>
        </a:p>
      </xdr:txBody>
    </xdr:sp>
    <xdr:clientData/>
  </xdr:twoCellAnchor>
  <xdr:twoCellAnchor>
    <xdr:from>
      <xdr:col>18</xdr:col>
      <xdr:colOff>47625</xdr:colOff>
      <xdr:row>759</xdr:row>
      <xdr:rowOff>269876</xdr:rowOff>
    </xdr:from>
    <xdr:to>
      <xdr:col>28</xdr:col>
      <xdr:colOff>111124</xdr:colOff>
      <xdr:row>761</xdr:row>
      <xdr:rowOff>63500</xdr:rowOff>
    </xdr:to>
    <xdr:sp macro="" textlink="">
      <xdr:nvSpPr>
        <xdr:cNvPr id="20" name="正方形/長方形 19"/>
        <xdr:cNvSpPr/>
      </xdr:nvSpPr>
      <xdr:spPr>
        <a:xfrm>
          <a:off x="3762375" y="53419376"/>
          <a:ext cx="2127249" cy="492124"/>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a:t>
          </a:r>
          <a:r>
            <a:rPr kumimoji="1" lang="ja-JP" altLang="en-US" sz="1050"/>
            <a:t>随意契約（少額）等</a:t>
          </a:r>
          <a:r>
            <a:rPr kumimoji="1" lang="en-US" altLang="ja-JP" sz="1050"/>
            <a:t>】</a:t>
          </a:r>
        </a:p>
      </xdr:txBody>
    </xdr:sp>
    <xdr:clientData/>
  </xdr:twoCellAnchor>
  <xdr:twoCellAnchor>
    <xdr:from>
      <xdr:col>20</xdr:col>
      <xdr:colOff>95249</xdr:colOff>
      <xdr:row>763</xdr:row>
      <xdr:rowOff>158750</xdr:rowOff>
    </xdr:from>
    <xdr:to>
      <xdr:col>37</xdr:col>
      <xdr:colOff>126999</xdr:colOff>
      <xdr:row>764</xdr:row>
      <xdr:rowOff>555625</xdr:rowOff>
    </xdr:to>
    <xdr:sp macro="" textlink="">
      <xdr:nvSpPr>
        <xdr:cNvPr id="21" name="大かっこ 20"/>
        <xdr:cNvSpPr/>
      </xdr:nvSpPr>
      <xdr:spPr>
        <a:xfrm>
          <a:off x="4222749" y="54705250"/>
          <a:ext cx="3540125" cy="7461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非常勤職員雇用賃金、</a:t>
          </a:r>
          <a:endParaRPr kumimoji="1" lang="en-US" altLang="ja-JP" sz="1100"/>
        </a:p>
        <a:p>
          <a:pPr algn="ctr"/>
          <a:r>
            <a:rPr kumimoji="1" lang="ja-JP" altLang="en-US" sz="1100"/>
            <a:t>雑役務費、消耗品費等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8" zoomScaleNormal="75" zoomScaleSheetLayoutView="78" zoomScalePageLayoutView="85" workbookViewId="0">
      <selection activeCell="P1" sqref="P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782</v>
      </c>
      <c r="AK2" s="206"/>
      <c r="AL2" s="206"/>
      <c r="AM2" s="206"/>
      <c r="AN2" s="98" t="s">
        <v>407</v>
      </c>
      <c r="AO2" s="206">
        <v>20</v>
      </c>
      <c r="AP2" s="206"/>
      <c r="AQ2" s="206"/>
      <c r="AR2" s="99" t="s">
        <v>710</v>
      </c>
      <c r="AS2" s="207">
        <v>411</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9" t="s">
        <v>25</v>
      </c>
      <c r="B4" s="720"/>
      <c r="C4" s="720"/>
      <c r="D4" s="720"/>
      <c r="E4" s="720"/>
      <c r="F4" s="720"/>
      <c r="G4" s="695" t="s">
        <v>712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714</v>
      </c>
      <c r="H5" s="555"/>
      <c r="I5" s="555"/>
      <c r="J5" s="555"/>
      <c r="K5" s="555"/>
      <c r="L5" s="555"/>
      <c r="M5" s="556" t="s">
        <v>66</v>
      </c>
      <c r="N5" s="557"/>
      <c r="O5" s="557"/>
      <c r="P5" s="557"/>
      <c r="Q5" s="557"/>
      <c r="R5" s="558"/>
      <c r="S5" s="559" t="s">
        <v>715</v>
      </c>
      <c r="T5" s="555"/>
      <c r="U5" s="555"/>
      <c r="V5" s="555"/>
      <c r="W5" s="555"/>
      <c r="X5" s="560"/>
      <c r="Y5" s="711" t="s">
        <v>3</v>
      </c>
      <c r="Z5" s="712"/>
      <c r="AA5" s="712"/>
      <c r="AB5" s="712"/>
      <c r="AC5" s="712"/>
      <c r="AD5" s="713"/>
      <c r="AE5" s="714" t="s">
        <v>716</v>
      </c>
      <c r="AF5" s="714"/>
      <c r="AG5" s="714"/>
      <c r="AH5" s="714"/>
      <c r="AI5" s="714"/>
      <c r="AJ5" s="714"/>
      <c r="AK5" s="714"/>
      <c r="AL5" s="714"/>
      <c r="AM5" s="714"/>
      <c r="AN5" s="714"/>
      <c r="AO5" s="714"/>
      <c r="AP5" s="715"/>
      <c r="AQ5" s="716" t="s">
        <v>778</v>
      </c>
      <c r="AR5" s="717"/>
      <c r="AS5" s="717"/>
      <c r="AT5" s="717"/>
      <c r="AU5" s="717"/>
      <c r="AV5" s="717"/>
      <c r="AW5" s="717"/>
      <c r="AX5" s="718"/>
    </row>
    <row r="6" spans="1:50" ht="39" customHeight="1" x14ac:dyDescent="0.15">
      <c r="A6" s="721" t="s">
        <v>4</v>
      </c>
      <c r="B6" s="722"/>
      <c r="C6" s="722"/>
      <c r="D6" s="722"/>
      <c r="E6" s="722"/>
      <c r="F6" s="72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717</v>
      </c>
      <c r="H7" s="822"/>
      <c r="I7" s="822"/>
      <c r="J7" s="822"/>
      <c r="K7" s="822"/>
      <c r="L7" s="822"/>
      <c r="M7" s="822"/>
      <c r="N7" s="822"/>
      <c r="O7" s="822"/>
      <c r="P7" s="822"/>
      <c r="Q7" s="822"/>
      <c r="R7" s="822"/>
      <c r="S7" s="822"/>
      <c r="T7" s="822"/>
      <c r="U7" s="822"/>
      <c r="V7" s="822"/>
      <c r="W7" s="822"/>
      <c r="X7" s="823"/>
      <c r="Y7" s="395" t="s">
        <v>390</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8" t="s">
        <v>256</v>
      </c>
      <c r="B8" s="819"/>
      <c r="C8" s="819"/>
      <c r="D8" s="819"/>
      <c r="E8" s="819"/>
      <c r="F8" s="820"/>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30</v>
      </c>
      <c r="B10" s="737"/>
      <c r="C10" s="737"/>
      <c r="D10" s="737"/>
      <c r="E10" s="737"/>
      <c r="F10" s="737"/>
      <c r="G10" s="669" t="s">
        <v>719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8"/>
    </row>
    <row r="13" spans="1:50" ht="21" customHeight="1" x14ac:dyDescent="0.15">
      <c r="A13" s="120"/>
      <c r="B13" s="121"/>
      <c r="C13" s="121"/>
      <c r="D13" s="121"/>
      <c r="E13" s="121"/>
      <c r="F13" s="122"/>
      <c r="G13" s="739" t="s">
        <v>6</v>
      </c>
      <c r="H13" s="740"/>
      <c r="I13" s="632" t="s">
        <v>7</v>
      </c>
      <c r="J13" s="633"/>
      <c r="K13" s="633"/>
      <c r="L13" s="633"/>
      <c r="M13" s="633"/>
      <c r="N13" s="633"/>
      <c r="O13" s="634"/>
      <c r="P13" s="163">
        <v>15</v>
      </c>
      <c r="Q13" s="164"/>
      <c r="R13" s="164"/>
      <c r="S13" s="164"/>
      <c r="T13" s="164"/>
      <c r="U13" s="164"/>
      <c r="V13" s="165"/>
      <c r="W13" s="163">
        <v>16</v>
      </c>
      <c r="X13" s="164"/>
      <c r="Y13" s="164"/>
      <c r="Z13" s="164"/>
      <c r="AA13" s="164"/>
      <c r="AB13" s="164"/>
      <c r="AC13" s="165"/>
      <c r="AD13" s="163">
        <v>16</v>
      </c>
      <c r="AE13" s="164"/>
      <c r="AF13" s="164"/>
      <c r="AG13" s="164"/>
      <c r="AH13" s="164"/>
      <c r="AI13" s="164"/>
      <c r="AJ13" s="165"/>
      <c r="AK13" s="163">
        <v>16</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1"/>
      <c r="H14" s="742"/>
      <c r="I14" s="571" t="s">
        <v>8</v>
      </c>
      <c r="J14" s="623"/>
      <c r="K14" s="623"/>
      <c r="L14" s="623"/>
      <c r="M14" s="623"/>
      <c r="N14" s="623"/>
      <c r="O14" s="624"/>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779</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1"/>
      <c r="H15" s="742"/>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779</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1"/>
      <c r="H16" s="742"/>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779</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1" t="s">
        <v>50</v>
      </c>
      <c r="J17" s="623"/>
      <c r="K17" s="623"/>
      <c r="L17" s="623"/>
      <c r="M17" s="623"/>
      <c r="N17" s="623"/>
      <c r="O17" s="62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779</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3"/>
      <c r="H18" s="744"/>
      <c r="I18" s="731" t="s">
        <v>20</v>
      </c>
      <c r="J18" s="732"/>
      <c r="K18" s="732"/>
      <c r="L18" s="732"/>
      <c r="M18" s="732"/>
      <c r="N18" s="732"/>
      <c r="O18" s="733"/>
      <c r="P18" s="169">
        <f>SUM(P13:V17)</f>
        <v>15</v>
      </c>
      <c r="Q18" s="170"/>
      <c r="R18" s="170"/>
      <c r="S18" s="170"/>
      <c r="T18" s="170"/>
      <c r="U18" s="170"/>
      <c r="V18" s="171"/>
      <c r="W18" s="169">
        <f>SUM(W13:AC17)</f>
        <v>16</v>
      </c>
      <c r="X18" s="170"/>
      <c r="Y18" s="170"/>
      <c r="Z18" s="170"/>
      <c r="AA18" s="170"/>
      <c r="AB18" s="170"/>
      <c r="AC18" s="171"/>
      <c r="AD18" s="169">
        <f>SUM(AD13:AJ17)</f>
        <v>16</v>
      </c>
      <c r="AE18" s="170"/>
      <c r="AF18" s="170"/>
      <c r="AG18" s="170"/>
      <c r="AH18" s="170"/>
      <c r="AI18" s="170"/>
      <c r="AJ18" s="171"/>
      <c r="AK18" s="169">
        <f>SUM(AK13:AQ17)</f>
        <v>16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v>
      </c>
      <c r="Q19" s="164"/>
      <c r="R19" s="164"/>
      <c r="S19" s="164"/>
      <c r="T19" s="164"/>
      <c r="U19" s="164"/>
      <c r="V19" s="165"/>
      <c r="W19" s="163">
        <v>12</v>
      </c>
      <c r="X19" s="164"/>
      <c r="Y19" s="164"/>
      <c r="Z19" s="164"/>
      <c r="AA19" s="164"/>
      <c r="AB19" s="164"/>
      <c r="AC19" s="165"/>
      <c r="AD19" s="163">
        <v>11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0.93333333333333335</v>
      </c>
      <c r="Q20" s="535"/>
      <c r="R20" s="535"/>
      <c r="S20" s="535"/>
      <c r="T20" s="535"/>
      <c r="U20" s="535"/>
      <c r="V20" s="535"/>
      <c r="W20" s="535">
        <f t="shared" ref="W20" si="0">IF(W18=0, "-", SUM(W19)/W18)</f>
        <v>0.75</v>
      </c>
      <c r="X20" s="535"/>
      <c r="Y20" s="535"/>
      <c r="Z20" s="535"/>
      <c r="AA20" s="535"/>
      <c r="AB20" s="535"/>
      <c r="AC20" s="535"/>
      <c r="AD20" s="535">
        <f t="shared" ref="AD20" si="1">IF(AD18=0, "-", SUM(AD19)/AD18)</f>
        <v>0.6875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f>IF(P19=0, "-", SUM(P19)/SUM(P13,P14))</f>
        <v>0.93333333333333335</v>
      </c>
      <c r="Q21" s="535"/>
      <c r="R21" s="535"/>
      <c r="S21" s="535"/>
      <c r="T21" s="535"/>
      <c r="U21" s="535"/>
      <c r="V21" s="535"/>
      <c r="W21" s="535">
        <f t="shared" ref="W21" si="2">IF(W19=0, "-", SUM(W19)/SUM(W13,W14))</f>
        <v>0.75</v>
      </c>
      <c r="X21" s="535"/>
      <c r="Y21" s="535"/>
      <c r="Z21" s="535"/>
      <c r="AA21" s="535"/>
      <c r="AB21" s="535"/>
      <c r="AC21" s="535"/>
      <c r="AD21" s="535">
        <f t="shared" ref="AD21" si="3">IF(AD19=0, "-", SUM(AD19)/SUM(AD13,AD14))</f>
        <v>0.6875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4"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5" t="s">
        <v>232</v>
      </c>
      <c r="AR30" s="636"/>
      <c r="AS30" s="636"/>
      <c r="AT30" s="637"/>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5</v>
      </c>
      <c r="AV31" s="271"/>
      <c r="AW31" s="378" t="s">
        <v>179</v>
      </c>
      <c r="AX31" s="379"/>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42" t="s">
        <v>12</v>
      </c>
      <c r="Z32" s="545"/>
      <c r="AA32" s="546"/>
      <c r="AB32" s="547" t="s">
        <v>726</v>
      </c>
      <c r="AC32" s="547"/>
      <c r="AD32" s="547"/>
      <c r="AE32" s="366">
        <v>177576</v>
      </c>
      <c r="AF32" s="367"/>
      <c r="AG32" s="367"/>
      <c r="AH32" s="367"/>
      <c r="AI32" s="366">
        <v>390510</v>
      </c>
      <c r="AJ32" s="367"/>
      <c r="AK32" s="367"/>
      <c r="AL32" s="367"/>
      <c r="AM32" s="366">
        <v>2742159</v>
      </c>
      <c r="AN32" s="367"/>
      <c r="AO32" s="367"/>
      <c r="AP32" s="367"/>
      <c r="AQ32" s="166" t="s">
        <v>717</v>
      </c>
      <c r="AR32" s="167"/>
      <c r="AS32" s="167"/>
      <c r="AT32" s="168"/>
      <c r="AU32" s="367" t="s">
        <v>717</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6">
        <v>97166</v>
      </c>
      <c r="AF33" s="367"/>
      <c r="AG33" s="367"/>
      <c r="AH33" s="367"/>
      <c r="AI33" s="366">
        <v>177576</v>
      </c>
      <c r="AJ33" s="367"/>
      <c r="AK33" s="367"/>
      <c r="AL33" s="367"/>
      <c r="AM33" s="366">
        <v>390510</v>
      </c>
      <c r="AN33" s="367"/>
      <c r="AO33" s="367"/>
      <c r="AP33" s="367"/>
      <c r="AQ33" s="166" t="s">
        <v>717</v>
      </c>
      <c r="AR33" s="167"/>
      <c r="AS33" s="167"/>
      <c r="AT33" s="168"/>
      <c r="AU33" s="367">
        <v>109440</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182.8</v>
      </c>
      <c r="AF34" s="367"/>
      <c r="AG34" s="367"/>
      <c r="AH34" s="367"/>
      <c r="AI34" s="366">
        <v>219.9</v>
      </c>
      <c r="AJ34" s="367"/>
      <c r="AK34" s="367"/>
      <c r="AL34" s="367"/>
      <c r="AM34" s="366">
        <v>702.2</v>
      </c>
      <c r="AN34" s="367"/>
      <c r="AO34" s="367"/>
      <c r="AP34" s="367"/>
      <c r="AQ34" s="166" t="s">
        <v>717</v>
      </c>
      <c r="AR34" s="167"/>
      <c r="AS34" s="167"/>
      <c r="AT34" s="168"/>
      <c r="AU34" s="367" t="s">
        <v>717</v>
      </c>
      <c r="AV34" s="367"/>
      <c r="AW34" s="367"/>
      <c r="AX34" s="368"/>
    </row>
    <row r="35" spans="1:51" ht="23.25" customHeight="1" x14ac:dyDescent="0.15">
      <c r="A35" s="892" t="s">
        <v>381</v>
      </c>
      <c r="B35" s="893"/>
      <c r="C35" s="893"/>
      <c r="D35" s="893"/>
      <c r="E35" s="893"/>
      <c r="F35" s="894"/>
      <c r="G35" s="898" t="s">
        <v>727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thickBot="1" x14ac:dyDescent="0.2">
      <c r="A37" s="638" t="s">
        <v>349</v>
      </c>
      <c r="B37" s="639"/>
      <c r="C37" s="639"/>
      <c r="D37" s="639"/>
      <c r="E37" s="639"/>
      <c r="F37" s="640"/>
      <c r="G37" s="561" t="s">
        <v>146</v>
      </c>
      <c r="H37" s="380"/>
      <c r="I37" s="380"/>
      <c r="J37" s="380"/>
      <c r="K37" s="380"/>
      <c r="L37" s="380"/>
      <c r="M37" s="380"/>
      <c r="N37" s="380"/>
      <c r="O37" s="562"/>
      <c r="P37" s="625" t="s">
        <v>59</v>
      </c>
      <c r="Q37" s="380"/>
      <c r="R37" s="380"/>
      <c r="S37" s="380"/>
      <c r="T37" s="380"/>
      <c r="U37" s="380"/>
      <c r="V37" s="380"/>
      <c r="W37" s="380"/>
      <c r="X37" s="562"/>
      <c r="Y37" s="626"/>
      <c r="Z37" s="627"/>
      <c r="AA37" s="628"/>
      <c r="AB37" s="629" t="s">
        <v>11</v>
      </c>
      <c r="AC37" s="630"/>
      <c r="AD37" s="631"/>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thickBo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thickBo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thickBo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thickBot="1" x14ac:dyDescent="0.2">
      <c r="A41" s="641"/>
      <c r="B41" s="642"/>
      <c r="C41" s="642"/>
      <c r="D41" s="642"/>
      <c r="E41" s="642"/>
      <c r="F41" s="643"/>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thickBot="1" x14ac:dyDescent="0.2">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thickBot="1" x14ac:dyDescent="0.2">
      <c r="A44" s="638" t="s">
        <v>349</v>
      </c>
      <c r="B44" s="639"/>
      <c r="C44" s="639"/>
      <c r="D44" s="639"/>
      <c r="E44" s="639"/>
      <c r="F44" s="640"/>
      <c r="G44" s="561" t="s">
        <v>146</v>
      </c>
      <c r="H44" s="380"/>
      <c r="I44" s="380"/>
      <c r="J44" s="380"/>
      <c r="K44" s="380"/>
      <c r="L44" s="380"/>
      <c r="M44" s="380"/>
      <c r="N44" s="380"/>
      <c r="O44" s="562"/>
      <c r="P44" s="625" t="s">
        <v>59</v>
      </c>
      <c r="Q44" s="380"/>
      <c r="R44" s="380"/>
      <c r="S44" s="380"/>
      <c r="T44" s="380"/>
      <c r="U44" s="380"/>
      <c r="V44" s="380"/>
      <c r="W44" s="380"/>
      <c r="X44" s="562"/>
      <c r="Y44" s="626"/>
      <c r="Z44" s="627"/>
      <c r="AA44" s="628"/>
      <c r="AB44" s="629" t="s">
        <v>11</v>
      </c>
      <c r="AC44" s="630"/>
      <c r="AD44" s="631"/>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4.25" hidden="1" customHeight="1" thickBo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thickBot="1" x14ac:dyDescent="0.2">
      <c r="A48" s="641"/>
      <c r="B48" s="642"/>
      <c r="C48" s="642"/>
      <c r="D48" s="642"/>
      <c r="E48" s="642"/>
      <c r="F48" s="643"/>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thickBot="1" x14ac:dyDescent="0.2">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thickBot="1" x14ac:dyDescent="0.2">
      <c r="A51" s="508" t="s">
        <v>349</v>
      </c>
      <c r="B51" s="509"/>
      <c r="C51" s="509"/>
      <c r="D51" s="509"/>
      <c r="E51" s="509"/>
      <c r="F51" s="510"/>
      <c r="G51" s="561" t="s">
        <v>146</v>
      </c>
      <c r="H51" s="380"/>
      <c r="I51" s="380"/>
      <c r="J51" s="380"/>
      <c r="K51" s="380"/>
      <c r="L51" s="380"/>
      <c r="M51" s="380"/>
      <c r="N51" s="380"/>
      <c r="O51" s="562"/>
      <c r="P51" s="625" t="s">
        <v>59</v>
      </c>
      <c r="Q51" s="380"/>
      <c r="R51" s="380"/>
      <c r="S51" s="380"/>
      <c r="T51" s="380"/>
      <c r="U51" s="380"/>
      <c r="V51" s="380"/>
      <c r="W51" s="380"/>
      <c r="X51" s="562"/>
      <c r="Y51" s="626"/>
      <c r="Z51" s="627"/>
      <c r="AA51" s="628"/>
      <c r="AB51" s="629" t="s">
        <v>11</v>
      </c>
      <c r="AC51" s="630"/>
      <c r="AD51" s="631"/>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thickBo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16.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thickBot="1" x14ac:dyDescent="0.2">
      <c r="A55" s="641"/>
      <c r="B55" s="642"/>
      <c r="C55" s="642"/>
      <c r="D55" s="642"/>
      <c r="E55" s="642"/>
      <c r="F55" s="643"/>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thickBot="1" x14ac:dyDescent="0.2">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thickBo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thickBot="1" x14ac:dyDescent="0.2">
      <c r="A58" s="508" t="s">
        <v>349</v>
      </c>
      <c r="B58" s="509"/>
      <c r="C58" s="509"/>
      <c r="D58" s="509"/>
      <c r="E58" s="509"/>
      <c r="F58" s="510"/>
      <c r="G58" s="561" t="s">
        <v>146</v>
      </c>
      <c r="H58" s="380"/>
      <c r="I58" s="380"/>
      <c r="J58" s="380"/>
      <c r="K58" s="380"/>
      <c r="L58" s="380"/>
      <c r="M58" s="380"/>
      <c r="N58" s="380"/>
      <c r="O58" s="562"/>
      <c r="P58" s="625" t="s">
        <v>59</v>
      </c>
      <c r="Q58" s="380"/>
      <c r="R58" s="380"/>
      <c r="S58" s="380"/>
      <c r="T58" s="380"/>
      <c r="U58" s="380"/>
      <c r="V58" s="380"/>
      <c r="W58" s="380"/>
      <c r="X58" s="562"/>
      <c r="Y58" s="626"/>
      <c r="Z58" s="627"/>
      <c r="AA58" s="628"/>
      <c r="AB58" s="629" t="s">
        <v>11</v>
      </c>
      <c r="AC58" s="630"/>
      <c r="AD58" s="631"/>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thickBo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thickBot="1" x14ac:dyDescent="0.2">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7.5" hidden="1"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thickBot="1" x14ac:dyDescent="0.2">
      <c r="A65" s="850" t="s">
        <v>350</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345</v>
      </c>
      <c r="X65" s="862"/>
      <c r="Y65" s="865"/>
      <c r="Z65" s="865"/>
      <c r="AA65" s="866"/>
      <c r="AB65" s="859" t="s">
        <v>11</v>
      </c>
      <c r="AC65" s="855"/>
      <c r="AD65" s="856"/>
      <c r="AE65" s="338" t="s">
        <v>391</v>
      </c>
      <c r="AF65" s="338"/>
      <c r="AG65" s="338"/>
      <c r="AH65" s="338"/>
      <c r="AI65" s="338" t="s">
        <v>413</v>
      </c>
      <c r="AJ65" s="338"/>
      <c r="AK65" s="338"/>
      <c r="AL65" s="338"/>
      <c r="AM65" s="338" t="s">
        <v>510</v>
      </c>
      <c r="AN65" s="338"/>
      <c r="AO65" s="338"/>
      <c r="AP65" s="338"/>
      <c r="AQ65" s="215" t="s">
        <v>232</v>
      </c>
      <c r="AR65" s="199"/>
      <c r="AS65" s="199"/>
      <c r="AT65" s="200"/>
      <c r="AU65" s="971" t="s">
        <v>134</v>
      </c>
      <c r="AV65" s="971"/>
      <c r="AW65" s="971"/>
      <c r="AX65" s="972"/>
      <c r="AY65">
        <f>COUNTA($H$67)</f>
        <v>0</v>
      </c>
    </row>
    <row r="66" spans="1:51" ht="18.75" hidden="1" customHeight="1" thickBo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8"/>
      <c r="AF66" s="338"/>
      <c r="AG66" s="338"/>
      <c r="AH66" s="338"/>
      <c r="AI66" s="338"/>
      <c r="AJ66" s="338"/>
      <c r="AK66" s="338"/>
      <c r="AL66" s="338"/>
      <c r="AM66" s="338"/>
      <c r="AN66" s="338"/>
      <c r="AO66" s="338"/>
      <c r="AP66" s="338"/>
      <c r="AQ66" s="231"/>
      <c r="AR66" s="178"/>
      <c r="AS66" s="179" t="s">
        <v>233</v>
      </c>
      <c r="AT66" s="202"/>
      <c r="AU66" s="271"/>
      <c r="AV66" s="271"/>
      <c r="AW66" s="857" t="s">
        <v>348</v>
      </c>
      <c r="AX66" s="973"/>
      <c r="AY66">
        <f>$AY$65</f>
        <v>0</v>
      </c>
    </row>
    <row r="67" spans="1:51" ht="23.25" hidden="1" customHeight="1" thickBot="1" x14ac:dyDescent="0.2">
      <c r="A67" s="843"/>
      <c r="B67" s="844"/>
      <c r="C67" s="844"/>
      <c r="D67" s="844"/>
      <c r="E67" s="844"/>
      <c r="F67" s="845"/>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6"/>
      <c r="AF67" s="367"/>
      <c r="AG67" s="367"/>
      <c r="AH67" s="367"/>
      <c r="AI67" s="366"/>
      <c r="AJ67" s="367"/>
      <c r="AK67" s="367"/>
      <c r="AL67" s="367"/>
      <c r="AM67" s="366"/>
      <c r="AN67" s="367"/>
      <c r="AO67" s="367"/>
      <c r="AP67" s="367"/>
      <c r="AQ67" s="366"/>
      <c r="AR67" s="367"/>
      <c r="AS67" s="367"/>
      <c r="AT67" s="808"/>
      <c r="AU67" s="367"/>
      <c r="AV67" s="367"/>
      <c r="AW67" s="367"/>
      <c r="AX67" s="368"/>
      <c r="AY67">
        <f t="shared" ref="AY67:AY72" si="8">$AY$65</f>
        <v>0</v>
      </c>
    </row>
    <row r="68" spans="1:51" ht="23.25" hidden="1" customHeight="1" thickBot="1" x14ac:dyDescent="0.2">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6"/>
      <c r="AF68" s="367"/>
      <c r="AG68" s="367"/>
      <c r="AH68" s="367"/>
      <c r="AI68" s="366"/>
      <c r="AJ68" s="367"/>
      <c r="AK68" s="367"/>
      <c r="AL68" s="367"/>
      <c r="AM68" s="366"/>
      <c r="AN68" s="367"/>
      <c r="AO68" s="367"/>
      <c r="AP68" s="367"/>
      <c r="AQ68" s="366"/>
      <c r="AR68" s="367"/>
      <c r="AS68" s="367"/>
      <c r="AT68" s="808"/>
      <c r="AU68" s="367"/>
      <c r="AV68" s="367"/>
      <c r="AW68" s="367"/>
      <c r="AX68" s="368"/>
      <c r="AY68">
        <f t="shared" si="8"/>
        <v>0</v>
      </c>
    </row>
    <row r="69" spans="1:51" ht="23.25" hidden="1" customHeight="1" thickBot="1" x14ac:dyDescent="0.2">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4"/>
      <c r="AF69" s="375"/>
      <c r="AG69" s="375"/>
      <c r="AH69" s="375"/>
      <c r="AI69" s="374"/>
      <c r="AJ69" s="375"/>
      <c r="AK69" s="375"/>
      <c r="AL69" s="375"/>
      <c r="AM69" s="374"/>
      <c r="AN69" s="375"/>
      <c r="AO69" s="375"/>
      <c r="AP69" s="375"/>
      <c r="AQ69" s="366"/>
      <c r="AR69" s="367"/>
      <c r="AS69" s="367"/>
      <c r="AT69" s="808"/>
      <c r="AU69" s="367"/>
      <c r="AV69" s="367"/>
      <c r="AW69" s="367"/>
      <c r="AX69" s="368"/>
      <c r="AY69">
        <f t="shared" si="8"/>
        <v>0</v>
      </c>
    </row>
    <row r="70" spans="1:51" ht="23.25" hidden="1" customHeight="1" thickBot="1" x14ac:dyDescent="0.2">
      <c r="A70" s="843" t="s">
        <v>355</v>
      </c>
      <c r="B70" s="844"/>
      <c r="C70" s="844"/>
      <c r="D70" s="844"/>
      <c r="E70" s="844"/>
      <c r="F70" s="845"/>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6"/>
      <c r="AF70" s="367"/>
      <c r="AG70" s="367"/>
      <c r="AH70" s="367"/>
      <c r="AI70" s="366"/>
      <c r="AJ70" s="367"/>
      <c r="AK70" s="367"/>
      <c r="AL70" s="367"/>
      <c r="AM70" s="366"/>
      <c r="AN70" s="367"/>
      <c r="AO70" s="367"/>
      <c r="AP70" s="367"/>
      <c r="AQ70" s="366"/>
      <c r="AR70" s="367"/>
      <c r="AS70" s="367"/>
      <c r="AT70" s="808"/>
      <c r="AU70" s="367"/>
      <c r="AV70" s="367"/>
      <c r="AW70" s="367"/>
      <c r="AX70" s="368"/>
      <c r="AY70">
        <f t="shared" si="8"/>
        <v>0</v>
      </c>
    </row>
    <row r="71" spans="1:51" ht="23.25" hidden="1" customHeight="1" thickBot="1" x14ac:dyDescent="0.2">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6"/>
      <c r="AF71" s="367"/>
      <c r="AG71" s="367"/>
      <c r="AH71" s="367"/>
      <c r="AI71" s="366"/>
      <c r="AJ71" s="367"/>
      <c r="AK71" s="367"/>
      <c r="AL71" s="367"/>
      <c r="AM71" s="366"/>
      <c r="AN71" s="367"/>
      <c r="AO71" s="367"/>
      <c r="AP71" s="367"/>
      <c r="AQ71" s="366"/>
      <c r="AR71" s="367"/>
      <c r="AS71" s="367"/>
      <c r="AT71" s="808"/>
      <c r="AU71" s="367"/>
      <c r="AV71" s="367"/>
      <c r="AW71" s="367"/>
      <c r="AX71" s="368"/>
      <c r="AY71">
        <f t="shared" si="8"/>
        <v>0</v>
      </c>
    </row>
    <row r="72" spans="1:51" ht="23.25" hidden="1" customHeight="1" thickBot="1" x14ac:dyDescent="0.2">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4"/>
      <c r="AF72" s="375"/>
      <c r="AG72" s="375"/>
      <c r="AH72" s="375"/>
      <c r="AI72" s="374"/>
      <c r="AJ72" s="375"/>
      <c r="AK72" s="375"/>
      <c r="AL72" s="375"/>
      <c r="AM72" s="374"/>
      <c r="AN72" s="375"/>
      <c r="AO72" s="375"/>
      <c r="AP72" s="933"/>
      <c r="AQ72" s="366"/>
      <c r="AR72" s="367"/>
      <c r="AS72" s="367"/>
      <c r="AT72" s="808"/>
      <c r="AU72" s="367"/>
      <c r="AV72" s="367"/>
      <c r="AW72" s="367"/>
      <c r="AX72" s="368"/>
      <c r="AY72">
        <f t="shared" si="8"/>
        <v>0</v>
      </c>
    </row>
    <row r="73" spans="1:51" ht="18.75" hidden="1" customHeight="1" thickBot="1" x14ac:dyDescent="0.2">
      <c r="A73" s="829" t="s">
        <v>350</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4.25" hidden="1" customHeight="1" thickBot="1" x14ac:dyDescent="0.2">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thickBot="1" x14ac:dyDescent="0.2">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thickBot="1" x14ac:dyDescent="0.2">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thickBot="1" x14ac:dyDescent="0.2">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thickBot="1" x14ac:dyDescent="0.2">
      <c r="A78" s="907" t="s">
        <v>384</v>
      </c>
      <c r="B78" s="908"/>
      <c r="C78" s="908"/>
      <c r="D78" s="908"/>
      <c r="E78" s="905" t="s">
        <v>328</v>
      </c>
      <c r="F78" s="906"/>
      <c r="G78" s="54" t="s">
        <v>235</v>
      </c>
      <c r="H78" s="786"/>
      <c r="I78" s="245"/>
      <c r="J78" s="245"/>
      <c r="K78" s="245"/>
      <c r="L78" s="245"/>
      <c r="M78" s="245"/>
      <c r="N78" s="245"/>
      <c r="O78" s="78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t="s">
        <v>342</v>
      </c>
      <c r="AS79" s="126"/>
      <c r="AT79" s="127"/>
      <c r="AU79" s="127"/>
      <c r="AV79" s="127"/>
      <c r="AW79" s="127"/>
      <c r="AX79" s="128"/>
      <c r="AY79">
        <f>COUNTIF($AR$79,"☑")</f>
        <v>0</v>
      </c>
    </row>
    <row r="80" spans="1:51" ht="18.75" hidden="1" customHeight="1" thickBot="1" x14ac:dyDescent="0.2">
      <c r="A80" s="515" t="s">
        <v>147</v>
      </c>
      <c r="B80" s="838" t="s">
        <v>341</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thickBot="1" x14ac:dyDescent="0.2">
      <c r="A81" s="516"/>
      <c r="B81" s="841"/>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thickBot="1" x14ac:dyDescent="0.2">
      <c r="A82" s="516"/>
      <c r="B82" s="84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4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3.75" hidden="1" customHeight="1" thickBot="1" x14ac:dyDescent="0.2">
      <c r="A84" s="516"/>
      <c r="B84" s="84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8"/>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thickBot="1" x14ac:dyDescent="0.2">
      <c r="A85" s="516"/>
      <c r="B85" s="548" t="s">
        <v>145</v>
      </c>
      <c r="C85" s="548"/>
      <c r="D85" s="548"/>
      <c r="E85" s="548"/>
      <c r="F85" s="549"/>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thickBo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93"/>
      <c r="R87" s="793"/>
      <c r="S87" s="793"/>
      <c r="T87" s="793"/>
      <c r="U87" s="793"/>
      <c r="V87" s="793"/>
      <c r="W87" s="793"/>
      <c r="X87" s="794"/>
      <c r="Y87" s="749" t="s">
        <v>62</v>
      </c>
      <c r="Z87" s="750"/>
      <c r="AA87" s="751"/>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95"/>
      <c r="Q88" s="795"/>
      <c r="R88" s="795"/>
      <c r="S88" s="795"/>
      <c r="T88" s="795"/>
      <c r="U88" s="795"/>
      <c r="V88" s="795"/>
      <c r="W88" s="795"/>
      <c r="X88" s="796"/>
      <c r="Y88" s="726" t="s">
        <v>54</v>
      </c>
      <c r="Z88" s="727"/>
      <c r="AA88" s="728"/>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7"/>
      <c r="Y89" s="726" t="s">
        <v>13</v>
      </c>
      <c r="Z89" s="727"/>
      <c r="AA89" s="728"/>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thickBo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0.25" hidden="1" customHeight="1" thickBot="1" x14ac:dyDescent="0.2">
      <c r="A92" s="516"/>
      <c r="B92" s="548"/>
      <c r="C92" s="548"/>
      <c r="D92" s="548"/>
      <c r="E92" s="548"/>
      <c r="F92" s="549"/>
      <c r="G92" s="232"/>
      <c r="H92" s="191"/>
      <c r="I92" s="191"/>
      <c r="J92" s="191"/>
      <c r="K92" s="191"/>
      <c r="L92" s="191"/>
      <c r="M92" s="191"/>
      <c r="N92" s="191"/>
      <c r="O92" s="233"/>
      <c r="P92" s="191"/>
      <c r="Q92" s="793"/>
      <c r="R92" s="793"/>
      <c r="S92" s="793"/>
      <c r="T92" s="793"/>
      <c r="U92" s="793"/>
      <c r="V92" s="793"/>
      <c r="W92" s="793"/>
      <c r="X92" s="794"/>
      <c r="Y92" s="749" t="s">
        <v>62</v>
      </c>
      <c r="Z92" s="750"/>
      <c r="AA92" s="751"/>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95"/>
      <c r="Q93" s="795"/>
      <c r="R93" s="795"/>
      <c r="S93" s="795"/>
      <c r="T93" s="795"/>
      <c r="U93" s="795"/>
      <c r="V93" s="795"/>
      <c r="W93" s="795"/>
      <c r="X93" s="796"/>
      <c r="Y93" s="726" t="s">
        <v>54</v>
      </c>
      <c r="Z93" s="727"/>
      <c r="AA93" s="728"/>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7"/>
      <c r="Y94" s="726" t="s">
        <v>13</v>
      </c>
      <c r="Z94" s="727"/>
      <c r="AA94" s="728"/>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thickBot="1" x14ac:dyDescent="0.2">
      <c r="A95" s="516"/>
      <c r="B95" s="548" t="s">
        <v>145</v>
      </c>
      <c r="C95" s="548"/>
      <c r="D95" s="548"/>
      <c r="E95" s="548"/>
      <c r="F95" s="549"/>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93"/>
      <c r="R97" s="793"/>
      <c r="S97" s="793"/>
      <c r="T97" s="793"/>
      <c r="U97" s="793"/>
      <c r="V97" s="793"/>
      <c r="W97" s="793"/>
      <c r="X97" s="794"/>
      <c r="Y97" s="749" t="s">
        <v>62</v>
      </c>
      <c r="Z97" s="750"/>
      <c r="AA97" s="751"/>
      <c r="AB97" s="406"/>
      <c r="AC97" s="407"/>
      <c r="AD97" s="408"/>
      <c r="AE97" s="366"/>
      <c r="AF97" s="367"/>
      <c r="AG97" s="367"/>
      <c r="AH97" s="808"/>
      <c r="AI97" s="366"/>
      <c r="AJ97" s="367"/>
      <c r="AK97" s="367"/>
      <c r="AL97" s="80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6"/>
      <c r="AF98" s="367"/>
      <c r="AG98" s="367"/>
      <c r="AH98" s="808"/>
      <c r="AI98" s="366"/>
      <c r="AJ98" s="367"/>
      <c r="AK98" s="367"/>
      <c r="AL98" s="80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6" t="s">
        <v>13</v>
      </c>
      <c r="Z99" s="477"/>
      <c r="AA99" s="478"/>
      <c r="AB99" s="458" t="s">
        <v>14</v>
      </c>
      <c r="AC99" s="459"/>
      <c r="AD99" s="460"/>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351</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1"/>
      <c r="Z100" s="462"/>
      <c r="AA100" s="463"/>
      <c r="AB100" s="849" t="s">
        <v>11</v>
      </c>
      <c r="AC100" s="849"/>
      <c r="AD100" s="849"/>
      <c r="AE100" s="815" t="s">
        <v>391</v>
      </c>
      <c r="AF100" s="816"/>
      <c r="AG100" s="816"/>
      <c r="AH100" s="817"/>
      <c r="AI100" s="815" t="s">
        <v>413</v>
      </c>
      <c r="AJ100" s="816"/>
      <c r="AK100" s="816"/>
      <c r="AL100" s="817"/>
      <c r="AM100" s="815" t="s">
        <v>510</v>
      </c>
      <c r="AN100" s="816"/>
      <c r="AO100" s="816"/>
      <c r="AP100" s="817"/>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47" t="s">
        <v>726</v>
      </c>
      <c r="AC101" s="547"/>
      <c r="AD101" s="547"/>
      <c r="AE101" s="361">
        <v>809</v>
      </c>
      <c r="AF101" s="361"/>
      <c r="AG101" s="361"/>
      <c r="AH101" s="361"/>
      <c r="AI101" s="361">
        <v>1254</v>
      </c>
      <c r="AJ101" s="361"/>
      <c r="AK101" s="361"/>
      <c r="AL101" s="361"/>
      <c r="AM101" s="361">
        <v>3250</v>
      </c>
      <c r="AN101" s="361"/>
      <c r="AO101" s="361"/>
      <c r="AP101" s="361"/>
      <c r="AQ101" s="361" t="s">
        <v>746</v>
      </c>
      <c r="AR101" s="361"/>
      <c r="AS101" s="361"/>
      <c r="AT101" s="361"/>
      <c r="AU101" s="366"/>
      <c r="AV101" s="367"/>
      <c r="AW101" s="367"/>
      <c r="AX101" s="368"/>
    </row>
    <row r="102" spans="1:60" ht="2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726</v>
      </c>
      <c r="AC102" s="547"/>
      <c r="AD102" s="547"/>
      <c r="AE102" s="361">
        <v>800</v>
      </c>
      <c r="AF102" s="361"/>
      <c r="AG102" s="361"/>
      <c r="AH102" s="361"/>
      <c r="AI102" s="361">
        <v>809</v>
      </c>
      <c r="AJ102" s="361"/>
      <c r="AK102" s="361"/>
      <c r="AL102" s="361"/>
      <c r="AM102" s="361">
        <v>1254</v>
      </c>
      <c r="AN102" s="361"/>
      <c r="AO102" s="361"/>
      <c r="AP102" s="361"/>
      <c r="AQ102" s="361">
        <v>3250</v>
      </c>
      <c r="AR102" s="361"/>
      <c r="AS102" s="361"/>
      <c r="AT102" s="361"/>
      <c r="AU102" s="374"/>
      <c r="AV102" s="375"/>
      <c r="AW102" s="375"/>
      <c r="AX102" s="925"/>
    </row>
    <row r="103" spans="1:60" ht="18.75" hidden="1" customHeight="1" x14ac:dyDescent="0.15">
      <c r="A103" s="484" t="s">
        <v>351</v>
      </c>
      <c r="B103" s="485"/>
      <c r="C103" s="485"/>
      <c r="D103" s="485"/>
      <c r="E103" s="485"/>
      <c r="F103" s="486"/>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08"/>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0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0.1</v>
      </c>
      <c r="AF116" s="361"/>
      <c r="AG116" s="361"/>
      <c r="AH116" s="361"/>
      <c r="AI116" s="361">
        <v>0.02</v>
      </c>
      <c r="AJ116" s="361"/>
      <c r="AK116" s="361"/>
      <c r="AL116" s="361"/>
      <c r="AM116" s="361">
        <v>0.01</v>
      </c>
      <c r="AN116" s="361"/>
      <c r="AO116" s="361"/>
      <c r="AP116" s="361"/>
      <c r="AQ116" s="366">
        <v>0</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6" t="s">
        <v>732</v>
      </c>
      <c r="AF117" s="306"/>
      <c r="AG117" s="306"/>
      <c r="AH117" s="306"/>
      <c r="AI117" s="306" t="s">
        <v>783</v>
      </c>
      <c r="AJ117" s="306"/>
      <c r="AK117" s="306"/>
      <c r="AL117" s="306"/>
      <c r="AM117" s="306" t="s">
        <v>781</v>
      </c>
      <c r="AN117" s="306"/>
      <c r="AO117" s="306"/>
      <c r="AP117" s="306"/>
      <c r="AQ117" s="306" t="s">
        <v>780</v>
      </c>
      <c r="AR117" s="306"/>
      <c r="AS117" s="306"/>
      <c r="AT117" s="306"/>
      <c r="AU117" s="306"/>
      <c r="AV117" s="306"/>
      <c r="AW117" s="306"/>
      <c r="AX117" s="307"/>
    </row>
    <row r="118" spans="1:51" ht="0.75"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9" hidden="1" customHeight="1" thickBot="1" x14ac:dyDescent="0.2">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thickBot="1" x14ac:dyDescent="0.2">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thickBot="1" x14ac:dyDescent="0.2">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thickBo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thickBot="1" x14ac:dyDescent="0.2">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9"/>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158</v>
      </c>
      <c r="AF134" s="167"/>
      <c r="AG134" s="167"/>
      <c r="AH134" s="167"/>
      <c r="AI134" s="266">
        <v>160</v>
      </c>
      <c r="AJ134" s="167"/>
      <c r="AK134" s="167"/>
      <c r="AL134" s="167"/>
      <c r="AM134" s="266">
        <v>110</v>
      </c>
      <c r="AN134" s="167"/>
      <c r="AO134" s="167"/>
      <c r="AP134" s="167"/>
      <c r="AQ134" s="266" t="s">
        <v>717</v>
      </c>
      <c r="AR134" s="167"/>
      <c r="AS134" s="167"/>
      <c r="AT134" s="167"/>
      <c r="AU134" s="266" t="s">
        <v>717</v>
      </c>
      <c r="AV134" s="167"/>
      <c r="AW134" s="167"/>
      <c r="AX134" s="208"/>
      <c r="AY134">
        <f t="shared" ref="AY134:AY135" si="13">$AY$132</f>
        <v>1</v>
      </c>
    </row>
    <row r="135" spans="1:51" ht="3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100</v>
      </c>
      <c r="AF135" s="167"/>
      <c r="AG135" s="167"/>
      <c r="AH135" s="167"/>
      <c r="AI135" s="266">
        <v>100</v>
      </c>
      <c r="AJ135" s="167"/>
      <c r="AK135" s="167"/>
      <c r="AL135" s="167"/>
      <c r="AM135" s="266">
        <v>100</v>
      </c>
      <c r="AN135" s="167"/>
      <c r="AO135" s="167"/>
      <c r="AP135" s="167"/>
      <c r="AQ135" s="266" t="s">
        <v>717</v>
      </c>
      <c r="AR135" s="167"/>
      <c r="AS135" s="167"/>
      <c r="AT135" s="167"/>
      <c r="AU135" s="266">
        <v>100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6.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1"/>
      <c r="AY152">
        <f>COUNTA($G$154)</f>
        <v>1</v>
      </c>
    </row>
    <row r="153" spans="1:51" ht="14.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9"/>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1.7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18.7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16.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25.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1"/>
      <c r="AY212">
        <f>COUNTA($G$214)</f>
        <v>0</v>
      </c>
    </row>
    <row r="213" spans="1:51" ht="6.7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1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5.2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3"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1"/>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4.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9.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1"/>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4.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2.5" hidden="1" customHeight="1" x14ac:dyDescent="0.15">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6"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18"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1"/>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14.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1</v>
      </c>
    </row>
    <row r="421" spans="1:51" ht="22.5"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1</v>
      </c>
    </row>
    <row r="422" spans="1:51" ht="22.5" customHeight="1" x14ac:dyDescent="0.15">
      <c r="A422" s="989"/>
      <c r="B422" s="253"/>
      <c r="C422" s="252"/>
      <c r="D422" s="253"/>
      <c r="E422" s="252"/>
      <c r="F422" s="314"/>
      <c r="G422" s="232" t="s">
        <v>779</v>
      </c>
      <c r="H422" s="191"/>
      <c r="I422" s="191"/>
      <c r="J422" s="191"/>
      <c r="K422" s="191"/>
      <c r="L422" s="191"/>
      <c r="M422" s="191"/>
      <c r="N422" s="191"/>
      <c r="O422" s="191"/>
      <c r="P422" s="233"/>
      <c r="Q422" s="976" t="s">
        <v>779</v>
      </c>
      <c r="R422" s="977"/>
      <c r="S422" s="977"/>
      <c r="T422" s="977"/>
      <c r="U422" s="977"/>
      <c r="V422" s="977"/>
      <c r="W422" s="977"/>
      <c r="X422" s="977"/>
      <c r="Y422" s="977"/>
      <c r="Z422" s="977"/>
      <c r="AA422" s="978"/>
      <c r="AB422" s="256" t="s">
        <v>779</v>
      </c>
      <c r="AC422" s="257"/>
      <c r="AD422" s="257"/>
      <c r="AE422" s="262" t="s">
        <v>779</v>
      </c>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1</v>
      </c>
    </row>
    <row r="423" spans="1:51" ht="22.5"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1</v>
      </c>
    </row>
    <row r="424" spans="1:51" ht="25.5"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1</v>
      </c>
    </row>
    <row r="425" spans="1:51" ht="22.5"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t="s">
        <v>779</v>
      </c>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1</v>
      </c>
    </row>
    <row r="426" spans="1:51" ht="22.5"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1</v>
      </c>
    </row>
    <row r="427" spans="1:51" ht="23.25"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9"/>
      <c r="B428" s="253"/>
      <c r="C428" s="252"/>
      <c r="D428" s="253"/>
      <c r="E428" s="190" t="s">
        <v>779</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9"/>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t="s">
        <v>779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779</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779</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779</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c r="AV437" s="178"/>
      <c r="AW437" s="179" t="s">
        <v>179</v>
      </c>
      <c r="AX437" s="180"/>
      <c r="AY437">
        <f>$AY$436</f>
        <v>0</v>
      </c>
    </row>
    <row r="438" spans="1:51" ht="11.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9"/>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779</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779</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779</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4"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779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0.75" customHeight="1" thickBot="1" x14ac:dyDescent="0.2">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thickBot="1" x14ac:dyDescent="0.2">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thickBot="1" x14ac:dyDescent="0.2">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thickBot="1" x14ac:dyDescent="0.2">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thickBot="1" x14ac:dyDescent="0.2">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thickBot="1" x14ac:dyDescent="0.2">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thickBot="1" x14ac:dyDescent="0.2">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thickBot="1" x14ac:dyDescent="0.2">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thickBot="1" x14ac:dyDescent="0.2">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thickBot="1" x14ac:dyDescent="0.2">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thickBot="1" x14ac:dyDescent="0.2">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thickBot="1" x14ac:dyDescent="0.2">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thickBot="1" x14ac:dyDescent="0.2">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thickBot="1" x14ac:dyDescent="0.2">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thickBot="1" x14ac:dyDescent="0.2">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thickBot="1" x14ac:dyDescent="0.2">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thickBot="1" x14ac:dyDescent="0.2">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thickBot="1" x14ac:dyDescent="0.2">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thickBot="1" x14ac:dyDescent="0.2">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thickBot="1" x14ac:dyDescent="0.2">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6.75" hidden="1" customHeight="1" thickBot="1" x14ac:dyDescent="0.2">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thickBot="1" x14ac:dyDescent="0.2">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thickBot="1" x14ac:dyDescent="0.2">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thickBot="1" x14ac:dyDescent="0.2">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thickBot="1" x14ac:dyDescent="0.2">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thickBot="1" x14ac:dyDescent="0.2">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thickBot="1" x14ac:dyDescent="0.2">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thickBot="1" x14ac:dyDescent="0.2">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thickBot="1" x14ac:dyDescent="0.2">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thickBot="1" x14ac:dyDescent="0.2">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thickBot="1" x14ac:dyDescent="0.2">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thickBot="1" x14ac:dyDescent="0.2">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thickBot="1" x14ac:dyDescent="0.2">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thickBot="1" x14ac:dyDescent="0.2">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thickBot="1" x14ac:dyDescent="0.2">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thickBot="1" x14ac:dyDescent="0.2">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thickBot="1" x14ac:dyDescent="0.2">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thickBot="1" x14ac:dyDescent="0.2">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thickBot="1" x14ac:dyDescent="0.2">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0.25" hidden="1" customHeight="1" thickBot="1" x14ac:dyDescent="0.2">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3" hidden="1" customHeight="1" thickBot="1" x14ac:dyDescent="0.2">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thickBot="1" x14ac:dyDescent="0.2">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thickBot="1" x14ac:dyDescent="0.2">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thickBot="1" x14ac:dyDescent="0.2">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thickBot="1" x14ac:dyDescent="0.2">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thickBot="1" x14ac:dyDescent="0.2">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thickBot="1" x14ac:dyDescent="0.2">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thickBot="1" x14ac:dyDescent="0.2">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thickBot="1" x14ac:dyDescent="0.2">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thickBot="1" x14ac:dyDescent="0.2">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thickBot="1" x14ac:dyDescent="0.2">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thickBot="1" x14ac:dyDescent="0.2">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thickBot="1" x14ac:dyDescent="0.2">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thickBot="1" x14ac:dyDescent="0.2">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thickBot="1" x14ac:dyDescent="0.2">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thickBot="1" x14ac:dyDescent="0.2">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thickBot="1" x14ac:dyDescent="0.2">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thickBot="1" x14ac:dyDescent="0.2">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thickBot="1" x14ac:dyDescent="0.2">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thickBot="1" x14ac:dyDescent="0.2">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1.75" hidden="1" customHeight="1" thickBot="1" x14ac:dyDescent="0.2">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thickBot="1" x14ac:dyDescent="0.2">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thickBot="1" x14ac:dyDescent="0.2">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thickBot="1" x14ac:dyDescent="0.2">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thickBot="1" x14ac:dyDescent="0.2">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thickBot="1" x14ac:dyDescent="0.2">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thickBot="1" x14ac:dyDescent="0.2">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thickBot="1" x14ac:dyDescent="0.2">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thickBot="1" x14ac:dyDescent="0.2">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thickBot="1" x14ac:dyDescent="0.2">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thickBot="1" x14ac:dyDescent="0.2">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thickBot="1" x14ac:dyDescent="0.2">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thickBot="1" x14ac:dyDescent="0.2">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thickBot="1" x14ac:dyDescent="0.2">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thickBot="1" x14ac:dyDescent="0.2">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thickBot="1" x14ac:dyDescent="0.2">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thickBot="1" x14ac:dyDescent="0.2">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thickBot="1" x14ac:dyDescent="0.2">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thickBot="1" x14ac:dyDescent="0.2">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6" hidden="1" customHeight="1" thickBot="1" x14ac:dyDescent="0.2">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thickBot="1" x14ac:dyDescent="0.2">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thickBot="1" x14ac:dyDescent="0.2">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thickBot="1" x14ac:dyDescent="0.2">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thickBot="1" x14ac:dyDescent="0.2">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thickBot="1" x14ac:dyDescent="0.2">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thickBot="1" x14ac:dyDescent="0.2">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thickBot="1" x14ac:dyDescent="0.2">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thickBot="1" x14ac:dyDescent="0.2">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thickBot="1" x14ac:dyDescent="0.2">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2.25" hidden="1" customHeight="1" thickBot="1" x14ac:dyDescent="0.2">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thickBot="1" x14ac:dyDescent="0.2">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thickBot="1" x14ac:dyDescent="0.2">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thickBot="1" x14ac:dyDescent="0.2">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thickBot="1" x14ac:dyDescent="0.2">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18.75" hidden="1" customHeight="1" thickBot="1" x14ac:dyDescent="0.2">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19.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15.7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thickBot="1" x14ac:dyDescent="0.2">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thickBot="1" x14ac:dyDescent="0.2">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19.5" hidden="1" customHeight="1" thickBot="1" x14ac:dyDescent="0.2">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25" hidden="1" customHeight="1" thickBot="1" x14ac:dyDescent="0.2">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thickBot="1" x14ac:dyDescent="0.2">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thickBot="1" x14ac:dyDescent="0.2">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thickBot="1" x14ac:dyDescent="0.2">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thickBot="1" x14ac:dyDescent="0.2">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thickBot="1" x14ac:dyDescent="0.2">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13.5" hidden="1" customHeight="1" thickBot="1" x14ac:dyDescent="0.2">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thickBot="1" x14ac:dyDescent="0.2">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thickBot="1" x14ac:dyDescent="0.2">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thickBot="1" x14ac:dyDescent="0.2">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thickBot="1" x14ac:dyDescent="0.2">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thickBot="1" x14ac:dyDescent="0.2">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thickBot="1" x14ac:dyDescent="0.2">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thickBot="1" x14ac:dyDescent="0.2">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5" hidden="1" customHeight="1" thickBot="1" x14ac:dyDescent="0.2">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thickBot="1" x14ac:dyDescent="0.2">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thickBot="1" x14ac:dyDescent="0.2">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thickBot="1" x14ac:dyDescent="0.2">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thickBot="1" x14ac:dyDescent="0.2">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thickBot="1" x14ac:dyDescent="0.2">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thickBot="1" x14ac:dyDescent="0.2">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thickBot="1" x14ac:dyDescent="0.2">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thickBot="1" x14ac:dyDescent="0.2">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thickBot="1" x14ac:dyDescent="0.2">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thickBot="1" x14ac:dyDescent="0.2">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13.5" hidden="1" customHeight="1" thickBot="1" x14ac:dyDescent="0.2">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thickBot="1" x14ac:dyDescent="0.2">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thickBot="1" x14ac:dyDescent="0.2">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thickBot="1" x14ac:dyDescent="0.2">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thickBot="1" x14ac:dyDescent="0.2">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thickBot="1" x14ac:dyDescent="0.2">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thickBot="1" x14ac:dyDescent="0.2">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thickBot="1" x14ac:dyDescent="0.2">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thickBot="1" x14ac:dyDescent="0.2">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40.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5"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6"/>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61.5" customHeight="1" x14ac:dyDescent="0.15">
      <c r="A702" s="525" t="s">
        <v>140</v>
      </c>
      <c r="B702" s="526"/>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745</v>
      </c>
      <c r="AE702" s="891"/>
      <c r="AF702" s="891"/>
      <c r="AG702" s="877" t="s">
        <v>749</v>
      </c>
      <c r="AH702" s="878"/>
      <c r="AI702" s="878"/>
      <c r="AJ702" s="878"/>
      <c r="AK702" s="878"/>
      <c r="AL702" s="878"/>
      <c r="AM702" s="878"/>
      <c r="AN702" s="878"/>
      <c r="AO702" s="878"/>
      <c r="AP702" s="878"/>
      <c r="AQ702" s="878"/>
      <c r="AR702" s="878"/>
      <c r="AS702" s="878"/>
      <c r="AT702" s="878"/>
      <c r="AU702" s="878"/>
      <c r="AV702" s="878"/>
      <c r="AW702" s="878"/>
      <c r="AX702" s="879"/>
    </row>
    <row r="703" spans="1:51" ht="27" customHeight="1" x14ac:dyDescent="0.15">
      <c r="A703" s="527"/>
      <c r="B703" s="528"/>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4" t="s">
        <v>745</v>
      </c>
      <c r="AE703" s="185"/>
      <c r="AF703" s="185"/>
      <c r="AG703" s="661" t="s">
        <v>750</v>
      </c>
      <c r="AH703" s="662"/>
      <c r="AI703" s="662"/>
      <c r="AJ703" s="662"/>
      <c r="AK703" s="662"/>
      <c r="AL703" s="662"/>
      <c r="AM703" s="662"/>
      <c r="AN703" s="662"/>
      <c r="AO703" s="662"/>
      <c r="AP703" s="662"/>
      <c r="AQ703" s="662"/>
      <c r="AR703" s="662"/>
      <c r="AS703" s="662"/>
      <c r="AT703" s="662"/>
      <c r="AU703" s="662"/>
      <c r="AV703" s="662"/>
      <c r="AW703" s="662"/>
      <c r="AX703" s="663"/>
    </row>
    <row r="704" spans="1:51" ht="44.25" customHeight="1" x14ac:dyDescent="0.15">
      <c r="A704" s="529"/>
      <c r="B704" s="530"/>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745</v>
      </c>
      <c r="AE704" s="580"/>
      <c r="AF704" s="580"/>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5" t="s">
        <v>39</v>
      </c>
      <c r="B705" s="763"/>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745</v>
      </c>
      <c r="AE705" s="730"/>
      <c r="AF705" s="730"/>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4"/>
      <c r="C706" s="608"/>
      <c r="D706" s="609"/>
      <c r="E706" s="680" t="s">
        <v>382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2"/>
      <c r="B707" s="764"/>
      <c r="C707" s="610"/>
      <c r="D707" s="611"/>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184" t="s">
        <v>747</v>
      </c>
      <c r="AE707" s="185"/>
      <c r="AF707" s="186"/>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748</v>
      </c>
      <c r="AE708" s="665"/>
      <c r="AF708" s="665"/>
      <c r="AG708" s="522" t="s">
        <v>779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2"/>
      <c r="B709" s="653"/>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4" t="s">
        <v>745</v>
      </c>
      <c r="AE709" s="185"/>
      <c r="AF709" s="185"/>
      <c r="AG709" s="661" t="s">
        <v>753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4" t="s">
        <v>748</v>
      </c>
      <c r="AE710" s="185"/>
      <c r="AF710" s="185"/>
      <c r="AG710" s="661" t="s">
        <v>779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4" t="s">
        <v>745</v>
      </c>
      <c r="AE711" s="185"/>
      <c r="AF711" s="185"/>
      <c r="AG711" s="661" t="s">
        <v>754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346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745</v>
      </c>
      <c r="AE712" s="580"/>
      <c r="AF712" s="580"/>
      <c r="AG712" s="588" t="s">
        <v>755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1" t="s">
        <v>779</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5" t="s">
        <v>748</v>
      </c>
      <c r="AE714" s="586"/>
      <c r="AF714" s="587"/>
      <c r="AG714" s="686" t="s">
        <v>779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745</v>
      </c>
      <c r="AE715" s="665"/>
      <c r="AF715" s="771"/>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2"/>
      <c r="B716" s="653"/>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748</v>
      </c>
      <c r="AE716" s="753"/>
      <c r="AF716" s="753"/>
      <c r="AG716" s="661" t="s">
        <v>779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4" t="s">
        <v>745</v>
      </c>
      <c r="AE717" s="185"/>
      <c r="AF717" s="185"/>
      <c r="AG717" s="661" t="s">
        <v>757</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4" t="s">
        <v>745</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4" t="s">
        <v>748</v>
      </c>
      <c r="AE719" s="665"/>
      <c r="AF719" s="665"/>
      <c r="AG719" s="190" t="s">
        <v>779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 customHeight="1" x14ac:dyDescent="0.15">
      <c r="A721" s="647"/>
      <c r="B721" s="648"/>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7"/>
      <c r="B722" s="648"/>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7"/>
      <c r="B723" s="648"/>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7"/>
      <c r="B724" s="648"/>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49"/>
      <c r="B725" s="650"/>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39" t="s">
        <v>53</v>
      </c>
      <c r="D726" s="577"/>
      <c r="E726" s="577"/>
      <c r="F726" s="578"/>
      <c r="G726" s="791" t="s">
        <v>759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7"/>
      <c r="B727" s="618"/>
      <c r="C727" s="692" t="s">
        <v>57</v>
      </c>
      <c r="D727" s="693"/>
      <c r="E727" s="693"/>
      <c r="F727" s="694"/>
      <c r="G727" s="789" t="s">
        <v>760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34.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34.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34.5" customHeight="1" thickBot="1" x14ac:dyDescent="0.2">
      <c r="A733" s="612"/>
      <c r="B733" s="613"/>
      <c r="C733" s="613"/>
      <c r="D733" s="613"/>
      <c r="E733" s="614"/>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34.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0.7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7"/>
      <c r="C789" s="757"/>
      <c r="D789" s="757"/>
      <c r="E789" s="757"/>
      <c r="F789" s="758"/>
      <c r="G789" s="445" t="s">
        <v>762</v>
      </c>
      <c r="H789" s="446"/>
      <c r="I789" s="446"/>
      <c r="J789" s="446"/>
      <c r="K789" s="447"/>
      <c r="L789" s="448" t="s">
        <v>763</v>
      </c>
      <c r="M789" s="449"/>
      <c r="N789" s="449"/>
      <c r="O789" s="449"/>
      <c r="P789" s="449"/>
      <c r="Q789" s="449"/>
      <c r="R789" s="449"/>
      <c r="S789" s="449"/>
      <c r="T789" s="449"/>
      <c r="U789" s="449"/>
      <c r="V789" s="449"/>
      <c r="W789" s="449"/>
      <c r="X789" s="450"/>
      <c r="Y789" s="451">
        <v>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2.5" customHeight="1" x14ac:dyDescent="0.15">
      <c r="A790" s="552"/>
      <c r="B790" s="757"/>
      <c r="C790" s="757"/>
      <c r="D790" s="757"/>
      <c r="E790" s="757"/>
      <c r="F790" s="75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7"/>
      <c r="C791" s="757"/>
      <c r="D791" s="757"/>
      <c r="E791" s="757"/>
      <c r="F791" s="75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7"/>
      <c r="C792" s="757"/>
      <c r="D792" s="757"/>
      <c r="E792" s="757"/>
      <c r="F792" s="75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7"/>
      <c r="C793" s="757"/>
      <c r="D793" s="757"/>
      <c r="E793" s="757"/>
      <c r="F793" s="75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7"/>
      <c r="C794" s="757"/>
      <c r="D794" s="757"/>
      <c r="E794" s="757"/>
      <c r="F794" s="75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7"/>
      <c r="C795" s="757"/>
      <c r="D795" s="757"/>
      <c r="E795" s="757"/>
      <c r="F795" s="75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7"/>
      <c r="C796" s="757"/>
      <c r="D796" s="757"/>
      <c r="E796" s="757"/>
      <c r="F796" s="75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7"/>
      <c r="C797" s="757"/>
      <c r="D797" s="757"/>
      <c r="E797" s="757"/>
      <c r="F797" s="75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7"/>
      <c r="C798" s="757"/>
      <c r="D798" s="757"/>
      <c r="E798" s="757"/>
      <c r="F798" s="75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1.75" customHeight="1" x14ac:dyDescent="0.15">
      <c r="A799" s="552"/>
      <c r="B799" s="757"/>
      <c r="C799" s="757"/>
      <c r="D799" s="757"/>
      <c r="E799" s="757"/>
      <c r="F799" s="758"/>
      <c r="G799" s="409" t="s">
        <v>20</v>
      </c>
      <c r="H799" s="410"/>
      <c r="I799" s="410"/>
      <c r="J799" s="410"/>
      <c r="K799" s="410"/>
      <c r="L799" s="411"/>
      <c r="M799" s="412"/>
      <c r="N799" s="412"/>
      <c r="O799" s="412"/>
      <c r="P799" s="412"/>
      <c r="Q799" s="412"/>
      <c r="R799" s="412"/>
      <c r="S799" s="412"/>
      <c r="T799" s="412"/>
      <c r="U799" s="412"/>
      <c r="V799" s="412"/>
      <c r="W799" s="412"/>
      <c r="X799" s="413"/>
      <c r="Y799" s="414">
        <f>SUM(Y789:AB798)</f>
        <v>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7"/>
      <c r="C800" s="757"/>
      <c r="D800" s="757"/>
      <c r="E800" s="757"/>
      <c r="F800" s="758"/>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7"/>
      <c r="C803" s="757"/>
      <c r="D803" s="757"/>
      <c r="E803" s="757"/>
      <c r="F803" s="75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7"/>
      <c r="C804" s="757"/>
      <c r="D804" s="757"/>
      <c r="E804" s="757"/>
      <c r="F804" s="75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7"/>
      <c r="C805" s="757"/>
      <c r="D805" s="757"/>
      <c r="E805" s="757"/>
      <c r="F805" s="75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7"/>
      <c r="C806" s="757"/>
      <c r="D806" s="757"/>
      <c r="E806" s="757"/>
      <c r="F806" s="75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0.25" hidden="1" customHeight="1" x14ac:dyDescent="0.15">
      <c r="A807" s="552"/>
      <c r="B807" s="757"/>
      <c r="C807" s="757"/>
      <c r="D807" s="757"/>
      <c r="E807" s="757"/>
      <c r="F807" s="75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7"/>
      <c r="C808" s="757"/>
      <c r="D808" s="757"/>
      <c r="E808" s="757"/>
      <c r="F808" s="75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7"/>
      <c r="C809" s="757"/>
      <c r="D809" s="757"/>
      <c r="E809" s="757"/>
      <c r="F809" s="75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7"/>
      <c r="C810" s="757"/>
      <c r="D810" s="757"/>
      <c r="E810" s="757"/>
      <c r="F810" s="75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7"/>
      <c r="C811" s="757"/>
      <c r="D811" s="757"/>
      <c r="E811" s="757"/>
      <c r="F811" s="75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x14ac:dyDescent="0.15">
      <c r="A812" s="552"/>
      <c r="B812" s="757"/>
      <c r="C812" s="757"/>
      <c r="D812" s="757"/>
      <c r="E812" s="757"/>
      <c r="F812" s="75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7"/>
      <c r="C813" s="757"/>
      <c r="D813" s="757"/>
      <c r="E813" s="757"/>
      <c r="F813" s="758"/>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7"/>
      <c r="C815" s="757"/>
      <c r="D815" s="757"/>
      <c r="E815" s="757"/>
      <c r="F815" s="75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7"/>
      <c r="C816" s="757"/>
      <c r="D816" s="757"/>
      <c r="E816" s="757"/>
      <c r="F816" s="75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7"/>
      <c r="C817" s="757"/>
      <c r="D817" s="757"/>
      <c r="E817" s="757"/>
      <c r="F817" s="75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7"/>
      <c r="C818" s="757"/>
      <c r="D818" s="757"/>
      <c r="E818" s="757"/>
      <c r="F818" s="75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7"/>
      <c r="C819" s="757"/>
      <c r="D819" s="757"/>
      <c r="E819" s="757"/>
      <c r="F819" s="75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15" hidden="1" customHeight="1" x14ac:dyDescent="0.15">
      <c r="A820" s="552"/>
      <c r="B820" s="757"/>
      <c r="C820" s="757"/>
      <c r="D820" s="757"/>
      <c r="E820" s="757"/>
      <c r="F820" s="75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7"/>
      <c r="C821" s="757"/>
      <c r="D821" s="757"/>
      <c r="E821" s="757"/>
      <c r="F821" s="75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7"/>
      <c r="C822" s="757"/>
      <c r="D822" s="757"/>
      <c r="E822" s="757"/>
      <c r="F822" s="75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7"/>
      <c r="C823" s="757"/>
      <c r="D823" s="757"/>
      <c r="E823" s="757"/>
      <c r="F823" s="75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7"/>
      <c r="C824" s="757"/>
      <c r="D824" s="757"/>
      <c r="E824" s="757"/>
      <c r="F824" s="75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x14ac:dyDescent="0.15">
      <c r="A825" s="552"/>
      <c r="B825" s="757"/>
      <c r="C825" s="757"/>
      <c r="D825" s="757"/>
      <c r="E825" s="757"/>
      <c r="F825" s="75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7"/>
      <c r="C829" s="757"/>
      <c r="D829" s="757"/>
      <c r="E829" s="757"/>
      <c r="F829" s="75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7"/>
      <c r="C830" s="757"/>
      <c r="D830" s="757"/>
      <c r="E830" s="757"/>
      <c r="F830" s="75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7"/>
      <c r="C831" s="757"/>
      <c r="D831" s="757"/>
      <c r="E831" s="757"/>
      <c r="F831" s="75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16.5" hidden="1" customHeight="1" x14ac:dyDescent="0.15">
      <c r="A832" s="552"/>
      <c r="B832" s="757"/>
      <c r="C832" s="757"/>
      <c r="D832" s="757"/>
      <c r="E832" s="757"/>
      <c r="F832" s="75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7"/>
      <c r="C833" s="757"/>
      <c r="D833" s="757"/>
      <c r="E833" s="757"/>
      <c r="F833" s="75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7"/>
      <c r="C834" s="757"/>
      <c r="D834" s="757"/>
      <c r="E834" s="757"/>
      <c r="F834" s="75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7"/>
      <c r="C835" s="757"/>
      <c r="D835" s="757"/>
      <c r="E835" s="757"/>
      <c r="F835" s="75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7"/>
      <c r="C836" s="757"/>
      <c r="D836" s="757"/>
      <c r="E836" s="757"/>
      <c r="F836" s="75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7"/>
      <c r="C837" s="757"/>
      <c r="D837" s="757"/>
      <c r="E837" s="757"/>
      <c r="F837" s="75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7"/>
      <c r="C838" s="757"/>
      <c r="D838" s="757"/>
      <c r="E838" s="757"/>
      <c r="F838" s="75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764</v>
      </c>
      <c r="D845" s="418"/>
      <c r="E845" s="418"/>
      <c r="F845" s="418"/>
      <c r="G845" s="418"/>
      <c r="H845" s="418"/>
      <c r="I845" s="418"/>
      <c r="J845" s="419" t="s">
        <v>746</v>
      </c>
      <c r="K845" s="420"/>
      <c r="L845" s="420"/>
      <c r="M845" s="420"/>
      <c r="N845" s="420"/>
      <c r="O845" s="420"/>
      <c r="P845" s="317" t="s">
        <v>763</v>
      </c>
      <c r="Q845" s="318"/>
      <c r="R845" s="318"/>
      <c r="S845" s="318"/>
      <c r="T845" s="318"/>
      <c r="U845" s="318"/>
      <c r="V845" s="318"/>
      <c r="W845" s="318"/>
      <c r="X845" s="318"/>
      <c r="Y845" s="319">
        <v>4</v>
      </c>
      <c r="Z845" s="320"/>
      <c r="AA845" s="320"/>
      <c r="AB845" s="321"/>
      <c r="AC845" s="323" t="s">
        <v>80</v>
      </c>
      <c r="AD845" s="324"/>
      <c r="AE845" s="324"/>
      <c r="AF845" s="324"/>
      <c r="AG845" s="324"/>
      <c r="AH845" s="330" t="s">
        <v>746</v>
      </c>
      <c r="AI845" s="331"/>
      <c r="AJ845" s="331"/>
      <c r="AK845" s="331"/>
      <c r="AL845" s="327" t="s">
        <v>746</v>
      </c>
      <c r="AM845" s="328"/>
      <c r="AN845" s="328"/>
      <c r="AO845" s="329"/>
      <c r="AP845" s="322" t="s">
        <v>779</v>
      </c>
      <c r="AQ845" s="322"/>
      <c r="AR845" s="322"/>
      <c r="AS845" s="322"/>
      <c r="AT845" s="322"/>
      <c r="AU845" s="322"/>
      <c r="AV845" s="322"/>
      <c r="AW845" s="322"/>
      <c r="AX845" s="322"/>
    </row>
    <row r="846" spans="1:51" ht="30" customHeight="1" x14ac:dyDescent="0.15">
      <c r="A846" s="404">
        <v>2</v>
      </c>
      <c r="B846" s="404">
        <v>1</v>
      </c>
      <c r="C846" s="421" t="s">
        <v>765</v>
      </c>
      <c r="D846" s="418"/>
      <c r="E846" s="418"/>
      <c r="F846" s="418"/>
      <c r="G846" s="418"/>
      <c r="H846" s="418"/>
      <c r="I846" s="418"/>
      <c r="J846" s="419">
        <v>8010001007639</v>
      </c>
      <c r="K846" s="420"/>
      <c r="L846" s="420"/>
      <c r="M846" s="420"/>
      <c r="N846" s="420"/>
      <c r="O846" s="420"/>
      <c r="P846" s="317" t="s">
        <v>766</v>
      </c>
      <c r="Q846" s="318"/>
      <c r="R846" s="318"/>
      <c r="S846" s="318"/>
      <c r="T846" s="318"/>
      <c r="U846" s="318"/>
      <c r="V846" s="318"/>
      <c r="W846" s="318"/>
      <c r="X846" s="318"/>
      <c r="Y846" s="319">
        <v>3</v>
      </c>
      <c r="Z846" s="320"/>
      <c r="AA846" s="320"/>
      <c r="AB846" s="321"/>
      <c r="AC846" s="323" t="s">
        <v>379</v>
      </c>
      <c r="AD846" s="324"/>
      <c r="AE846" s="324"/>
      <c r="AF846" s="324"/>
      <c r="AG846" s="324"/>
      <c r="AH846" s="330" t="s">
        <v>746</v>
      </c>
      <c r="AI846" s="331"/>
      <c r="AJ846" s="331"/>
      <c r="AK846" s="331"/>
      <c r="AL846" s="327">
        <v>100</v>
      </c>
      <c r="AM846" s="328"/>
      <c r="AN846" s="328"/>
      <c r="AO846" s="329"/>
      <c r="AP846" s="322" t="s">
        <v>779</v>
      </c>
      <c r="AQ846" s="322"/>
      <c r="AR846" s="322"/>
      <c r="AS846" s="322"/>
      <c r="AT846" s="322"/>
      <c r="AU846" s="322"/>
      <c r="AV846" s="322"/>
      <c r="AW846" s="322"/>
      <c r="AX846" s="322"/>
      <c r="AY846">
        <f>COUNTA($C$846)</f>
        <v>1</v>
      </c>
    </row>
    <row r="847" spans="1:51" ht="30" customHeight="1" x14ac:dyDescent="0.15">
      <c r="A847" s="404">
        <v>3</v>
      </c>
      <c r="B847" s="404">
        <v>1</v>
      </c>
      <c r="C847" s="887" t="s">
        <v>767</v>
      </c>
      <c r="D847" s="888"/>
      <c r="E847" s="888"/>
      <c r="F847" s="888"/>
      <c r="G847" s="888"/>
      <c r="H847" s="888"/>
      <c r="I847" s="889"/>
      <c r="J847" s="419" t="s">
        <v>779</v>
      </c>
      <c r="K847" s="420"/>
      <c r="L847" s="420"/>
      <c r="M847" s="420"/>
      <c r="N847" s="420"/>
      <c r="O847" s="420"/>
      <c r="P847" s="317" t="s">
        <v>763</v>
      </c>
      <c r="Q847" s="318"/>
      <c r="R847" s="318"/>
      <c r="S847" s="318"/>
      <c r="T847" s="318"/>
      <c r="U847" s="318"/>
      <c r="V847" s="318"/>
      <c r="W847" s="318"/>
      <c r="X847" s="318"/>
      <c r="Y847" s="319">
        <v>1</v>
      </c>
      <c r="Z847" s="320"/>
      <c r="AA847" s="320"/>
      <c r="AB847" s="321"/>
      <c r="AC847" s="323" t="s">
        <v>80</v>
      </c>
      <c r="AD847" s="324"/>
      <c r="AE847" s="324"/>
      <c r="AF847" s="324"/>
      <c r="AG847" s="324"/>
      <c r="AH847" s="330" t="s">
        <v>746</v>
      </c>
      <c r="AI847" s="331"/>
      <c r="AJ847" s="331"/>
      <c r="AK847" s="331"/>
      <c r="AL847" s="327" t="s">
        <v>746</v>
      </c>
      <c r="AM847" s="328"/>
      <c r="AN847" s="328"/>
      <c r="AO847" s="329"/>
      <c r="AP847" s="322" t="s">
        <v>779</v>
      </c>
      <c r="AQ847" s="322"/>
      <c r="AR847" s="322"/>
      <c r="AS847" s="322"/>
      <c r="AT847" s="322"/>
      <c r="AU847" s="322"/>
      <c r="AV847" s="322"/>
      <c r="AW847" s="322"/>
      <c r="AX847" s="322"/>
      <c r="AY847">
        <f>COUNTA($C$847)</f>
        <v>1</v>
      </c>
    </row>
    <row r="848" spans="1:51" ht="30" customHeight="1" x14ac:dyDescent="0.15">
      <c r="A848" s="404">
        <v>4</v>
      </c>
      <c r="B848" s="404">
        <v>1</v>
      </c>
      <c r="C848" s="421" t="s">
        <v>768</v>
      </c>
      <c r="D848" s="418"/>
      <c r="E848" s="418"/>
      <c r="F848" s="418"/>
      <c r="G848" s="418"/>
      <c r="H848" s="418"/>
      <c r="I848" s="418"/>
      <c r="J848" s="419" t="s">
        <v>779</v>
      </c>
      <c r="K848" s="420"/>
      <c r="L848" s="420"/>
      <c r="M848" s="420"/>
      <c r="N848" s="420"/>
      <c r="O848" s="420"/>
      <c r="P848" s="317" t="s">
        <v>763</v>
      </c>
      <c r="Q848" s="318"/>
      <c r="R848" s="318"/>
      <c r="S848" s="318"/>
      <c r="T848" s="318"/>
      <c r="U848" s="318"/>
      <c r="V848" s="318"/>
      <c r="W848" s="318"/>
      <c r="X848" s="318"/>
      <c r="Y848" s="319">
        <v>1</v>
      </c>
      <c r="Z848" s="320"/>
      <c r="AA848" s="320"/>
      <c r="AB848" s="321"/>
      <c r="AC848" s="323" t="s">
        <v>80</v>
      </c>
      <c r="AD848" s="324"/>
      <c r="AE848" s="324"/>
      <c r="AF848" s="324"/>
      <c r="AG848" s="324"/>
      <c r="AH848" s="330" t="s">
        <v>746</v>
      </c>
      <c r="AI848" s="331"/>
      <c r="AJ848" s="331"/>
      <c r="AK848" s="331"/>
      <c r="AL848" s="327" t="s">
        <v>746</v>
      </c>
      <c r="AM848" s="328"/>
      <c r="AN848" s="328"/>
      <c r="AO848" s="329"/>
      <c r="AP848" s="322" t="s">
        <v>779</v>
      </c>
      <c r="AQ848" s="322"/>
      <c r="AR848" s="322"/>
      <c r="AS848" s="322"/>
      <c r="AT848" s="322"/>
      <c r="AU848" s="322"/>
      <c r="AV848" s="322"/>
      <c r="AW848" s="322"/>
      <c r="AX848" s="322"/>
      <c r="AY848">
        <f>COUNTA($C$848)</f>
        <v>1</v>
      </c>
    </row>
    <row r="849" spans="1:51" ht="30" customHeight="1" x14ac:dyDescent="0.15">
      <c r="A849" s="404">
        <v>5</v>
      </c>
      <c r="B849" s="404">
        <v>1</v>
      </c>
      <c r="C849" s="887" t="s">
        <v>769</v>
      </c>
      <c r="D849" s="888"/>
      <c r="E849" s="888"/>
      <c r="F849" s="888"/>
      <c r="G849" s="888"/>
      <c r="H849" s="888"/>
      <c r="I849" s="889"/>
      <c r="J849" s="419">
        <v>7011301006050</v>
      </c>
      <c r="K849" s="420"/>
      <c r="L849" s="420"/>
      <c r="M849" s="420"/>
      <c r="N849" s="420"/>
      <c r="O849" s="420"/>
      <c r="P849" s="317" t="s">
        <v>770</v>
      </c>
      <c r="Q849" s="318"/>
      <c r="R849" s="318"/>
      <c r="S849" s="318"/>
      <c r="T849" s="318"/>
      <c r="U849" s="318"/>
      <c r="V849" s="318"/>
      <c r="W849" s="318"/>
      <c r="X849" s="318"/>
      <c r="Y849" s="319">
        <v>0</v>
      </c>
      <c r="Z849" s="320"/>
      <c r="AA849" s="320"/>
      <c r="AB849" s="321"/>
      <c r="AC849" s="323" t="s">
        <v>379</v>
      </c>
      <c r="AD849" s="324"/>
      <c r="AE849" s="324"/>
      <c r="AF849" s="324"/>
      <c r="AG849" s="324"/>
      <c r="AH849" s="330" t="s">
        <v>746</v>
      </c>
      <c r="AI849" s="331"/>
      <c r="AJ849" s="331"/>
      <c r="AK849" s="331"/>
      <c r="AL849" s="327">
        <v>100</v>
      </c>
      <c r="AM849" s="328"/>
      <c r="AN849" s="328"/>
      <c r="AO849" s="329"/>
      <c r="AP849" s="322" t="s">
        <v>779</v>
      </c>
      <c r="AQ849" s="322"/>
      <c r="AR849" s="322"/>
      <c r="AS849" s="322"/>
      <c r="AT849" s="322"/>
      <c r="AU849" s="322"/>
      <c r="AV849" s="322"/>
      <c r="AW849" s="322"/>
      <c r="AX849" s="322"/>
      <c r="AY849">
        <f>COUNTA($C$849)</f>
        <v>1</v>
      </c>
    </row>
    <row r="850" spans="1:51" ht="30" customHeight="1" x14ac:dyDescent="0.15">
      <c r="A850" s="404">
        <v>6</v>
      </c>
      <c r="B850" s="404">
        <v>1</v>
      </c>
      <c r="C850" s="421" t="s">
        <v>772</v>
      </c>
      <c r="D850" s="418"/>
      <c r="E850" s="418"/>
      <c r="F850" s="418"/>
      <c r="G850" s="418"/>
      <c r="H850" s="418"/>
      <c r="I850" s="418"/>
      <c r="J850" s="419">
        <v>1011101024076</v>
      </c>
      <c r="K850" s="420"/>
      <c r="L850" s="420"/>
      <c r="M850" s="420"/>
      <c r="N850" s="420"/>
      <c r="O850" s="420"/>
      <c r="P850" s="317" t="s">
        <v>771</v>
      </c>
      <c r="Q850" s="318"/>
      <c r="R850" s="318"/>
      <c r="S850" s="318"/>
      <c r="T850" s="318"/>
      <c r="U850" s="318"/>
      <c r="V850" s="318"/>
      <c r="W850" s="318"/>
      <c r="X850" s="318"/>
      <c r="Y850" s="319">
        <v>0</v>
      </c>
      <c r="Z850" s="320"/>
      <c r="AA850" s="320"/>
      <c r="AB850" s="321"/>
      <c r="AC850" s="323" t="s">
        <v>379</v>
      </c>
      <c r="AD850" s="324"/>
      <c r="AE850" s="324"/>
      <c r="AF850" s="324"/>
      <c r="AG850" s="324"/>
      <c r="AH850" s="330" t="s">
        <v>746</v>
      </c>
      <c r="AI850" s="331"/>
      <c r="AJ850" s="331"/>
      <c r="AK850" s="331"/>
      <c r="AL850" s="327">
        <v>100</v>
      </c>
      <c r="AM850" s="328"/>
      <c r="AN850" s="328"/>
      <c r="AO850" s="329"/>
      <c r="AP850" s="322" t="s">
        <v>779</v>
      </c>
      <c r="AQ850" s="322"/>
      <c r="AR850" s="322"/>
      <c r="AS850" s="322"/>
      <c r="AT850" s="322"/>
      <c r="AU850" s="322"/>
      <c r="AV850" s="322"/>
      <c r="AW850" s="322"/>
      <c r="AX850" s="322"/>
      <c r="AY850">
        <f>COUNTA($C$850)</f>
        <v>1</v>
      </c>
    </row>
    <row r="851" spans="1:51" ht="30" customHeight="1" x14ac:dyDescent="0.15">
      <c r="A851" s="404">
        <v>7</v>
      </c>
      <c r="B851" s="404">
        <v>1</v>
      </c>
      <c r="C851" s="421" t="s">
        <v>773</v>
      </c>
      <c r="D851" s="418"/>
      <c r="E851" s="418"/>
      <c r="F851" s="418"/>
      <c r="G851" s="418"/>
      <c r="H851" s="418"/>
      <c r="I851" s="418"/>
      <c r="J851" s="419">
        <v>2030001089805</v>
      </c>
      <c r="K851" s="420"/>
      <c r="L851" s="420"/>
      <c r="M851" s="420"/>
      <c r="N851" s="420"/>
      <c r="O851" s="420"/>
      <c r="P851" s="317" t="s">
        <v>777</v>
      </c>
      <c r="Q851" s="318"/>
      <c r="R851" s="318"/>
      <c r="S851" s="318"/>
      <c r="T851" s="318"/>
      <c r="U851" s="318"/>
      <c r="V851" s="318"/>
      <c r="W851" s="318"/>
      <c r="X851" s="318"/>
      <c r="Y851" s="319">
        <v>0</v>
      </c>
      <c r="Z851" s="320"/>
      <c r="AA851" s="320"/>
      <c r="AB851" s="321"/>
      <c r="AC851" s="323" t="s">
        <v>379</v>
      </c>
      <c r="AD851" s="324"/>
      <c r="AE851" s="324"/>
      <c r="AF851" s="324"/>
      <c r="AG851" s="324"/>
      <c r="AH851" s="330" t="s">
        <v>746</v>
      </c>
      <c r="AI851" s="331"/>
      <c r="AJ851" s="331"/>
      <c r="AK851" s="331"/>
      <c r="AL851" s="327">
        <v>100</v>
      </c>
      <c r="AM851" s="328"/>
      <c r="AN851" s="328"/>
      <c r="AO851" s="329"/>
      <c r="AP851" s="322" t="s">
        <v>779</v>
      </c>
      <c r="AQ851" s="322"/>
      <c r="AR851" s="322"/>
      <c r="AS851" s="322"/>
      <c r="AT851" s="322"/>
      <c r="AU851" s="322"/>
      <c r="AV851" s="322"/>
      <c r="AW851" s="322"/>
      <c r="AX851" s="322"/>
      <c r="AY851">
        <f>COUNTA($C$851)</f>
        <v>1</v>
      </c>
    </row>
    <row r="852" spans="1:51" ht="30" customHeight="1" x14ac:dyDescent="0.15">
      <c r="A852" s="404">
        <v>8</v>
      </c>
      <c r="B852" s="404">
        <v>1</v>
      </c>
      <c r="C852" s="421" t="s">
        <v>774</v>
      </c>
      <c r="D852" s="418"/>
      <c r="E852" s="418"/>
      <c r="F852" s="418"/>
      <c r="G852" s="418"/>
      <c r="H852" s="418"/>
      <c r="I852" s="418"/>
      <c r="J852" s="419">
        <v>3010001040339</v>
      </c>
      <c r="K852" s="420"/>
      <c r="L852" s="420"/>
      <c r="M852" s="420"/>
      <c r="N852" s="420"/>
      <c r="O852" s="420"/>
      <c r="P852" s="317" t="s">
        <v>770</v>
      </c>
      <c r="Q852" s="318"/>
      <c r="R852" s="318"/>
      <c r="S852" s="318"/>
      <c r="T852" s="318"/>
      <c r="U852" s="318"/>
      <c r="V852" s="318"/>
      <c r="W852" s="318"/>
      <c r="X852" s="318"/>
      <c r="Y852" s="319">
        <v>0</v>
      </c>
      <c r="Z852" s="320"/>
      <c r="AA852" s="320"/>
      <c r="AB852" s="321"/>
      <c r="AC852" s="323" t="s">
        <v>379</v>
      </c>
      <c r="AD852" s="324"/>
      <c r="AE852" s="324"/>
      <c r="AF852" s="324"/>
      <c r="AG852" s="324"/>
      <c r="AH852" s="330" t="s">
        <v>746</v>
      </c>
      <c r="AI852" s="331"/>
      <c r="AJ852" s="331"/>
      <c r="AK852" s="331"/>
      <c r="AL852" s="327">
        <v>100</v>
      </c>
      <c r="AM852" s="328"/>
      <c r="AN852" s="328"/>
      <c r="AO852" s="329"/>
      <c r="AP852" s="322" t="s">
        <v>779</v>
      </c>
      <c r="AQ852" s="322"/>
      <c r="AR852" s="322"/>
      <c r="AS852" s="322"/>
      <c r="AT852" s="322"/>
      <c r="AU852" s="322"/>
      <c r="AV852" s="322"/>
      <c r="AW852" s="322"/>
      <c r="AX852" s="322"/>
      <c r="AY852">
        <f>COUNTA($C$852)</f>
        <v>1</v>
      </c>
    </row>
    <row r="853" spans="1:51" ht="30" customHeight="1" x14ac:dyDescent="0.15">
      <c r="A853" s="404">
        <v>9</v>
      </c>
      <c r="B853" s="404">
        <v>1</v>
      </c>
      <c r="C853" s="421" t="s">
        <v>775</v>
      </c>
      <c r="D853" s="418"/>
      <c r="E853" s="418"/>
      <c r="F853" s="418"/>
      <c r="G853" s="418"/>
      <c r="H853" s="418"/>
      <c r="I853" s="418"/>
      <c r="J853" s="419">
        <v>1060001002550</v>
      </c>
      <c r="K853" s="420"/>
      <c r="L853" s="420"/>
      <c r="M853" s="420"/>
      <c r="N853" s="420"/>
      <c r="O853" s="420"/>
      <c r="P853" s="317" t="s">
        <v>770</v>
      </c>
      <c r="Q853" s="318"/>
      <c r="R853" s="318"/>
      <c r="S853" s="318"/>
      <c r="T853" s="318"/>
      <c r="U853" s="318"/>
      <c r="V853" s="318"/>
      <c r="W853" s="318"/>
      <c r="X853" s="318"/>
      <c r="Y853" s="319">
        <v>0</v>
      </c>
      <c r="Z853" s="320"/>
      <c r="AA853" s="320"/>
      <c r="AB853" s="321"/>
      <c r="AC853" s="323" t="s">
        <v>379</v>
      </c>
      <c r="AD853" s="324"/>
      <c r="AE853" s="324"/>
      <c r="AF853" s="324"/>
      <c r="AG853" s="324"/>
      <c r="AH853" s="330" t="s">
        <v>746</v>
      </c>
      <c r="AI853" s="331"/>
      <c r="AJ853" s="331"/>
      <c r="AK853" s="331"/>
      <c r="AL853" s="327">
        <v>100</v>
      </c>
      <c r="AM853" s="328"/>
      <c r="AN853" s="328"/>
      <c r="AO853" s="329"/>
      <c r="AP853" s="322" t="s">
        <v>779</v>
      </c>
      <c r="AQ853" s="322"/>
      <c r="AR853" s="322"/>
      <c r="AS853" s="322"/>
      <c r="AT853" s="322"/>
      <c r="AU853" s="322"/>
      <c r="AV853" s="322"/>
      <c r="AW853" s="322"/>
      <c r="AX853" s="322"/>
      <c r="AY853">
        <f>COUNTA($C$853)</f>
        <v>1</v>
      </c>
    </row>
    <row r="854" spans="1:51" ht="30" customHeight="1" x14ac:dyDescent="0.15">
      <c r="A854" s="404">
        <v>10</v>
      </c>
      <c r="B854" s="404">
        <v>1</v>
      </c>
      <c r="C854" s="421" t="s">
        <v>776</v>
      </c>
      <c r="D854" s="418"/>
      <c r="E854" s="418"/>
      <c r="F854" s="418"/>
      <c r="G854" s="418"/>
      <c r="H854" s="418"/>
      <c r="I854" s="418"/>
      <c r="J854" s="419">
        <v>1010001076608</v>
      </c>
      <c r="K854" s="420"/>
      <c r="L854" s="420"/>
      <c r="M854" s="420"/>
      <c r="N854" s="420"/>
      <c r="O854" s="420"/>
      <c r="P854" s="317" t="s">
        <v>770</v>
      </c>
      <c r="Q854" s="318"/>
      <c r="R854" s="318"/>
      <c r="S854" s="318"/>
      <c r="T854" s="318"/>
      <c r="U854" s="318"/>
      <c r="V854" s="318"/>
      <c r="W854" s="318"/>
      <c r="X854" s="318"/>
      <c r="Y854" s="319">
        <v>0</v>
      </c>
      <c r="Z854" s="320"/>
      <c r="AA854" s="320"/>
      <c r="AB854" s="321"/>
      <c r="AC854" s="323" t="s">
        <v>379</v>
      </c>
      <c r="AD854" s="324"/>
      <c r="AE854" s="324"/>
      <c r="AF854" s="324"/>
      <c r="AG854" s="324"/>
      <c r="AH854" s="330" t="s">
        <v>746</v>
      </c>
      <c r="AI854" s="331"/>
      <c r="AJ854" s="331"/>
      <c r="AK854" s="331"/>
      <c r="AL854" s="327">
        <v>100</v>
      </c>
      <c r="AM854" s="328"/>
      <c r="AN854" s="328"/>
      <c r="AO854" s="329"/>
      <c r="AP854" s="322" t="s">
        <v>779</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11.25"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9"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16.5"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5.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25"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15"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21"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11.25"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1.7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11.25"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18.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1"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11.25"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18.75"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8.5"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0.75"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3"/>
      <c r="E1109" s="277" t="s">
        <v>262</v>
      </c>
      <c r="F1109" s="883"/>
      <c r="G1109" s="883"/>
      <c r="H1109" s="883"/>
      <c r="I1109" s="883"/>
      <c r="J1109" s="277" t="s">
        <v>297</v>
      </c>
      <c r="K1109" s="277"/>
      <c r="L1109" s="277"/>
      <c r="M1109" s="277"/>
      <c r="N1109" s="277"/>
      <c r="O1109" s="277"/>
      <c r="P1109" s="348" t="s">
        <v>27</v>
      </c>
      <c r="Q1109" s="348"/>
      <c r="R1109" s="348"/>
      <c r="S1109" s="348"/>
      <c r="T1109" s="348"/>
      <c r="U1109" s="348"/>
      <c r="V1109" s="348"/>
      <c r="W1109" s="348"/>
      <c r="X1109" s="348"/>
      <c r="Y1109" s="277" t="s">
        <v>299</v>
      </c>
      <c r="Z1109" s="883"/>
      <c r="AA1109" s="883"/>
      <c r="AB1109" s="883"/>
      <c r="AC1109" s="277" t="s">
        <v>245</v>
      </c>
      <c r="AD1109" s="277"/>
      <c r="AE1109" s="277"/>
      <c r="AF1109" s="277"/>
      <c r="AG1109" s="277"/>
      <c r="AH1109" s="348" t="s">
        <v>258</v>
      </c>
      <c r="AI1109" s="349"/>
      <c r="AJ1109" s="349"/>
      <c r="AK1109" s="349"/>
      <c r="AL1109" s="349" t="s">
        <v>21</v>
      </c>
      <c r="AM1109" s="349"/>
      <c r="AN1109" s="349"/>
      <c r="AO1109" s="886"/>
      <c r="AP1109" s="423" t="s">
        <v>330</v>
      </c>
      <c r="AQ1109" s="423"/>
      <c r="AR1109" s="423"/>
      <c r="AS1109" s="423"/>
      <c r="AT1109" s="423"/>
      <c r="AU1109" s="423"/>
      <c r="AV1109" s="423"/>
      <c r="AW1109" s="423"/>
      <c r="AX1109" s="423"/>
    </row>
    <row r="1110" spans="1:51" ht="30" customHeight="1" x14ac:dyDescent="0.15">
      <c r="A1110" s="404">
        <v>1</v>
      </c>
      <c r="B1110" s="404">
        <v>1</v>
      </c>
      <c r="C1110" s="885"/>
      <c r="D1110" s="885"/>
      <c r="E1110" s="262" t="s">
        <v>784</v>
      </c>
      <c r="F1110" s="884"/>
      <c r="G1110" s="884"/>
      <c r="H1110" s="884"/>
      <c r="I1110" s="884"/>
      <c r="J1110" s="419" t="s">
        <v>784</v>
      </c>
      <c r="K1110" s="420"/>
      <c r="L1110" s="420"/>
      <c r="M1110" s="420"/>
      <c r="N1110" s="420"/>
      <c r="O1110" s="420"/>
      <c r="P1110" s="317" t="s">
        <v>784</v>
      </c>
      <c r="Q1110" s="318"/>
      <c r="R1110" s="318"/>
      <c r="S1110" s="318"/>
      <c r="T1110" s="318"/>
      <c r="U1110" s="318"/>
      <c r="V1110" s="318"/>
      <c r="W1110" s="318"/>
      <c r="X1110" s="318"/>
      <c r="Y1110" s="319" t="s">
        <v>784</v>
      </c>
      <c r="Z1110" s="320"/>
      <c r="AA1110" s="320"/>
      <c r="AB1110" s="321"/>
      <c r="AC1110" s="323"/>
      <c r="AD1110" s="324"/>
      <c r="AE1110" s="324"/>
      <c r="AF1110" s="324"/>
      <c r="AG1110" s="324"/>
      <c r="AH1110" s="325" t="s">
        <v>784</v>
      </c>
      <c r="AI1110" s="326"/>
      <c r="AJ1110" s="326"/>
      <c r="AK1110" s="326"/>
      <c r="AL1110" s="327" t="s">
        <v>784</v>
      </c>
      <c r="AM1110" s="328"/>
      <c r="AN1110" s="328"/>
      <c r="AO1110" s="329"/>
      <c r="AP1110" s="322" t="s">
        <v>784</v>
      </c>
      <c r="AQ1110" s="322"/>
      <c r="AR1110" s="322"/>
      <c r="AS1110" s="322"/>
      <c r="AT1110" s="322"/>
      <c r="AU1110" s="322"/>
      <c r="AV1110" s="322"/>
      <c r="AW1110" s="322"/>
      <c r="AX1110" s="322"/>
    </row>
    <row r="1111" spans="1:51" ht="30" hidden="1" customHeight="1" x14ac:dyDescent="0.15">
      <c r="A1111" s="404">
        <v>2</v>
      </c>
      <c r="B1111" s="404">
        <v>1</v>
      </c>
      <c r="C1111" s="885"/>
      <c r="D1111" s="885"/>
      <c r="E1111" s="884"/>
      <c r="F1111" s="884"/>
      <c r="G1111" s="884"/>
      <c r="H1111" s="884"/>
      <c r="I1111" s="884"/>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75" hidden="1" customHeight="1" x14ac:dyDescent="0.15">
      <c r="A1112" s="404">
        <v>3</v>
      </c>
      <c r="B1112" s="404">
        <v>1</v>
      </c>
      <c r="C1112" s="885"/>
      <c r="D1112" s="885"/>
      <c r="E1112" s="884"/>
      <c r="F1112" s="884"/>
      <c r="G1112" s="884"/>
      <c r="H1112" s="884"/>
      <c r="I1112" s="884"/>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5"/>
      <c r="D1113" s="885"/>
      <c r="E1113" s="884"/>
      <c r="F1113" s="884"/>
      <c r="G1113" s="884"/>
      <c r="H1113" s="884"/>
      <c r="I1113" s="884"/>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5"/>
      <c r="D1114" s="885"/>
      <c r="E1114" s="884"/>
      <c r="F1114" s="884"/>
      <c r="G1114" s="884"/>
      <c r="H1114" s="884"/>
      <c r="I1114" s="884"/>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5"/>
      <c r="D1115" s="885"/>
      <c r="E1115" s="884"/>
      <c r="F1115" s="884"/>
      <c r="G1115" s="884"/>
      <c r="H1115" s="884"/>
      <c r="I1115" s="884"/>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5"/>
      <c r="D1116" s="885"/>
      <c r="E1116" s="884"/>
      <c r="F1116" s="884"/>
      <c r="G1116" s="884"/>
      <c r="H1116" s="884"/>
      <c r="I1116" s="884"/>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5"/>
      <c r="D1117" s="885"/>
      <c r="E1117" s="884"/>
      <c r="F1117" s="884"/>
      <c r="G1117" s="884"/>
      <c r="H1117" s="884"/>
      <c r="I1117" s="884"/>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5"/>
      <c r="D1118" s="885"/>
      <c r="E1118" s="884"/>
      <c r="F1118" s="884"/>
      <c r="G1118" s="884"/>
      <c r="H1118" s="884"/>
      <c r="I1118" s="884"/>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5"/>
      <c r="D1119" s="885"/>
      <c r="E1119" s="884"/>
      <c r="F1119" s="884"/>
      <c r="G1119" s="884"/>
      <c r="H1119" s="884"/>
      <c r="I1119" s="884"/>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5"/>
      <c r="D1120" s="885"/>
      <c r="E1120" s="884"/>
      <c r="F1120" s="884"/>
      <c r="G1120" s="884"/>
      <c r="H1120" s="884"/>
      <c r="I1120" s="884"/>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15" hidden="1" customHeight="1" x14ac:dyDescent="0.15">
      <c r="A1121" s="404">
        <v>12</v>
      </c>
      <c r="B1121" s="404">
        <v>1</v>
      </c>
      <c r="C1121" s="885"/>
      <c r="D1121" s="885"/>
      <c r="E1121" s="884"/>
      <c r="F1121" s="884"/>
      <c r="G1121" s="884"/>
      <c r="H1121" s="884"/>
      <c r="I1121" s="884"/>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5"/>
      <c r="D1122" s="885"/>
      <c r="E1122" s="884"/>
      <c r="F1122" s="884"/>
      <c r="G1122" s="884"/>
      <c r="H1122" s="884"/>
      <c r="I1122" s="884"/>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5"/>
      <c r="D1123" s="885"/>
      <c r="E1123" s="884"/>
      <c r="F1123" s="884"/>
      <c r="G1123" s="884"/>
      <c r="H1123" s="884"/>
      <c r="I1123" s="884"/>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5"/>
      <c r="D1124" s="885"/>
      <c r="E1124" s="884"/>
      <c r="F1124" s="884"/>
      <c r="G1124" s="884"/>
      <c r="H1124" s="884"/>
      <c r="I1124" s="884"/>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5"/>
      <c r="D1125" s="885"/>
      <c r="E1125" s="884"/>
      <c r="F1125" s="884"/>
      <c r="G1125" s="884"/>
      <c r="H1125" s="884"/>
      <c r="I1125" s="884"/>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5"/>
      <c r="D1126" s="885"/>
      <c r="E1126" s="884"/>
      <c r="F1126" s="884"/>
      <c r="G1126" s="884"/>
      <c r="H1126" s="884"/>
      <c r="I1126" s="884"/>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5"/>
      <c r="D1127" s="885"/>
      <c r="E1127" s="262"/>
      <c r="F1127" s="884"/>
      <c r="G1127" s="884"/>
      <c r="H1127" s="884"/>
      <c r="I1127" s="884"/>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5"/>
      <c r="D1128" s="885"/>
      <c r="E1128" s="884"/>
      <c r="F1128" s="884"/>
      <c r="G1128" s="884"/>
      <c r="H1128" s="884"/>
      <c r="I1128" s="884"/>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5"/>
      <c r="D1129" s="885"/>
      <c r="E1129" s="884"/>
      <c r="F1129" s="884"/>
      <c r="G1129" s="884"/>
      <c r="H1129" s="884"/>
      <c r="I1129" s="884"/>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5"/>
      <c r="D1130" s="885"/>
      <c r="E1130" s="884"/>
      <c r="F1130" s="884"/>
      <c r="G1130" s="884"/>
      <c r="H1130" s="884"/>
      <c r="I1130" s="884"/>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5"/>
      <c r="D1131" s="885"/>
      <c r="E1131" s="884"/>
      <c r="F1131" s="884"/>
      <c r="G1131" s="884"/>
      <c r="H1131" s="884"/>
      <c r="I1131" s="884"/>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5"/>
      <c r="D1132" s="885"/>
      <c r="E1132" s="884"/>
      <c r="F1132" s="884"/>
      <c r="G1132" s="884"/>
      <c r="H1132" s="884"/>
      <c r="I1132" s="884"/>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5"/>
      <c r="D1133" s="885"/>
      <c r="E1133" s="884"/>
      <c r="F1133" s="884"/>
      <c r="G1133" s="884"/>
      <c r="H1133" s="884"/>
      <c r="I1133" s="884"/>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5"/>
      <c r="D1134" s="885"/>
      <c r="E1134" s="884"/>
      <c r="F1134" s="884"/>
      <c r="G1134" s="884"/>
      <c r="H1134" s="884"/>
      <c r="I1134" s="884"/>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5"/>
      <c r="D1135" s="885"/>
      <c r="E1135" s="884"/>
      <c r="F1135" s="884"/>
      <c r="G1135" s="884"/>
      <c r="H1135" s="884"/>
      <c r="I1135" s="884"/>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5"/>
      <c r="D1136" s="885"/>
      <c r="E1136" s="884"/>
      <c r="F1136" s="884"/>
      <c r="G1136" s="884"/>
      <c r="H1136" s="884"/>
      <c r="I1136" s="884"/>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5"/>
      <c r="D1137" s="885"/>
      <c r="E1137" s="884"/>
      <c r="F1137" s="884"/>
      <c r="G1137" s="884"/>
      <c r="H1137" s="884"/>
      <c r="I1137" s="884"/>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5"/>
      <c r="D1138" s="885"/>
      <c r="E1138" s="884"/>
      <c r="F1138" s="884"/>
      <c r="G1138" s="884"/>
      <c r="H1138" s="884"/>
      <c r="I1138" s="884"/>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5"/>
      <c r="D1139" s="885"/>
      <c r="E1139" s="884"/>
      <c r="F1139" s="884"/>
      <c r="G1139" s="884"/>
      <c r="H1139" s="884"/>
      <c r="I1139" s="884"/>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47 AL849: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AL848:AO848">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8" t="s">
        <v>146</v>
      </c>
      <c r="H2" s="773"/>
      <c r="I2" s="773"/>
      <c r="J2" s="773"/>
      <c r="K2" s="773"/>
      <c r="L2" s="773"/>
      <c r="M2" s="773"/>
      <c r="N2" s="773"/>
      <c r="O2" s="774"/>
      <c r="P2" s="772" t="s">
        <v>59</v>
      </c>
      <c r="Q2" s="773"/>
      <c r="R2" s="773"/>
      <c r="S2" s="773"/>
      <c r="T2" s="773"/>
      <c r="U2" s="773"/>
      <c r="V2" s="773"/>
      <c r="W2" s="773"/>
      <c r="X2" s="774"/>
      <c r="Y2" s="999"/>
      <c r="Z2" s="412"/>
      <c r="AA2" s="413"/>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1000"/>
      <c r="Z3" s="1001"/>
      <c r="AA3" s="1002"/>
      <c r="AB3" s="1006"/>
      <c r="AC3" s="1007"/>
      <c r="AD3" s="100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88" t="s">
        <v>146</v>
      </c>
      <c r="H9" s="773"/>
      <c r="I9" s="773"/>
      <c r="J9" s="773"/>
      <c r="K9" s="773"/>
      <c r="L9" s="773"/>
      <c r="M9" s="773"/>
      <c r="N9" s="773"/>
      <c r="O9" s="774"/>
      <c r="P9" s="772" t="s">
        <v>59</v>
      </c>
      <c r="Q9" s="773"/>
      <c r="R9" s="773"/>
      <c r="S9" s="773"/>
      <c r="T9" s="773"/>
      <c r="U9" s="773"/>
      <c r="V9" s="773"/>
      <c r="W9" s="773"/>
      <c r="X9" s="774"/>
      <c r="Y9" s="999"/>
      <c r="Z9" s="412"/>
      <c r="AA9" s="413"/>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1000"/>
      <c r="Z10" s="1001"/>
      <c r="AA10" s="1002"/>
      <c r="AB10" s="1006"/>
      <c r="AC10" s="1007"/>
      <c r="AD10" s="100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1"/>
      <c r="B13" s="642"/>
      <c r="C13" s="642"/>
      <c r="D13" s="642"/>
      <c r="E13" s="642"/>
      <c r="F13" s="643"/>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88" t="s">
        <v>146</v>
      </c>
      <c r="H16" s="773"/>
      <c r="I16" s="773"/>
      <c r="J16" s="773"/>
      <c r="K16" s="773"/>
      <c r="L16" s="773"/>
      <c r="M16" s="773"/>
      <c r="N16" s="773"/>
      <c r="O16" s="774"/>
      <c r="P16" s="772" t="s">
        <v>59</v>
      </c>
      <c r="Q16" s="773"/>
      <c r="R16" s="773"/>
      <c r="S16" s="773"/>
      <c r="T16" s="773"/>
      <c r="U16" s="773"/>
      <c r="V16" s="773"/>
      <c r="W16" s="773"/>
      <c r="X16" s="774"/>
      <c r="Y16" s="999"/>
      <c r="Z16" s="412"/>
      <c r="AA16" s="413"/>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1000"/>
      <c r="Z17" s="1001"/>
      <c r="AA17" s="1002"/>
      <c r="AB17" s="1006"/>
      <c r="AC17" s="1007"/>
      <c r="AD17" s="100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1"/>
      <c r="B20" s="642"/>
      <c r="C20" s="642"/>
      <c r="D20" s="642"/>
      <c r="E20" s="642"/>
      <c r="F20" s="643"/>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88" t="s">
        <v>146</v>
      </c>
      <c r="H23" s="773"/>
      <c r="I23" s="773"/>
      <c r="J23" s="773"/>
      <c r="K23" s="773"/>
      <c r="L23" s="773"/>
      <c r="M23" s="773"/>
      <c r="N23" s="773"/>
      <c r="O23" s="774"/>
      <c r="P23" s="772" t="s">
        <v>59</v>
      </c>
      <c r="Q23" s="773"/>
      <c r="R23" s="773"/>
      <c r="S23" s="773"/>
      <c r="T23" s="773"/>
      <c r="U23" s="773"/>
      <c r="V23" s="773"/>
      <c r="W23" s="773"/>
      <c r="X23" s="774"/>
      <c r="Y23" s="999"/>
      <c r="Z23" s="412"/>
      <c r="AA23" s="413"/>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1000"/>
      <c r="Z24" s="1001"/>
      <c r="AA24" s="1002"/>
      <c r="AB24" s="1006"/>
      <c r="AC24" s="1007"/>
      <c r="AD24" s="100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1"/>
      <c r="B27" s="642"/>
      <c r="C27" s="642"/>
      <c r="D27" s="642"/>
      <c r="E27" s="642"/>
      <c r="F27" s="643"/>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88" t="s">
        <v>146</v>
      </c>
      <c r="H30" s="773"/>
      <c r="I30" s="773"/>
      <c r="J30" s="773"/>
      <c r="K30" s="773"/>
      <c r="L30" s="773"/>
      <c r="M30" s="773"/>
      <c r="N30" s="773"/>
      <c r="O30" s="774"/>
      <c r="P30" s="772" t="s">
        <v>59</v>
      </c>
      <c r="Q30" s="773"/>
      <c r="R30" s="773"/>
      <c r="S30" s="773"/>
      <c r="T30" s="773"/>
      <c r="U30" s="773"/>
      <c r="V30" s="773"/>
      <c r="W30" s="773"/>
      <c r="X30" s="774"/>
      <c r="Y30" s="999"/>
      <c r="Z30" s="412"/>
      <c r="AA30" s="413"/>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1000"/>
      <c r="Z31" s="1001"/>
      <c r="AA31" s="1002"/>
      <c r="AB31" s="1006"/>
      <c r="AC31" s="1007"/>
      <c r="AD31" s="100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1"/>
      <c r="B34" s="642"/>
      <c r="C34" s="642"/>
      <c r="D34" s="642"/>
      <c r="E34" s="642"/>
      <c r="F34" s="643"/>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88" t="s">
        <v>146</v>
      </c>
      <c r="H37" s="773"/>
      <c r="I37" s="773"/>
      <c r="J37" s="773"/>
      <c r="K37" s="773"/>
      <c r="L37" s="773"/>
      <c r="M37" s="773"/>
      <c r="N37" s="773"/>
      <c r="O37" s="774"/>
      <c r="P37" s="772" t="s">
        <v>59</v>
      </c>
      <c r="Q37" s="773"/>
      <c r="R37" s="773"/>
      <c r="S37" s="773"/>
      <c r="T37" s="773"/>
      <c r="U37" s="773"/>
      <c r="V37" s="773"/>
      <c r="W37" s="773"/>
      <c r="X37" s="774"/>
      <c r="Y37" s="999"/>
      <c r="Z37" s="412"/>
      <c r="AA37" s="413"/>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1000"/>
      <c r="Z38" s="1001"/>
      <c r="AA38" s="1002"/>
      <c r="AB38" s="1006"/>
      <c r="AC38" s="1007"/>
      <c r="AD38" s="100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1"/>
      <c r="B41" s="642"/>
      <c r="C41" s="642"/>
      <c r="D41" s="642"/>
      <c r="E41" s="642"/>
      <c r="F41" s="643"/>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88" t="s">
        <v>146</v>
      </c>
      <c r="H44" s="773"/>
      <c r="I44" s="773"/>
      <c r="J44" s="773"/>
      <c r="K44" s="773"/>
      <c r="L44" s="773"/>
      <c r="M44" s="773"/>
      <c r="N44" s="773"/>
      <c r="O44" s="774"/>
      <c r="P44" s="772" t="s">
        <v>59</v>
      </c>
      <c r="Q44" s="773"/>
      <c r="R44" s="773"/>
      <c r="S44" s="773"/>
      <c r="T44" s="773"/>
      <c r="U44" s="773"/>
      <c r="V44" s="773"/>
      <c r="W44" s="773"/>
      <c r="X44" s="774"/>
      <c r="Y44" s="999"/>
      <c r="Z44" s="412"/>
      <c r="AA44" s="413"/>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1000"/>
      <c r="Z45" s="1001"/>
      <c r="AA45" s="1002"/>
      <c r="AB45" s="1006"/>
      <c r="AC45" s="1007"/>
      <c r="AD45" s="100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1"/>
      <c r="B48" s="642"/>
      <c r="C48" s="642"/>
      <c r="D48" s="642"/>
      <c r="E48" s="642"/>
      <c r="F48" s="643"/>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88" t="s">
        <v>146</v>
      </c>
      <c r="H51" s="773"/>
      <c r="I51" s="773"/>
      <c r="J51" s="773"/>
      <c r="K51" s="773"/>
      <c r="L51" s="773"/>
      <c r="M51" s="773"/>
      <c r="N51" s="773"/>
      <c r="O51" s="774"/>
      <c r="P51" s="772" t="s">
        <v>59</v>
      </c>
      <c r="Q51" s="773"/>
      <c r="R51" s="773"/>
      <c r="S51" s="773"/>
      <c r="T51" s="773"/>
      <c r="U51" s="773"/>
      <c r="V51" s="773"/>
      <c r="W51" s="773"/>
      <c r="X51" s="774"/>
      <c r="Y51" s="999"/>
      <c r="Z51" s="412"/>
      <c r="AA51" s="413"/>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1000"/>
      <c r="Z52" s="1001"/>
      <c r="AA52" s="1002"/>
      <c r="AB52" s="1006"/>
      <c r="AC52" s="1007"/>
      <c r="AD52" s="100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1"/>
      <c r="B55" s="642"/>
      <c r="C55" s="642"/>
      <c r="D55" s="642"/>
      <c r="E55" s="642"/>
      <c r="F55" s="643"/>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88" t="s">
        <v>146</v>
      </c>
      <c r="H58" s="773"/>
      <c r="I58" s="773"/>
      <c r="J58" s="773"/>
      <c r="K58" s="773"/>
      <c r="L58" s="773"/>
      <c r="M58" s="773"/>
      <c r="N58" s="773"/>
      <c r="O58" s="774"/>
      <c r="P58" s="772" t="s">
        <v>59</v>
      </c>
      <c r="Q58" s="773"/>
      <c r="R58" s="773"/>
      <c r="S58" s="773"/>
      <c r="T58" s="773"/>
      <c r="U58" s="773"/>
      <c r="V58" s="773"/>
      <c r="W58" s="773"/>
      <c r="X58" s="774"/>
      <c r="Y58" s="999"/>
      <c r="Z58" s="412"/>
      <c r="AA58" s="413"/>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1000"/>
      <c r="Z59" s="1001"/>
      <c r="AA59" s="1002"/>
      <c r="AB59" s="1006"/>
      <c r="AC59" s="1007"/>
      <c r="AD59" s="100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1"/>
      <c r="B62" s="642"/>
      <c r="C62" s="642"/>
      <c r="D62" s="642"/>
      <c r="E62" s="642"/>
      <c r="F62" s="643"/>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88" t="s">
        <v>146</v>
      </c>
      <c r="H65" s="773"/>
      <c r="I65" s="773"/>
      <c r="J65" s="773"/>
      <c r="K65" s="773"/>
      <c r="L65" s="773"/>
      <c r="M65" s="773"/>
      <c r="N65" s="773"/>
      <c r="O65" s="774"/>
      <c r="P65" s="772" t="s">
        <v>59</v>
      </c>
      <c r="Q65" s="773"/>
      <c r="R65" s="773"/>
      <c r="S65" s="773"/>
      <c r="T65" s="773"/>
      <c r="U65" s="773"/>
      <c r="V65" s="773"/>
      <c r="W65" s="773"/>
      <c r="X65" s="774"/>
      <c r="Y65" s="999"/>
      <c r="Z65" s="412"/>
      <c r="AA65" s="413"/>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1000"/>
      <c r="Z66" s="1001"/>
      <c r="AA66" s="1002"/>
      <c r="AB66" s="1006"/>
      <c r="AC66" s="1007"/>
      <c r="AD66" s="100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1"/>
      <c r="B69" s="642"/>
      <c r="C69" s="642"/>
      <c r="D69" s="642"/>
      <c r="E69" s="642"/>
      <c r="F69" s="643"/>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4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2">
        <v>1</v>
      </c>
      <c r="B4" s="105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2021-06-01T15:48:58Z</cp:lastPrinted>
  <dcterms:created xsi:type="dcterms:W3CDTF">2012-03-13T00:50:25Z</dcterms:created>
  <dcterms:modified xsi:type="dcterms:W3CDTF">2021-06-01T15:48:59Z</dcterms:modified>
</cp:coreProperties>
</file>