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確認後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<sst xmlns="http://schemas.openxmlformats.org/spreadsheetml/2006/main" count="4081" uniqueCount="1044">
  <si>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</si>
  <si>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</si>
  <si>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</si>
  <si>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</si>
  <si>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</si>
  <si>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</si>
  <si>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</si>
  <si>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</si>
  <si>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</si>
  <si>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</si>
  <si>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</si>
  <si>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</si>
  <si>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</si>
  <si>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</si>
  <si>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</si>
  <si>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</si>
  <si>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</si>
  <si>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</si>
  <si>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</si>
  <si>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</si>
  <si>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</si>
  <si>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</si>
  <si>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</si>
  <si>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</si>
  <si>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</si>
  <si>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</si>
  <si>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</si>
  <si>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</si>
  <si>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</si>
  <si>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</si>
  <si>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</si>
  <si>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</si>
  <si>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</si>
  <si>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</si>
  <si>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</si>
  <si>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</si>
  <si>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</si>
  <si>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</si>
  <si>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</si>
  <si>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</si>
  <si>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</si>
  <si>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</si>
  <si>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</si>
  <si>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</si>
  <si>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</si>
  <si>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</si>
  <si>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</si>
  <si>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</si>
  <si>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</si>
  <si>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</si>
  <si>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</si>
  <si>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</si>
  <si>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</si>
  <si>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</si>
  <si>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</si>
  <si>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</si>
  <si>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</si>
  <si>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</si>
  <si>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</si>
  <si>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</si>
  <si>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</si>
  <si>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</si>
  <si>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</si>
  <si>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</si>
  <si>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</si>
  <si>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</si>
  <si>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</si>
  <si>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</si>
  <si>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</si>
  <si>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</si>
  <si>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</si>
  <si>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</si>
  <si>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</si>
  <si>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</si>
  <si>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</si>
  <si>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</si>
  <si>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</si>
  <si>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</si>
  <si>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</si>
  <si>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</si>
  <si>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</si>
  <si>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</si>
  <si>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</si>
  <si>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</si>
  <si>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</si>
  <si>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</si>
  <si>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</si>
  <si>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</si>
  <si>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</si>
  <si>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</si>
  <si>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</si>
  <si>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</si>
  <si>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</si>
  <si>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</si>
  <si>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</si>
  <si>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</si>
  <si>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</si>
  <si>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</si>
  <si>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</si>
  <si>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</si>
  <si>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</si>
  <si>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</si>
  <si>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</si>
  <si>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</si>
  <si>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</si>
  <si>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</si>
  <si>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</si>
  <si>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</si>
  <si>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</si>
  <si>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</si>
  <si>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</si>
  <si>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</si>
  <si>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</si>
  <si>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</si>
  <si>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</si>
  <si>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</si>
  <si>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</si>
  <si>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</si>
  <si>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</si>
  <si>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</si>
  <si>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</si>
  <si>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</si>
  <si>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</si>
  <si>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</si>
  <si>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</si>
  <si>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</si>
  <si>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</si>
  <si>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</si>
  <si>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</si>
  <si>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</si>
  <si>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</si>
  <si>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</si>
  <si>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</si>
  <si>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</si>
  <si>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</si>
  <si>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</si>
  <si>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</si>
  <si>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</si>
  <si>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</si>
  <si>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</si>
  <si>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</si>
  <si>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</si>
  <si>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</si>
  <si>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</si>
  <si>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</si>
  <si>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</si>
  <si>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</si>
  <si>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</si>
  <si>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</si>
  <si>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</si>
  <si>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</si>
  <si>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</si>
  <si>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</si>
  <si>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</si>
  <si>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</si>
  <si>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</si>
  <si>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</si>
  <si>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</si>
  <si>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</si>
  <si>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</si>
  <si>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</si>
  <si>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</si>
  <si>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</si>
  <si>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</si>
  <si>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</si>
  <si>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</si>
  <si>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</si>
  <si>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</si>
  <si>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</si>
  <si>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</si>
  <si>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</si>
  <si>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</si>
  <si>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</si>
  <si>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</si>
  <si>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</si>
  <si>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</si>
  <si>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</si>
  <si>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</si>
  <si>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</si>
  <si>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</si>
  <si>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</si>
  <si>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</si>
  <si>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</si>
  <si>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</si>
  <si>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</si>
  <si>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</si>
  <si>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</si>
  <si>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</si>
  <si>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</si>
  <si>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</si>
  <si>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</si>
  <si>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</si>
  <si>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</si>
  <si>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</si>
  <si>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</si>
  <si>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</si>
  <si>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</si>
  <si>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</si>
  <si>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</si>
  <si>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</si>
  <si>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</si>
  <si>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</si>
  <si>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</si>
  <si>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</si>
  <si>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</si>
  <si>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</si>
  <si>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</si>
  <si>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</si>
  <si>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</si>
  <si>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</si>
  <si>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</si>
  <si>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</si>
  <si>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</si>
  <si>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</si>
  <si>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</si>
  <si>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</si>
  <si>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</si>
  <si>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</si>
  <si>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</si>
  <si>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</si>
  <si>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</si>
  <si>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</si>
  <si>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</si>
  <si>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</si>
  <si>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</si>
  <si>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</si>
  <si>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</si>
  <si>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</si>
  <si>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</si>
  <si>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</si>
  <si>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</si>
  <si>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</si>
  <si>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</si>
  <si>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</si>
  <si>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</si>
  <si>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</si>
  <si>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</si>
  <si>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</si>
  <si>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</si>
  <si>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</si>
  <si>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</si>
  <si>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</si>
  <si>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</si>
  <si>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</si>
  <si>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</si>
  <si>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</si>
  <si>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</si>
  <si>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</si>
  <si>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</si>
  <si>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</si>
  <si>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</si>
  <si>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</si>
  <si>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</si>
  <si>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</si>
  <si>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</si>
  <si>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</si>
  <si>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</si>
  <si>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</si>
  <si>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</si>
  <si>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</si>
  <si>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</si>
  <si>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</si>
  <si>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</si>
  <si>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</si>
  <si>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</si>
  <si>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</si>
  <si>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</si>
  <si>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</si>
  <si>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</si>
  <si>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</si>
  <si>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</si>
  <si>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</si>
  <si>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</si>
  <si>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</si>
  <si>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</si>
  <si>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</si>
  <si>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</si>
  <si>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</si>
  <si>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</si>
  <si>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</si>
  <si>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</si>
  <si>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</si>
  <si>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</si>
  <si>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</si>
  <si>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</si>
  <si>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</si>
  <si>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</si>
  <si>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</si>
  <si>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</si>
  <si>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</si>
  <si>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</si>
  <si>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</si>
  <si>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</si>
  <si>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</si>
  <si>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</si>
  <si>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</si>
  <si>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</si>
  <si>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</si>
  <si>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</si>
  <si>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</si>
  <si>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</si>
  <si>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</si>
  <si>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</si>
  <si>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</si>
  <si>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</si>
  <si>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</si>
  <si>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</si>
  <si>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</si>
  <si>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</si>
  <si>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</si>
  <si>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</si>
  <si>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</si>
  <si>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</si>
  <si>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</si>
  <si>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</si>
  <si>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</si>
  <si>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</si>
  <si>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</si>
  <si>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</si>
  <si>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</si>
  <si>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</si>
  <si>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</si>
  <si>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</si>
  <si>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</si>
  <si>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</si>
  <si>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</si>
  <si>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</si>
  <si>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</si>
  <si>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</si>
  <si>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</si>
  <si>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</si>
  <si>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</si>
  <si>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</si>
  <si>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</si>
  <si>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</si>
  <si>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</si>
  <si>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</si>
  <si>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</si>
  <si>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</si>
  <si>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</si>
  <si>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</si>
  <si>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</si>
  <si>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</si>
  <si>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</si>
  <si>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</si>
  <si>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</si>
  <si>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</si>
  <si>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</si>
  <si>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</si>
  <si>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</si>
  <si>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</si>
  <si>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</si>
  <si>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</si>
  <si>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</si>
  <si>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</si>
  <si>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</si>
  <si>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</si>
  <si>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</si>
  <si>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</si>
  <si>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</si>
  <si>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</si>
  <si>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</si>
  <si>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</si>
  <si>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</si>
  <si>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</si>
  <si>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</si>
  <si>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</si>
  <si>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</si>
  <si>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</si>
  <si>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</si>
  <si>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</si>
  <si>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</si>
  <si>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</si>
  <si>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</si>
  <si>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</si>
  <si>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</si>
  <si>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</si>
  <si>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</si>
  <si>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</si>
  <si>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</si>
  <si>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</si>
  <si>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</si>
  <si>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</si>
  <si>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</si>
  <si>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</si>
  <si>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</si>
  <si>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</si>
  <si>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</si>
  <si>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</si>
  <si>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</si>
  <si>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</si>
  <si>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</si>
  <si>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</si>
  <si>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</si>
  <si>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</si>
  <si>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</si>
  <si>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</si>
  <si>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</si>
  <si>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</si>
  <si>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</si>
  <si>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</si>
  <si>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</si>
  <si>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</si>
  <si>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</si>
  <si>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</si>
  <si>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</si>
  <si>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</si>
  <si>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</si>
  <si>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</si>
  <si>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</si>
  <si>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</si>
  <si>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</si>
  <si>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</si>
  <si>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</si>
  <si>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</si>
  <si>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</si>
  <si>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</si>
  <si>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</si>
  <si>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</si>
  <si>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</si>
  <si>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</si>
  <si>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</si>
  <si>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</si>
  <si>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</si>
  <si>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</si>
  <si>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</si>
  <si>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</si>
  <si>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</si>
  <si>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</si>
  <si>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</si>
  <si>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</si>
  <si>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</si>
  <si>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</si>
  <si>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</si>
  <si>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</si>
  <si>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</si>
  <si>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</si>
  <si>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</si>
  <si>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</si>
  <si>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</si>
  <si>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</si>
  <si>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</si>
  <si>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</si>
  <si>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</si>
  <si>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</si>
  <si>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</si>
  <si>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</si>
  <si>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</si>
  <si>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</si>
  <si>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</si>
  <si>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</si>
  <si>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</si>
  <si>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</si>
  <si>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</si>
  <si>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</si>
  <si>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</si>
  <si>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</si>
  <si>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</si>
  <si>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</si>
  <si>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</si>
  <si>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</si>
  <si>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</si>
  <si>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</si>
  <si>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</si>
  <si>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</si>
  <si>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</si>
  <si>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</si>
  <si>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</si>
  <si>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</si>
  <si>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</si>
  <si>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</si>
  <si>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</si>
  <si>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</si>
  <si>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</si>
  <si>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</si>
  <si>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</si>
  <si>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</si>
  <si>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</si>
  <si>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</si>
  <si>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</si>
  <si>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</si>
  <si>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</si>
  <si>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</si>
  <si>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</si>
  <si>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</si>
  <si>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</si>
  <si>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</si>
  <si>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</si>
  <si>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</si>
  <si>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</si>
  <si>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</si>
  <si>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</si>
  <si>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</si>
  <si>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</si>
  <si>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</si>
  <si>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</si>
  <si>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</si>
  <si>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</si>
  <si>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</si>
  <si>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</si>
  <si>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</si>
  <si>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</si>
  <si>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</si>
  <si>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</si>
  <si>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</si>
  <si>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</si>
  <si>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</si>
  <si>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</si>
  <si>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</si>
  <si>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</si>
  <si>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</si>
  <si>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</si>
  <si>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</si>
  <si>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</si>
  <si>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</si>
  <si>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</si>
  <si>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</si>
  <si>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</si>
  <si>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</si>
  <si>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</si>
  <si>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</si>
  <si>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</si>
  <si>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</si>
  <si>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</si>
  <si>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</si>
  <si>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</si>
  <si>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</si>
  <si>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</si>
  <si>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</si>
  <si>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</si>
  <si>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</si>
  <si>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</si>
  <si>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</si>
  <si>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</si>
  <si>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</si>
  <si>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</si>
  <si>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</si>
  <si>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</si>
  <si>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</si>
  <si>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</si>
  <si>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</si>
  <si>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</si>
  <si>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</si>
  <si>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</si>
  <si>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</si>
  <si>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</si>
  <si>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</si>
  <si>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</si>
  <si>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</si>
  <si>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</si>
  <si>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</si>
  <si>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</si>
  <si>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</si>
  <si>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</si>
  <si>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</si>
  <si>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</si>
  <si>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</si>
  <si>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</si>
  <si>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</si>
  <si>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</si>
  <si>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</si>
  <si>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</si>
  <si>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</si>
  <si>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</si>
  <si>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</si>
  <si>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</si>
  <si>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</si>
  <si>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</si>
  <si>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</si>
  <si>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</si>
  <si>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</si>
  <si>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</si>
  <si>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</si>
  <si>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</si>
  <si>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</si>
  <si>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</si>
  <si>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</si>
  <si>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</si>
  <si>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</si>
  <si>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</si>
  <si>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</si>
  <si>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</si>
  <si>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</si>
  <si>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</si>
  <si>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</si>
  <si>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</si>
  <si>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</si>
  <si>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</si>
  <si>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</si>
  <si>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</si>
  <si>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</si>
  <si>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</si>
  <si>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</si>
  <si>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</si>
  <si>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</si>
  <si>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</si>
  <si>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</si>
  <si>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</si>
  <si>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</si>
  <si>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</si>
  <si>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</si>
  <si>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</si>
  <si>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</si>
  <si>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</si>
  <si>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</si>
  <si>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</si>
  <si>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</si>
  <si>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</si>
  <si>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</si>
  <si>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</si>
  <si>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</si>
  <si>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</si>
  <si>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</si>
  <si>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</si>
  <si>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</si>
  <si>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</si>
  <si>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</si>
  <si>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</si>
  <si>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</si>
  <si>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</si>
  <si>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</si>
  <si>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</si>
  <si>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</si>
  <si>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</si>
  <si>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</si>
  <si>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</si>
  <si>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</si>
  <si>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</si>
  <si>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</si>
  <si>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</si>
  <si>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</si>
  <si>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</si>
  <si>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</si>
  <si>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</si>
  <si>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</si>
  <si>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</si>
  <si>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</si>
  <si>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</si>
  <si>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</si>
  <si>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</si>
  <si>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</si>
  <si>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</si>
  <si>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</si>
  <si>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</si>
  <si>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</si>
  <si>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</si>
  <si>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</si>
  <si>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</si>
  <si>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</si>
  <si>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</si>
  <si>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</si>
  <si>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</si>
  <si>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</si>
  <si>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</si>
  <si>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</si>
  <si>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</si>
  <si>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</si>
  <si>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</si>
  <si>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</si>
  <si>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</si>
  <si>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</si>
  <si>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</si>
  <si>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</si>
  <si>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</si>
  <si>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</si>
  <si>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</si>
  <si>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</si>
  <si>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</si>
  <si>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</si>
  <si>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</si>
  <si>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</si>
  <si>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</si>
  <si>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</si>
  <si>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</si>
  <si>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</si>
  <si>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</si>
  <si>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</si>
  <si>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</si>
  <si>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</si>
  <si>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</si>
  <si>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</si>
  <si>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</si>
  <si>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</si>
  <si>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</si>
  <si>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</si>
  <si>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</si>
  <si>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</si>
  <si>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</si>
  <si>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</si>
  <si>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</si>
  <si>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</si>
  <si>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</si>
  <si>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</si>
  <si>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がん医療に携わる医師等に対する研修事業等</t>
  </si>
  <si>
    <t>健康局</t>
  </si>
  <si>
    <t>がん・疾病対策課長
古元　重和</t>
  </si>
  <si>
    <t>平成22年度</t>
  </si>
  <si>
    <t>終了予定なし</t>
  </si>
  <si>
    <t>がん・疾病対策課</t>
  </si>
  <si>
    <t>がん対策基本法第14、15、17、18条
がん登録法第23条</t>
  </si>
  <si>
    <t>「がん対策推進基本計画」(平成30年３月閣議決定)
① 「がん等における新たな緩和ケア研修等事業の実施について」（平成31年３月29日健発0329第16号）
②「がんのゲノム医療従事者研修事業の実施について」 （平成31年３月29日健発0329第19号）
③ 「小児・ＡＹＡ世代のがんの長期フォローアップ体制整備事業の実施について」（平成31年３月28日健発0328第６号）
④ 「国立がん研究センター委託事業の実施について」（平成31年３月29日健発0329第18号）
⑤「令和２年度がん総合相談に携わる者に対する研修事業について」（令和２年３月27日健発0327第13号）
⑥「令和2年度希少がん診断のための病理医育成事業の実施について」（令和２年３月27日健発0327第11号）</t>
  </si>
  <si>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</si>
  <si>
    <t>がん医療に携わる医療従事者を対象とした以下の①～⑤の事業に対し委託費を、⑥の事業については補助金を交付。①がん等における新たな緩和ケア研修等事業:がん等の診療に携わる医師等に対し、緩和ケア研修会の開催、国民に対して普及啓発等を行う。②がんのゲノム医療従事者研修事業:がん診療連携拠点病院等の医療従事者を対象に研修を実施する。がん相談支援センターでゲノム医療に関する相談の対応方法を検討する。③小児・AYA世代のがんの長期フォローアップ体制整備事業:小児がん拠点病院等において長期フォローアップを担当する他職種協働チームを育成するためのテキスト等を作成し、研修を行う。④国立がん研究センター委託費：たばこ規制に関する情報収集・分析、がん登録DBの運用、がん診療連携拠点病院の対応状況のフォローアップ、「地域緩和ケア連携調整員」の育成、がん検診の取組等の実態把握及びがん患者遺族を対象とした調査の実施等⑤がん総合相談に携わる者に対する研修事業：実態調査及び研修プログラムの改訂等を実施しピア・サポート体制の強化を図る。⑥希少がん診断のための病理医育成事業 【補助率】10/10: 病理診断の質の向上のため、病理画像を収集し、収集された画像を用いた人材育成を実施する。</t>
  </si>
  <si>
    <t>-</t>
  </si>
  <si>
    <t>衛生関係指導者養成等委託費</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</si>
  <si>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</si>
  <si>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</si>
  <si>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</si>
  <si>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</si>
  <si>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</si>
  <si>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</si>
  <si>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</si>
  <si>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</si>
  <si>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</si>
  <si>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</si>
  <si>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t>
  </si>
  <si>
    <t>①一般医師に対する緩和ケア研修・緩和ケア指導者育成研修開催回数</t>
  </si>
  <si>
    <t>回</t>
  </si>
  <si>
    <t>②がんゲノム医療従事者育成研修開催回数</t>
  </si>
  <si>
    <t>③長期フォローアップを担当する多職種協働チーム育成研修開催回数</t>
  </si>
  <si>
    <t>④全国がん登録データベース・システム及び画像診断支援システム運用</t>
  </si>
  <si>
    <t>システム</t>
  </si>
  <si>
    <t>⑤がん総合相談に携わる者に対する研修開催回数</t>
  </si>
  <si>
    <t>①Ｘ：事業費（百万円）／Ｙ：一般医師に対する緩和ケア研修・緩和ケア指導者育成研修開催回数　　　　　　　　　　</t>
    <phoneticPr fontId="5"/>
  </si>
  <si>
    <t>百万円</t>
  </si>
  <si>
    <t>　　X/Y</t>
    <phoneticPr fontId="5"/>
  </si>
  <si>
    <t>73/1</t>
  </si>
  <si>
    <t>57/1</t>
  </si>
  <si>
    <t>②Ｘ：事業費（百万円）／Ｙ：がんゲノム医療従事者育成研修開催回数　</t>
    <phoneticPr fontId="5"/>
  </si>
  <si>
    <t>34/2</t>
  </si>
  <si>
    <t>35/3</t>
  </si>
  <si>
    <t>③Ｘ：事業費（百万円）／Ｙ：長期フォローアップを担当す他職種協働チーム育成研修開催回数</t>
    <phoneticPr fontId="5"/>
  </si>
  <si>
    <t>22/4</t>
  </si>
  <si>
    <t>27/4</t>
  </si>
  <si>
    <t>④Ｘ：事業費（百万円）／Ｙ：システム数　　　　　　　　</t>
    <phoneticPr fontId="5"/>
  </si>
  <si>
    <t>750/2</t>
  </si>
  <si>
    <t>675/2</t>
  </si>
  <si>
    <t>⑤X：事業費（百万円）／Y:がん総合相談に携わる者に対する研修開催回数　　　　　　　　　　</t>
    <phoneticPr fontId="5"/>
  </si>
  <si>
    <t>25/1</t>
  </si>
  <si>
    <t>26/2</t>
  </si>
  <si>
    <t>Ⅰ－１０　妊産婦・児童から高齢者に至るまでの幅広い年齢層において、地域・職場などの様々な場所で国民的な健康づくりを推進すること</t>
  </si>
  <si>
    <t>Ⅰ－１０－３　総合的ながん対策を推進すること</t>
  </si>
  <si>
    <t>男女とも対策型検診で実施される全てのがん種におけるがん検診の受診率の目標値を50％・男女ともに対策型がん検診で実施されるすべてのがん種におけるがん検診の受診率の目標値を50%（胃がん・男性）</t>
  </si>
  <si>
    <t>男女とも対策型検診で実施される全てのがん種におけるがん検診の受診率の目標値を50％・男女ともに対策型がん検診で実施されるすべてのがん種におけるがん検診の受診率の目標値を50%（胃がん・女性）</t>
  </si>
  <si>
    <t>男女とも対策型検診で実施される全てのがん種におけるがん検診の受診率の目標値を50％・男女ともに対策型がん検診で実施されるすべてのがん種におけるがん検診の受診率の目標値を50%（肺がん・男性）</t>
  </si>
  <si>
    <t>男女とも対策型検診で実施される全てのがん種におけるがん検診の受診率の目標値を50％・男女ともに対策型がん検診で実施されるすべてのがん種におけるがん検診の受診率の目標値を50%（肺がん・女性）</t>
  </si>
  <si>
    <t>男女とも対策型検診で実施される全てのがん種におけるがん検診の受診率の目標値を50％・男女ともに対策型がん検診で実施されるすべてのがん種におけるがん検診の受診率の目標値を50%（大腸がん・男性）</t>
  </si>
  <si>
    <t>男女とも対策型検診で実施される全てのがん種におけるがん検診の受診率の目標値を50％・男女ともに対策型がん検診で実施されるすべてのがん種におけるがん検診の受診率の目標値を50%（大腸がん・女性）</t>
  </si>
  <si>
    <t>男女とも対策型検診で実施される全てのがん種におけるがん検診の受診率の目標値を50％・男女ともに対策型がん検診で実施されるすべてのがん種におけるがん検診の受診率の目標値を50%（子宮頸がん・女性）</t>
  </si>
  <si>
    <t>男女とも対策型検診で実施される全てのがん種におけるがん検診の受診率の目標値を50％・男女ともに対策型がん検診で実施されるすべてのがん種におけるがん検診の受診率の目標値を50%（乳がん・女性）</t>
  </si>
  <si>
    <t>精密検査受診率の目標値を90％（胃がん）</t>
  </si>
  <si>
    <t>精密検査受診率の目標値を90％（肺がん）</t>
  </si>
  <si>
    <t>精密検査受診率の目標値を90％（大腸がん）</t>
  </si>
  <si>
    <t>精密検査受診率の目標値を90％（子宮頸がん）</t>
  </si>
  <si>
    <t>精密検査受診率の目標値を90％（乳がん）</t>
  </si>
  <si>
    <t>がん検診受診率【2022年度までにがん検診受診率50％】（胃がん・男性）</t>
  </si>
  <si>
    <t>がん検診受診率【2022年度までにがん検診受診率50％】（胃がん・女性）</t>
  </si>
  <si>
    <t>がん検診受診率【2022年度までにがん検診受診率50％】（肺がん・男性）</t>
  </si>
  <si>
    <t>がん検診受診率【2022年度までにがん検診受診率50％】（肺がん・女性）</t>
  </si>
  <si>
    <t>がん検診受診率【2022年度までにがん検診受診率50％】（大腸がん・男性）</t>
  </si>
  <si>
    <t>がん検診受診率【2022年度までにがん検診受診率50％】（大腸がん・女性）</t>
  </si>
  <si>
    <t>がん検診受診率【2022年度までにがん検診受診率50％】（子宮頸がん・女性）</t>
  </si>
  <si>
    <t>がん検診受診率【2022年度までにがん検診受診率50％】（乳がん・女性）</t>
  </si>
  <si>
    <t>がん検診精密検査受診率【2022年度までに精密検査受診率90%】　（胃がん）</t>
  </si>
  <si>
    <t>がん検診精密検査受診率【2022年度までに精密検査受診率90%】　（肺がん）</t>
  </si>
  <si>
    <t>がん検診精密検査受診率【2022年度までに精密検査受診率90%】　（大腸がん）</t>
  </si>
  <si>
    <t>がん検診精密検査受診率【2022年度までに精密検査受診率90%】　（子宮頸がん）</t>
  </si>
  <si>
    <t>がん検診精密検査受診率【2022年度までに精密検査受診率90%】　（乳がん）</t>
  </si>
  <si>
    <t>がんの死亡者【がんの75歳未満年齢調整死亡率を減少】</t>
  </si>
  <si>
    <t>がん診療連携拠点病院において、「治療と仕事両立プラン」等を活用して支援した就労に関する相談件数【2022年までに年間25,000件】</t>
  </si>
  <si>
    <t>仕事と治療の両立が出来る環境と思う人の割合【2025年度までに40%】</t>
  </si>
  <si>
    <t>317</t>
  </si>
  <si>
    <t>287</t>
  </si>
  <si>
    <t>247</t>
  </si>
  <si>
    <t>288</t>
  </si>
  <si>
    <t>301</t>
  </si>
  <si>
    <t>313</t>
  </si>
  <si>
    <t>310</t>
  </si>
  <si>
    <t>324</t>
  </si>
  <si>
    <t>330</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</si>
  <si>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</si>
  <si>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</si>
  <si>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</si>
  <si>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</si>
  <si>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精密検査受診率の目標値を90%</t>
  </si>
  <si>
    <t>精密検査受診率（肺がん）
（要精密検査者数－精密検査未受診者数－精密検査未把握者数）／要精密検査者数×100
※40～69歳を対象として算定
※H30年度成果実績については集計中</t>
  </si>
  <si>
    <t>精密検査受診率（大腸がん）
（要精密検査者数－精密検査未受診者数－精密検査未把握者数）／要精密検査者数×100
※40～69歳を対象として算定
※H30年度成果実績については集計中</t>
  </si>
  <si>
    <t>精密検査受診率（子宮頚がん）
（要精密検査者数－精密検査未受診者数－精密検査未把握者数）／要精密検査者数×100
※20～69歳を対象として算定
※H30年度成果実績については集計中</t>
  </si>
  <si>
    <t>精密検査受診率（乳がん）
（要精密検査者数－精密検査未受診者数－精密検査未把握者数）／要精密検査者数×100
※40～69歳を対象として算定
※H30年度成果実績については集計中</t>
  </si>
  <si>
    <t>○</t>
  </si>
  <si>
    <t>厚労</t>
  </si>
  <si>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5"/>
  </si>
  <si>
    <t>本事業の進捗により、がん検診の受診率向上も見込まれ、がんの早期発見・治療が推進される。がんの早期発見・治療が推進されればがんの年齢調整死亡率は低下すると見込んでいる。</t>
    <rPh sb="0" eb="1">
      <t>ホン</t>
    </rPh>
    <rPh sb="1" eb="3">
      <t>ジギョウ</t>
    </rPh>
    <rPh sb="4" eb="6">
      <t>シンチョク</t>
    </rPh>
    <rPh sb="12" eb="14">
      <t>ケンシン</t>
    </rPh>
    <rPh sb="15" eb="18">
      <t>ジュシンリツ</t>
    </rPh>
    <rPh sb="18" eb="20">
      <t>コウジョウ</t>
    </rPh>
    <rPh sb="21" eb="23">
      <t>ミコ</t>
    </rPh>
    <rPh sb="29" eb="31">
      <t>ソウキ</t>
    </rPh>
    <rPh sb="31" eb="33">
      <t>ハッケン</t>
    </rPh>
    <rPh sb="34" eb="36">
      <t>チリョウ</t>
    </rPh>
    <rPh sb="37" eb="39">
      <t>スイシン</t>
    </rPh>
    <rPh sb="46" eb="48">
      <t>ソウキ</t>
    </rPh>
    <rPh sb="48" eb="50">
      <t>ハッケン</t>
    </rPh>
    <rPh sb="51" eb="53">
      <t>チリョウ</t>
    </rPh>
    <rPh sb="54" eb="56">
      <t>スイシン</t>
    </rPh>
    <rPh sb="63" eb="65">
      <t>ネンレイ</t>
    </rPh>
    <rPh sb="65" eb="67">
      <t>チョウセイ</t>
    </rPh>
    <rPh sb="67" eb="70">
      <t>シボウリツ</t>
    </rPh>
    <rPh sb="71" eb="73">
      <t>テイカ</t>
    </rPh>
    <rPh sb="76" eb="78">
      <t>ミコ</t>
    </rPh>
    <phoneticPr fontId="5"/>
  </si>
  <si>
    <t>‐</t>
  </si>
  <si>
    <t>我が国においては、生涯のうちにがんに罹る可能性は、男性の2人に1人、女性の3人に１人と推測されていることから、がん医療の従事者に対する研修や、専門的な知識及び技能を有する医療従事者の育成を行うことにより、がん患者が適切な医療を受けられ、充実した療養生活を送ることができるものとして国費を投入するべき事業である。</t>
    <phoneticPr fontId="5"/>
  </si>
  <si>
    <t>がん対策基本法に掲げられる、がん医療に携わる専門的な知識及び技能を有する医療従事者の育成を全国的に推し進めるため、国として取り組むべき事業である。</t>
    <phoneticPr fontId="5"/>
  </si>
  <si>
    <t>がん対策基本計画に掲げられる重点課題であり、引き続き取り組む優先度が高い事業である。</t>
    <phoneticPr fontId="5"/>
  </si>
  <si>
    <t>各事業は、専門的な知識及び技能を有する医療従事者を育成するとともに、がんに関する情報の分析等に対する支出となることから、負担関係は妥当であるといえる。</t>
    <phoneticPr fontId="5"/>
  </si>
  <si>
    <t>各事業において、適切な執行がなされており、妥当である。</t>
    <phoneticPr fontId="5"/>
  </si>
  <si>
    <t>経費面や専門的・技術的な面から合理的な支出となっている。</t>
    <phoneticPr fontId="5"/>
  </si>
  <si>
    <t>資金は事業実施主体へ直接交付しており、委託についても事業を効率的に行うためものとなっている。</t>
    <phoneticPr fontId="5"/>
  </si>
  <si>
    <t>-</t>
    <phoneticPr fontId="5"/>
  </si>
  <si>
    <t>コスト削減や効率化に向け、執行実績を勘案した予算積算としている。</t>
    <phoneticPr fontId="5"/>
  </si>
  <si>
    <t>がんの年齢調整死亡率（75歳未満）は減少しているため、成果実績は成果目標に見合ったものとなっている。</t>
    <phoneticPr fontId="5"/>
  </si>
  <si>
    <t>各事業の実施により、専門的な知識及び技能を有する医療従事者が育成されることで、がん患者の療養生活の向上を図れるものであり、他の手段と比較して実効性の高い手段となっている。</t>
    <phoneticPr fontId="5"/>
  </si>
  <si>
    <t>研修会の開催回数は概ね見込通りの実績をあげている。</t>
    <phoneticPr fontId="5"/>
  </si>
  <si>
    <t>事業実績報告書において成果の報告を受け、実績把握を行い、事業の発展に活用している。</t>
    <phoneticPr fontId="5"/>
  </si>
  <si>
    <t>疾病予防対策事業費等補助金</t>
    <phoneticPr fontId="5"/>
  </si>
  <si>
    <t>A.（国研）国立がん研究センター</t>
    <rPh sb="3" eb="5">
      <t>コクケン</t>
    </rPh>
    <rPh sb="6" eb="8">
      <t>コクリツ</t>
    </rPh>
    <rPh sb="10" eb="12">
      <t>ケンキュウ</t>
    </rPh>
    <phoneticPr fontId="5"/>
  </si>
  <si>
    <t>B.一般社団法人日本小児血液・がん学会</t>
    <rPh sb="2" eb="4">
      <t>イッパン</t>
    </rPh>
    <rPh sb="4" eb="6">
      <t>シャダン</t>
    </rPh>
    <rPh sb="6" eb="8">
      <t>ホウジン</t>
    </rPh>
    <rPh sb="8" eb="10">
      <t>ニホン</t>
    </rPh>
    <rPh sb="10" eb="12">
      <t>ショウニ</t>
    </rPh>
    <rPh sb="12" eb="14">
      <t>ケツエキ</t>
    </rPh>
    <rPh sb="17" eb="19">
      <t>ガッカイ</t>
    </rPh>
    <phoneticPr fontId="5"/>
  </si>
  <si>
    <t>C.公益社団法人日本臨床腫瘍学会</t>
    <rPh sb="2" eb="4">
      <t>コウエキ</t>
    </rPh>
    <rPh sb="4" eb="6">
      <t>シャダン</t>
    </rPh>
    <rPh sb="6" eb="8">
      <t>ホウジン</t>
    </rPh>
    <rPh sb="8" eb="10">
      <t>ニホン</t>
    </rPh>
    <rPh sb="10" eb="12">
      <t>リンショウ</t>
    </rPh>
    <rPh sb="12" eb="14">
      <t>シュヨウ</t>
    </rPh>
    <rPh sb="14" eb="16">
      <t>ガッカイ</t>
    </rPh>
    <phoneticPr fontId="5"/>
  </si>
  <si>
    <t>D.NPO法人日本緩和医療学会</t>
    <rPh sb="5" eb="7">
      <t>ホウジン</t>
    </rPh>
    <rPh sb="7" eb="9">
      <t>ニホン</t>
    </rPh>
    <rPh sb="9" eb="11">
      <t>カンワ</t>
    </rPh>
    <rPh sb="11" eb="13">
      <t>イリョウ</t>
    </rPh>
    <rPh sb="13" eb="15">
      <t>ガッカイ</t>
    </rPh>
    <phoneticPr fontId="5"/>
  </si>
  <si>
    <t>E.一般社団法人日本サイコオンコロジー学会</t>
    <rPh sb="2" eb="4">
      <t>イッパン</t>
    </rPh>
    <rPh sb="4" eb="6">
      <t>シャダン</t>
    </rPh>
    <rPh sb="6" eb="8">
      <t>ホウジン</t>
    </rPh>
    <rPh sb="8" eb="10">
      <t>ニホン</t>
    </rPh>
    <rPh sb="19" eb="21">
      <t>ガッカイ</t>
    </rPh>
    <phoneticPr fontId="5"/>
  </si>
  <si>
    <t>F. 一般社団法人日本病理学会</t>
    <rPh sb="3" eb="5">
      <t>イッパン</t>
    </rPh>
    <rPh sb="5" eb="7">
      <t>シャダン</t>
    </rPh>
    <rPh sb="7" eb="9">
      <t>ホウジン</t>
    </rPh>
    <rPh sb="9" eb="11">
      <t>ニホン</t>
    </rPh>
    <rPh sb="11" eb="13">
      <t>ビョウリ</t>
    </rPh>
    <rPh sb="13" eb="15">
      <t>ガッカイ</t>
    </rPh>
    <phoneticPr fontId="5"/>
  </si>
  <si>
    <t>-</t>
    <phoneticPr fontId="5"/>
  </si>
  <si>
    <t>（国研）国立がん研究センター</t>
    <rPh sb="1" eb="3">
      <t>コクケン</t>
    </rPh>
    <rPh sb="2" eb="3">
      <t>ケン</t>
    </rPh>
    <rPh sb="4" eb="6">
      <t>コクリツ</t>
    </rPh>
    <rPh sb="8" eb="10">
      <t>ケンキュウ</t>
    </rPh>
    <phoneticPr fontId="5"/>
  </si>
  <si>
    <t>補助金等交付</t>
  </si>
  <si>
    <t>G.一般社団法人日本在宅医療連合学会</t>
    <phoneticPr fontId="5"/>
  </si>
  <si>
    <t>H.有限責任監査法人トーマツ</t>
    <phoneticPr fontId="5"/>
  </si>
  <si>
    <t>有限責任監査法人トーマツ</t>
    <phoneticPr fontId="5"/>
  </si>
  <si>
    <t>一般社団法人日本在宅医療連合学会</t>
    <phoneticPr fontId="5"/>
  </si>
  <si>
    <t>一般社団法人日本小児血液・がん学会</t>
    <rPh sb="0" eb="2">
      <t>イッパン</t>
    </rPh>
    <rPh sb="2" eb="6">
      <t>シャダンホウジン</t>
    </rPh>
    <rPh sb="6" eb="8">
      <t>ニホン</t>
    </rPh>
    <rPh sb="8" eb="10">
      <t>ショウニ</t>
    </rPh>
    <rPh sb="10" eb="12">
      <t>ケツエキ</t>
    </rPh>
    <rPh sb="15" eb="17">
      <t>ガッカイ</t>
    </rPh>
    <phoneticPr fontId="5"/>
  </si>
  <si>
    <t>小児がんに携わる医師や緩和ケアの指導者に対する研修事業の実施、普及啓発</t>
    <phoneticPr fontId="5"/>
  </si>
  <si>
    <t>(公社)日本臨床腫瘍学会</t>
    <phoneticPr fontId="5"/>
  </si>
  <si>
    <t>がんゲノム医療実用化に必要な医療従事者の育成、ゲノム医療に関する相談の対応方法の検討</t>
    <phoneticPr fontId="5"/>
  </si>
  <si>
    <t>NPO法人日本緩和医療学会</t>
    <phoneticPr fontId="5"/>
  </si>
  <si>
    <t>緩和ケアに関する研修事業の実施、普及啓発</t>
    <phoneticPr fontId="5"/>
  </si>
  <si>
    <t>一般社団法人日本サイコオンコロジー学会</t>
    <phoneticPr fontId="5"/>
  </si>
  <si>
    <t>研修プログラム改訂等によりピア・サポート体制の強化を図る</t>
    <phoneticPr fontId="5"/>
  </si>
  <si>
    <t>一般社団法人日本病理学会</t>
    <phoneticPr fontId="5"/>
  </si>
  <si>
    <t>病理診断の質の向上のための人材育成</t>
    <phoneticPr fontId="5"/>
  </si>
  <si>
    <t>在宅医療に関するテキスト及び研修プログラムの開発</t>
    <rPh sb="0" eb="2">
      <t>ザイタク</t>
    </rPh>
    <rPh sb="2" eb="4">
      <t>イリョウ</t>
    </rPh>
    <rPh sb="5" eb="6">
      <t>カン</t>
    </rPh>
    <rPh sb="12" eb="13">
      <t>オヨ</t>
    </rPh>
    <rPh sb="14" eb="16">
      <t>ケンシュウ</t>
    </rPh>
    <rPh sb="22" eb="24">
      <t>カイハツ</t>
    </rPh>
    <phoneticPr fontId="5"/>
  </si>
  <si>
    <t>職域におけるがん検診の実態調査</t>
    <rPh sb="0" eb="2">
      <t>ショクイキ</t>
    </rPh>
    <rPh sb="8" eb="10">
      <t>ケンシン</t>
    </rPh>
    <rPh sb="11" eb="13">
      <t>ジッタイ</t>
    </rPh>
    <rPh sb="13" eb="15">
      <t>チョウサ</t>
    </rPh>
    <phoneticPr fontId="5"/>
  </si>
  <si>
    <t>-</t>
    <phoneticPr fontId="5"/>
  </si>
  <si>
    <t>37/1</t>
    <phoneticPr fontId="5"/>
  </si>
  <si>
    <t>21/3</t>
    <phoneticPr fontId="5"/>
  </si>
  <si>
    <t>75/1</t>
    <phoneticPr fontId="5"/>
  </si>
  <si>
    <t>35/3</t>
    <phoneticPr fontId="5"/>
  </si>
  <si>
    <t>27/4</t>
    <phoneticPr fontId="5"/>
  </si>
  <si>
    <t>653/2</t>
    <phoneticPr fontId="5"/>
  </si>
  <si>
    <t>1403/2</t>
    <phoneticPr fontId="5"/>
  </si>
  <si>
    <t>26/1</t>
    <phoneticPr fontId="5"/>
  </si>
  <si>
    <t>26/2</t>
    <phoneticPr fontId="5"/>
  </si>
  <si>
    <t>委託費</t>
    <rPh sb="0" eb="3">
      <t>イタクヒ</t>
    </rPh>
    <phoneticPr fontId="3"/>
  </si>
  <si>
    <t>賃金</t>
    <rPh sb="0" eb="2">
      <t>チンギン</t>
    </rPh>
    <phoneticPr fontId="3"/>
  </si>
  <si>
    <t>諸謝金</t>
    <rPh sb="0" eb="1">
      <t>ショ</t>
    </rPh>
    <rPh sb="1" eb="3">
      <t>シャキン</t>
    </rPh>
    <phoneticPr fontId="3"/>
  </si>
  <si>
    <t>印刷製本費</t>
    <rPh sb="0" eb="2">
      <t>インサツ</t>
    </rPh>
    <rPh sb="2" eb="4">
      <t>セイホン</t>
    </rPh>
    <rPh sb="4" eb="5">
      <t>ヒ</t>
    </rPh>
    <phoneticPr fontId="3"/>
  </si>
  <si>
    <t>法定福利費</t>
    <rPh sb="0" eb="2">
      <t>ホウテイ</t>
    </rPh>
    <rPh sb="2" eb="4">
      <t>フクリ</t>
    </rPh>
    <rPh sb="4" eb="5">
      <t>ヒ</t>
    </rPh>
    <phoneticPr fontId="3"/>
  </si>
  <si>
    <t>消耗品費</t>
    <rPh sb="0" eb="3">
      <t>ショウモウヒン</t>
    </rPh>
    <rPh sb="3" eb="4">
      <t>ヒ</t>
    </rPh>
    <phoneticPr fontId="3"/>
  </si>
  <si>
    <t>その他</t>
    <rPh sb="2" eb="3">
      <t>タ</t>
    </rPh>
    <phoneticPr fontId="3"/>
  </si>
  <si>
    <t>研修会運営委託費，WEB版テキスト製作費，参加登録システム費等</t>
    <rPh sb="0" eb="3">
      <t>ケンシュウカイ</t>
    </rPh>
    <rPh sb="3" eb="5">
      <t>ウンエイ</t>
    </rPh>
    <rPh sb="5" eb="8">
      <t>イタクヒ</t>
    </rPh>
    <rPh sb="12" eb="13">
      <t>バン</t>
    </rPh>
    <rPh sb="17" eb="20">
      <t>セイサクヒ</t>
    </rPh>
    <rPh sb="21" eb="23">
      <t>サンカ</t>
    </rPh>
    <rPh sb="23" eb="25">
      <t>トウロク</t>
    </rPh>
    <rPh sb="29" eb="30">
      <t>ヒ</t>
    </rPh>
    <rPh sb="30" eb="31">
      <t>ナド</t>
    </rPh>
    <phoneticPr fontId="3"/>
  </si>
  <si>
    <t>事務員賃金</t>
    <rPh sb="0" eb="3">
      <t>ジムイン</t>
    </rPh>
    <rPh sb="3" eb="5">
      <t>チンギン</t>
    </rPh>
    <phoneticPr fontId="3"/>
  </si>
  <si>
    <t>会議・研修会講師謝金</t>
    <rPh sb="0" eb="2">
      <t>カイギ</t>
    </rPh>
    <rPh sb="3" eb="5">
      <t>ケンシュウ</t>
    </rPh>
    <rPh sb="5" eb="6">
      <t>カイ</t>
    </rPh>
    <rPh sb="6" eb="8">
      <t>コウシ</t>
    </rPh>
    <rPh sb="8" eb="10">
      <t>シャキン</t>
    </rPh>
    <phoneticPr fontId="3"/>
  </si>
  <si>
    <t>チラシ，アンケート調査票，資料作成等</t>
    <rPh sb="9" eb="11">
      <t>チョウサ</t>
    </rPh>
    <rPh sb="11" eb="12">
      <t>ヒョウ</t>
    </rPh>
    <rPh sb="13" eb="15">
      <t>シリョウ</t>
    </rPh>
    <rPh sb="15" eb="17">
      <t>サクセイ</t>
    </rPh>
    <rPh sb="17" eb="18">
      <t>トウ</t>
    </rPh>
    <phoneticPr fontId="3"/>
  </si>
  <si>
    <t>事務員社会保険料</t>
    <rPh sb="0" eb="3">
      <t>ジムイン</t>
    </rPh>
    <rPh sb="3" eb="5">
      <t>シャカイ</t>
    </rPh>
    <rPh sb="5" eb="8">
      <t>ホケンリョウ</t>
    </rPh>
    <phoneticPr fontId="3"/>
  </si>
  <si>
    <t>事務用品費</t>
    <rPh sb="0" eb="5">
      <t>ジムヨウヒンヒ</t>
    </rPh>
    <phoneticPr fontId="3"/>
  </si>
  <si>
    <t>株式会社サンプラネット</t>
  </si>
  <si>
    <t>有限会社クリックトライ</t>
  </si>
  <si>
    <t>株式会社直伝</t>
  </si>
  <si>
    <t>研修会準備，運営業務</t>
  </si>
  <si>
    <t>研修会参加システム製作業務</t>
  </si>
  <si>
    <t>研修会WEBテキスト作成業務</t>
    <rPh sb="10" eb="14">
      <t>サクセイギョウム</t>
    </rPh>
    <phoneticPr fontId="3"/>
  </si>
  <si>
    <t>随意契約
（企画競争）</t>
    <rPh sb="2" eb="4">
      <t>ケイヤク</t>
    </rPh>
    <rPh sb="6" eb="8">
      <t>キカク</t>
    </rPh>
    <rPh sb="8" eb="10">
      <t>キョウソウ</t>
    </rPh>
    <phoneticPr fontId="3"/>
  </si>
  <si>
    <t>随意契約
（その他）</t>
    <rPh sb="0" eb="2">
      <t>ズイイ</t>
    </rPh>
    <rPh sb="2" eb="4">
      <t>ケイヤク</t>
    </rPh>
    <rPh sb="8" eb="9">
      <t>タ</t>
    </rPh>
    <phoneticPr fontId="3"/>
  </si>
  <si>
    <t>研修会準備，運営業務</t>
    <rPh sb="0" eb="3">
      <t>ケンシュウカイ</t>
    </rPh>
    <rPh sb="3" eb="5">
      <t>ジュンビ</t>
    </rPh>
    <rPh sb="6" eb="8">
      <t>ウンエイ</t>
    </rPh>
    <rPh sb="8" eb="10">
      <t>ギョウム</t>
    </rPh>
    <phoneticPr fontId="3"/>
  </si>
  <si>
    <t>雑役務費</t>
    <rPh sb="0" eb="1">
      <t>ザツ</t>
    </rPh>
    <rPh sb="1" eb="3">
      <t>エキム</t>
    </rPh>
    <rPh sb="3" eb="4">
      <t>ヒ</t>
    </rPh>
    <phoneticPr fontId="5"/>
  </si>
  <si>
    <t>-</t>
    <phoneticPr fontId="5"/>
  </si>
  <si>
    <t>がん情報サービス</t>
    <rPh sb="2" eb="4">
      <t>ジョウホウ</t>
    </rPh>
    <phoneticPr fontId="5"/>
  </si>
  <si>
    <t>K.木村情報技術株式会社</t>
    <phoneticPr fontId="5"/>
  </si>
  <si>
    <t>委託費</t>
    <rPh sb="0" eb="3">
      <t>イタクヒ</t>
    </rPh>
    <phoneticPr fontId="2"/>
  </si>
  <si>
    <t>小冊子　テキスト・副読本　e-Learning構築費用</t>
  </si>
  <si>
    <t>その他</t>
    <rPh sb="2" eb="3">
      <t>タ</t>
    </rPh>
    <phoneticPr fontId="2"/>
  </si>
  <si>
    <t>給与、雑役務費、旅費、通信運搬費等</t>
    <rPh sb="0" eb="2">
      <t>キュウヨ</t>
    </rPh>
    <rPh sb="3" eb="4">
      <t>ザツ</t>
    </rPh>
    <rPh sb="4" eb="6">
      <t>エキム</t>
    </rPh>
    <rPh sb="6" eb="7">
      <t>ヒ</t>
    </rPh>
    <rPh sb="8" eb="10">
      <t>リョヒ</t>
    </rPh>
    <rPh sb="11" eb="13">
      <t>ツウシン</t>
    </rPh>
    <rPh sb="13" eb="16">
      <t>ウンパンヒ</t>
    </rPh>
    <rPh sb="16" eb="17">
      <t>トウ</t>
    </rPh>
    <phoneticPr fontId="2"/>
  </si>
  <si>
    <t>O.株式会社メディカルマスターズ</t>
    <phoneticPr fontId="5"/>
  </si>
  <si>
    <t>通信運搬費，雑役務費、借料及び損料等</t>
    <rPh sb="0" eb="2">
      <t>ツウシン</t>
    </rPh>
    <rPh sb="2" eb="4">
      <t>ウンパン</t>
    </rPh>
    <rPh sb="4" eb="5">
      <t>ヒ</t>
    </rPh>
    <rPh sb="6" eb="7">
      <t>ザツ</t>
    </rPh>
    <rPh sb="7" eb="10">
      <t>エキムヒ</t>
    </rPh>
    <rPh sb="11" eb="13">
      <t>シャクリョウ</t>
    </rPh>
    <rPh sb="13" eb="14">
      <t>オヨ</t>
    </rPh>
    <rPh sb="15" eb="17">
      <t>ソンリョウ</t>
    </rPh>
    <rPh sb="17" eb="18">
      <t>トウ</t>
    </rPh>
    <phoneticPr fontId="3"/>
  </si>
  <si>
    <t>委託費</t>
  </si>
  <si>
    <t>株式会社メディカルマスターズ</t>
  </si>
  <si>
    <t>小冊子　テキスト・副読本　e-Learning構築費用</t>
    <rPh sb="0" eb="3">
      <t>ショウサッシ</t>
    </rPh>
    <rPh sb="9" eb="12">
      <t>フクドクホン</t>
    </rPh>
    <rPh sb="23" eb="25">
      <t>コウチク</t>
    </rPh>
    <rPh sb="25" eb="27">
      <t>ヒヨウ</t>
    </rPh>
    <phoneticPr fontId="2"/>
  </si>
  <si>
    <t>e-Learning構築費用</t>
  </si>
  <si>
    <t>小冊子</t>
    <rPh sb="0" eb="3">
      <t>ショウサッシ</t>
    </rPh>
    <phoneticPr fontId="2"/>
  </si>
  <si>
    <t>テキスト・副読本</t>
    <rPh sb="5" eb="8">
      <t>フクドクホン</t>
    </rPh>
    <phoneticPr fontId="2"/>
  </si>
  <si>
    <t>賃金</t>
  </si>
  <si>
    <t>諸謝金</t>
  </si>
  <si>
    <t>印刷製本費</t>
  </si>
  <si>
    <t>通信運搬費</t>
  </si>
  <si>
    <t>東京研修Zoom委託料、Eﾗｰﾆﾝｸﾞｼｽﾃﾑ料、給与計算・社保業務等</t>
    <rPh sb="34" eb="35">
      <t>トウ</t>
    </rPh>
    <phoneticPr fontId="2"/>
  </si>
  <si>
    <t>事務局員1名</t>
  </si>
  <si>
    <t>委員・講師・ﾌｧｼﾘﾃｰﾀｰ・事務員謝金</t>
    <rPh sb="18" eb="20">
      <t>シャキン</t>
    </rPh>
    <phoneticPr fontId="2"/>
  </si>
  <si>
    <t>講義用テキスト印刷費、アドバンス研修配布冊子印刷費等</t>
    <rPh sb="16" eb="18">
      <t>ケンシュウ</t>
    </rPh>
    <rPh sb="22" eb="24">
      <t>インサツ</t>
    </rPh>
    <rPh sb="24" eb="25">
      <t>ヒ</t>
    </rPh>
    <rPh sb="25" eb="26">
      <t>トウ</t>
    </rPh>
    <phoneticPr fontId="2"/>
  </si>
  <si>
    <t>電話代等、zoom契約料、郵便、宅配便</t>
    <rPh sb="9" eb="12">
      <t>ケイヤクリョウ</t>
    </rPh>
    <rPh sb="13" eb="15">
      <t>ユウビン</t>
    </rPh>
    <rPh sb="16" eb="19">
      <t>タクハイビン</t>
    </rPh>
    <phoneticPr fontId="2"/>
  </si>
  <si>
    <t>借料及び損料、法定福利費、消耗品費等</t>
    <rPh sb="7" eb="9">
      <t>ホウテイ</t>
    </rPh>
    <rPh sb="9" eb="12">
      <t>フクリヒ</t>
    </rPh>
    <rPh sb="13" eb="16">
      <t>ショウモウヒン</t>
    </rPh>
    <rPh sb="16" eb="17">
      <t>ヒ</t>
    </rPh>
    <rPh sb="17" eb="18">
      <t>トウ</t>
    </rPh>
    <phoneticPr fontId="2"/>
  </si>
  <si>
    <t>-</t>
    <phoneticPr fontId="5"/>
  </si>
  <si>
    <t>人件費</t>
    <rPh sb="0" eb="3">
      <t>ジンケンヒ</t>
    </rPh>
    <phoneticPr fontId="3"/>
  </si>
  <si>
    <t>人件費</t>
    <rPh sb="0" eb="3">
      <t>ジンケンヒ</t>
    </rPh>
    <phoneticPr fontId="5"/>
  </si>
  <si>
    <t>その他</t>
    <rPh sb="2" eb="3">
      <t>タ</t>
    </rPh>
    <phoneticPr fontId="5"/>
  </si>
  <si>
    <t>旅費、委託費(webアンケート協力依頼費、運用費)、会議費等</t>
    <rPh sb="0" eb="2">
      <t>リョヒ</t>
    </rPh>
    <rPh sb="3" eb="6">
      <t>イタクヒ</t>
    </rPh>
    <rPh sb="15" eb="17">
      <t>キョウリョク</t>
    </rPh>
    <rPh sb="17" eb="19">
      <t>イライ</t>
    </rPh>
    <rPh sb="19" eb="20">
      <t>ヒ</t>
    </rPh>
    <rPh sb="21" eb="23">
      <t>ウンヨウ</t>
    </rPh>
    <rPh sb="23" eb="24">
      <t>ヒ</t>
    </rPh>
    <rPh sb="26" eb="29">
      <t>カイギヒ</t>
    </rPh>
    <rPh sb="29" eb="30">
      <t>トウ</t>
    </rPh>
    <phoneticPr fontId="2"/>
  </si>
  <si>
    <t>P.株式会社クロス・マーケティング</t>
    <rPh sb="2" eb="4">
      <t>カブシキ</t>
    </rPh>
    <rPh sb="4" eb="6">
      <t>カイシャ</t>
    </rPh>
    <phoneticPr fontId="5"/>
  </si>
  <si>
    <t>webアンケート協力依頼費</t>
    <rPh sb="8" eb="10">
      <t>キョウリョク</t>
    </rPh>
    <rPh sb="10" eb="12">
      <t>イライ</t>
    </rPh>
    <rPh sb="12" eb="13">
      <t>ヒ</t>
    </rPh>
    <phoneticPr fontId="5"/>
  </si>
  <si>
    <t>株式会社クロス・マーケティング</t>
    <rPh sb="0" eb="2">
      <t>カブシキ</t>
    </rPh>
    <rPh sb="2" eb="4">
      <t>カイシャ</t>
    </rPh>
    <phoneticPr fontId="5"/>
  </si>
  <si>
    <t>三共総合印刷株式会社</t>
    <rPh sb="0" eb="2">
      <t>サンキョウ</t>
    </rPh>
    <rPh sb="2" eb="4">
      <t>ソウゴウ</t>
    </rPh>
    <rPh sb="4" eb="6">
      <t>インサツ</t>
    </rPh>
    <rPh sb="6" eb="8">
      <t>カブシキ</t>
    </rPh>
    <rPh sb="8" eb="10">
      <t>カイシャ</t>
    </rPh>
    <phoneticPr fontId="2"/>
  </si>
  <si>
    <t>Webアンケート協力依頼費</t>
  </si>
  <si>
    <t>Webアンケート運用費</t>
  </si>
  <si>
    <t>-</t>
    <phoneticPr fontId="5"/>
  </si>
  <si>
    <t>がん対策基本法等に基づき、がん医療に従事する医療従事者の育成のための研修を行っており、これまでも概ね見込みどおりに実施されている。引き続き、受講者数等の把握、受講料の徴収を念頭に更なる見直しを行うとともに、各研修事業等、大都市への偏りをなくし受講率の低い地域へ力を入れることが必要であると考える。</t>
    <phoneticPr fontId="5"/>
  </si>
  <si>
    <t>事業完了後提出される事業実績報告書等で、執行実態把握に努めつつ、より効果的な執行を図る。</t>
    <phoneticPr fontId="5"/>
  </si>
  <si>
    <t>賃金</t>
    <rPh sb="0" eb="2">
      <t>チンギン</t>
    </rPh>
    <phoneticPr fontId="1"/>
  </si>
  <si>
    <t>通信運搬費</t>
    <rPh sb="0" eb="5">
      <t>ツウシンウンパンヒ</t>
    </rPh>
    <phoneticPr fontId="1"/>
  </si>
  <si>
    <t>雑役務費</t>
    <rPh sb="0" eb="4">
      <t>ザツエキムヒ</t>
    </rPh>
    <phoneticPr fontId="1"/>
  </si>
  <si>
    <t>保険料</t>
    <rPh sb="0" eb="3">
      <t>ホケンリョウ</t>
    </rPh>
    <phoneticPr fontId="1"/>
  </si>
  <si>
    <t>印刷製本費</t>
    <rPh sb="0" eb="5">
      <t>インサツセイホンヒ</t>
    </rPh>
    <phoneticPr fontId="1"/>
  </si>
  <si>
    <t>諸謝金</t>
    <rPh sb="0" eb="1">
      <t>ショ</t>
    </rPh>
    <rPh sb="1" eb="3">
      <t>シャキン</t>
    </rPh>
    <phoneticPr fontId="1"/>
  </si>
  <si>
    <t>消耗品費</t>
    <rPh sb="0" eb="4">
      <t>ショウモウヒンヒ</t>
    </rPh>
    <phoneticPr fontId="1"/>
  </si>
  <si>
    <t>借料及び損料</t>
    <rPh sb="0" eb="2">
      <t>シャクリョウ</t>
    </rPh>
    <rPh sb="2" eb="3">
      <t>オヨ</t>
    </rPh>
    <rPh sb="4" eb="6">
      <t>ソンリョウ</t>
    </rPh>
    <phoneticPr fontId="1"/>
  </si>
  <si>
    <t>その他</t>
    <rPh sb="2" eb="3">
      <t>タ</t>
    </rPh>
    <phoneticPr fontId="1"/>
  </si>
  <si>
    <t>全国がん登録システム機能拡張改修等</t>
    <rPh sb="0" eb="2">
      <t>ゼンコク</t>
    </rPh>
    <rPh sb="16" eb="17">
      <t>ナド</t>
    </rPh>
    <phoneticPr fontId="2"/>
  </si>
  <si>
    <t>がん登録データ整備作業等業務実務者</t>
    <rPh sb="2" eb="4">
      <t>トウロク</t>
    </rPh>
    <rPh sb="7" eb="11">
      <t>セイビサギョウ</t>
    </rPh>
    <rPh sb="11" eb="12">
      <t>ナド</t>
    </rPh>
    <rPh sb="12" eb="17">
      <t>ギョウムジツムシャ</t>
    </rPh>
    <phoneticPr fontId="1"/>
  </si>
  <si>
    <t>全国がん登録データセンター利用料等</t>
    <rPh sb="0" eb="2">
      <t>ゼンコク</t>
    </rPh>
    <rPh sb="4" eb="6">
      <t>トウロク</t>
    </rPh>
    <rPh sb="13" eb="16">
      <t>リヨウリョウ</t>
    </rPh>
    <rPh sb="16" eb="17">
      <t>ナド</t>
    </rPh>
    <phoneticPr fontId="1"/>
  </si>
  <si>
    <t>がん登録オンラインシステムクラウド利用料等</t>
    <rPh sb="2" eb="4">
      <t>トウロク</t>
    </rPh>
    <rPh sb="17" eb="20">
      <t>リヨウリョウ</t>
    </rPh>
    <rPh sb="20" eb="21">
      <t>ナド</t>
    </rPh>
    <phoneticPr fontId="1"/>
  </si>
  <si>
    <t>研究員、研究補助員等</t>
    <rPh sb="0" eb="3">
      <t>ケンキュウイン</t>
    </rPh>
    <rPh sb="4" eb="9">
      <t>ケンキュウホジョイン</t>
    </rPh>
    <rPh sb="9" eb="10">
      <t>ナド</t>
    </rPh>
    <phoneticPr fontId="1"/>
  </si>
  <si>
    <t>がん対策評価検証事業等に係る印刷製本費</t>
    <rPh sb="2" eb="8">
      <t>タイサクヒョウカケンショウ</t>
    </rPh>
    <rPh sb="8" eb="10">
      <t>ジギョウ</t>
    </rPh>
    <rPh sb="10" eb="11">
      <t>ナド</t>
    </rPh>
    <rPh sb="12" eb="13">
      <t>カカ</t>
    </rPh>
    <rPh sb="14" eb="19">
      <t>インサツセイホンヒ</t>
    </rPh>
    <phoneticPr fontId="1"/>
  </si>
  <si>
    <t>地域緩和ケア等ネットワーク構築事業等に係る謝金</t>
    <rPh sb="0" eb="4">
      <t>チイキカンワ</t>
    </rPh>
    <rPh sb="6" eb="7">
      <t>ナド</t>
    </rPh>
    <rPh sb="13" eb="15">
      <t>コウチク</t>
    </rPh>
    <rPh sb="15" eb="17">
      <t>ジギョウ</t>
    </rPh>
    <rPh sb="17" eb="18">
      <t>ナド</t>
    </rPh>
    <rPh sb="19" eb="20">
      <t>カカ</t>
    </rPh>
    <rPh sb="21" eb="23">
      <t>シャキン</t>
    </rPh>
    <phoneticPr fontId="1"/>
  </si>
  <si>
    <t>全国がん登録等に係る消耗品費</t>
    <rPh sb="0" eb="2">
      <t>ゼンコク</t>
    </rPh>
    <rPh sb="4" eb="6">
      <t>トウロク</t>
    </rPh>
    <rPh sb="6" eb="7">
      <t>ナド</t>
    </rPh>
    <rPh sb="8" eb="9">
      <t>カカ</t>
    </rPh>
    <rPh sb="10" eb="14">
      <t>ショウモウヒンヒ</t>
    </rPh>
    <phoneticPr fontId="1"/>
  </si>
  <si>
    <t>たばこ情報収集・分析事業等に係る借料</t>
    <rPh sb="3" eb="5">
      <t>ジョウホウ</t>
    </rPh>
    <rPh sb="5" eb="7">
      <t>シュウシュウ</t>
    </rPh>
    <rPh sb="8" eb="12">
      <t>ブンセキジギョウ</t>
    </rPh>
    <rPh sb="12" eb="13">
      <t>ナド</t>
    </rPh>
    <rPh sb="14" eb="15">
      <t>カカ</t>
    </rPh>
    <rPh sb="16" eb="18">
      <t>シャクリョウ</t>
    </rPh>
    <phoneticPr fontId="1"/>
  </si>
  <si>
    <t>児童手当拠出金、旅費、会議費</t>
    <rPh sb="0" eb="4">
      <t>ジドウテアテ</t>
    </rPh>
    <rPh sb="4" eb="7">
      <t>キョシュツキン</t>
    </rPh>
    <rPh sb="8" eb="10">
      <t>リョヒ</t>
    </rPh>
    <rPh sb="11" eb="14">
      <t>カイギヒ</t>
    </rPh>
    <phoneticPr fontId="1"/>
  </si>
  <si>
    <t>全国がん登録の運営・保守等、がん対策に関する評価指標の検討</t>
    <phoneticPr fontId="5"/>
  </si>
  <si>
    <t>(株)デジタルナレッジ</t>
  </si>
  <si>
    <t>学会支援機構</t>
  </si>
  <si>
    <t>㈱コームラ</t>
  </si>
  <si>
    <t>あゆみコーポレーション</t>
  </si>
  <si>
    <t>日商エレクトロニクス</t>
  </si>
  <si>
    <t>木村情報㈱</t>
  </si>
  <si>
    <t>委託費</t>
    <rPh sb="0" eb="3">
      <t>イタクヒ</t>
    </rPh>
    <phoneticPr fontId="1"/>
  </si>
  <si>
    <t>全国がん登録システム等運用改修費用</t>
  </si>
  <si>
    <t>全国がん登録オンラインシステム保守業務委託費用</t>
  </si>
  <si>
    <t>全国がん登録システムハードウェア保守業務委託費用</t>
  </si>
  <si>
    <t>全国がん登録システム各都道府県端末更新対応作業費用</t>
  </si>
  <si>
    <t>I.富士通株式会社</t>
    <phoneticPr fontId="5"/>
  </si>
  <si>
    <t>株式会社　DTS</t>
    <phoneticPr fontId="5"/>
  </si>
  <si>
    <t>富士通　株式会社</t>
    <phoneticPr fontId="5"/>
  </si>
  <si>
    <t>全国がん登録システム運用関連業務</t>
    <phoneticPr fontId="5"/>
  </si>
  <si>
    <t>随意契約（その他）</t>
  </si>
  <si>
    <t>-</t>
    <phoneticPr fontId="5"/>
  </si>
  <si>
    <t>Hos-CanR NextおよびLite関連システムを含めた年間メンテナンス／がん対策評価検証事業に係るシステム機能改修等委託業務</t>
    <phoneticPr fontId="5"/>
  </si>
  <si>
    <t>ネットワンシステムズ　株式会社</t>
    <phoneticPr fontId="5"/>
  </si>
  <si>
    <t>株式会社　うるるBPO</t>
    <rPh sb="0" eb="4">
      <t>カブシキガイシャ</t>
    </rPh>
    <phoneticPr fontId="1"/>
  </si>
  <si>
    <t>株式会社　メディカルエージェンシー</t>
    <rPh sb="0" eb="4">
      <t>カブシキガイシャ</t>
    </rPh>
    <phoneticPr fontId="1"/>
  </si>
  <si>
    <t>特定非営利活動法人　日本がん登録協議会</t>
    <rPh sb="0" eb="9">
      <t>トクテイヒエイリカツドウホウジン</t>
    </rPh>
    <phoneticPr fontId="1"/>
  </si>
  <si>
    <t>株式会社　アクセライト</t>
    <rPh sb="0" eb="4">
      <t>カブシキガイシャ</t>
    </rPh>
    <phoneticPr fontId="1"/>
  </si>
  <si>
    <t>特定非営利活動法人　臨床研究・教育支援センター</t>
    <rPh sb="0" eb="2">
      <t>トクテイ</t>
    </rPh>
    <rPh sb="2" eb="5">
      <t>ヒエイリ</t>
    </rPh>
    <rPh sb="5" eb="7">
      <t>カツドウ</t>
    </rPh>
    <rPh sb="7" eb="9">
      <t>ホウジン</t>
    </rPh>
    <rPh sb="10" eb="12">
      <t>リンショウ</t>
    </rPh>
    <rPh sb="12" eb="14">
      <t>ケンキュウ</t>
    </rPh>
    <rPh sb="15" eb="17">
      <t>キョウイク</t>
    </rPh>
    <rPh sb="17" eb="19">
      <t>シエン</t>
    </rPh>
    <phoneticPr fontId="1"/>
  </si>
  <si>
    <t>オスカー・ジャパン　株式会社</t>
    <rPh sb="10" eb="14">
      <t>カブシキガイシャ</t>
    </rPh>
    <phoneticPr fontId="1"/>
  </si>
  <si>
    <t>株式会社　健康保険医療情報総合研究所</t>
  </si>
  <si>
    <t>全国がん登録事業及びがん登録オンライン事業にかかる運用保守支援業務</t>
  </si>
  <si>
    <t>「がん患者の療養生活の最終段階における実態把握事業調査」における支援業務委託</t>
  </si>
  <si>
    <t>全国がん登録システム運用支援コンサルティング業務</t>
  </si>
  <si>
    <t>都道府県がん登録室外部監査業務委託</t>
  </si>
  <si>
    <t>がん対策評価検証事業に係るWebシステム運用保守等委託業務</t>
    <rPh sb="22" eb="24">
      <t>ホシュ</t>
    </rPh>
    <rPh sb="24" eb="25">
      <t>ナド</t>
    </rPh>
    <rPh sb="25" eb="27">
      <t>イタク</t>
    </rPh>
    <rPh sb="27" eb="29">
      <t>ギョウム</t>
    </rPh>
    <phoneticPr fontId="1"/>
  </si>
  <si>
    <t>健康増進事業における都道府県別がん検診の実施状況調査結果、精度管理指標データの整理及び冊子作成業務</t>
  </si>
  <si>
    <t>地域緩和ケア等ネットワーク構築事業に係る研修開催業務</t>
    <rPh sb="0" eb="4">
      <t>チイキカンワ</t>
    </rPh>
    <rPh sb="6" eb="7">
      <t>ナド</t>
    </rPh>
    <rPh sb="13" eb="15">
      <t>コウチク</t>
    </rPh>
    <rPh sb="15" eb="17">
      <t>ジギョウ</t>
    </rPh>
    <rPh sb="18" eb="19">
      <t>カカ</t>
    </rPh>
    <rPh sb="22" eb="26">
      <t>カイサイギョウム</t>
    </rPh>
    <phoneticPr fontId="1"/>
  </si>
  <si>
    <t>がん対策評価検証事業に係るデータ更新業務</t>
    <rPh sb="2" eb="10">
      <t>タイサクヒョウカケンショウジギョウ</t>
    </rPh>
    <rPh sb="11" eb="12">
      <t>カカ</t>
    </rPh>
    <rPh sb="16" eb="20">
      <t>コウシンギョウム</t>
    </rPh>
    <phoneticPr fontId="1"/>
  </si>
  <si>
    <t>一般競争契約（最低価格）</t>
  </si>
  <si>
    <t>随意契約（企画競争）</t>
  </si>
  <si>
    <t>使用料</t>
    <rPh sb="0" eb="3">
      <t>シヨウリョウ</t>
    </rPh>
    <phoneticPr fontId="5"/>
  </si>
  <si>
    <t>eラーニングシステム料</t>
  </si>
  <si>
    <t>eラーニングシステム料</t>
    <rPh sb="10" eb="11">
      <t>リョウ</t>
    </rPh>
    <phoneticPr fontId="5"/>
  </si>
  <si>
    <t>木村情報技術株式会社</t>
  </si>
  <si>
    <t>株式会社杏林舎</t>
    <rPh sb="4" eb="7">
      <t>キョウリンシャ</t>
    </rPh>
    <phoneticPr fontId="2"/>
  </si>
  <si>
    <t>小宮山印刷工業株式会社</t>
    <rPh sb="0" eb="5">
      <t>コミヤマインサツ</t>
    </rPh>
    <rPh sb="5" eb="7">
      <t>コウギョウ</t>
    </rPh>
    <phoneticPr fontId="2"/>
  </si>
  <si>
    <t>パドルデザイン株式会社</t>
  </si>
  <si>
    <t>HP管理</t>
    <rPh sb="2" eb="4">
      <t>カンリ</t>
    </rPh>
    <phoneticPr fontId="2"/>
  </si>
  <si>
    <t>借料及び損料</t>
    <rPh sb="0" eb="2">
      <t>シャクリョウ</t>
    </rPh>
    <rPh sb="2" eb="3">
      <t>オヨ</t>
    </rPh>
    <rPh sb="4" eb="6">
      <t>ソンリョウ</t>
    </rPh>
    <phoneticPr fontId="3"/>
  </si>
  <si>
    <t>法定福利費</t>
    <rPh sb="0" eb="5">
      <t>ホウテイフクリヒ</t>
    </rPh>
    <phoneticPr fontId="3"/>
  </si>
  <si>
    <t>e-learningシステム構築、普及啓発資材製作等</t>
    <rPh sb="14" eb="16">
      <t>コウチク</t>
    </rPh>
    <rPh sb="17" eb="19">
      <t>フキュウ</t>
    </rPh>
    <rPh sb="19" eb="21">
      <t>ケイハツ</t>
    </rPh>
    <rPh sb="21" eb="23">
      <t>シザイ</t>
    </rPh>
    <rPh sb="23" eb="25">
      <t>セイサク</t>
    </rPh>
    <rPh sb="25" eb="26">
      <t>トウ</t>
    </rPh>
    <phoneticPr fontId="3"/>
  </si>
  <si>
    <t>委託事業事務職員</t>
    <rPh sb="0" eb="2">
      <t>イタク</t>
    </rPh>
    <rPh sb="2" eb="4">
      <t>ジギョウ</t>
    </rPh>
    <rPh sb="4" eb="6">
      <t>ジム</t>
    </rPh>
    <rPh sb="6" eb="8">
      <t>ショクイン</t>
    </rPh>
    <phoneticPr fontId="3"/>
  </si>
  <si>
    <t>OA機器レンタル料等</t>
    <rPh sb="2" eb="4">
      <t>キキ</t>
    </rPh>
    <rPh sb="8" eb="9">
      <t>リョウ</t>
    </rPh>
    <rPh sb="9" eb="10">
      <t>トウ</t>
    </rPh>
    <phoneticPr fontId="2"/>
  </si>
  <si>
    <t>社会保険料</t>
    <rPh sb="0" eb="2">
      <t>シャカイ</t>
    </rPh>
    <rPh sb="2" eb="5">
      <t>ホケンリョウ</t>
    </rPh>
    <phoneticPr fontId="3"/>
  </si>
  <si>
    <t>諸謝金、印刷製本費、通信運搬費等</t>
    <rPh sb="0" eb="1">
      <t>ショ</t>
    </rPh>
    <rPh sb="1" eb="3">
      <t>シャキン</t>
    </rPh>
    <rPh sb="4" eb="6">
      <t>インサツ</t>
    </rPh>
    <rPh sb="6" eb="8">
      <t>セイホン</t>
    </rPh>
    <rPh sb="8" eb="9">
      <t>ヒ</t>
    </rPh>
    <rPh sb="10" eb="12">
      <t>ツウシン</t>
    </rPh>
    <rPh sb="12" eb="15">
      <t>ウンパンヒ</t>
    </rPh>
    <rPh sb="15" eb="16">
      <t>トウ</t>
    </rPh>
    <phoneticPr fontId="2"/>
  </si>
  <si>
    <t>L.株式会社デジタル・ナレッジ</t>
    <phoneticPr fontId="5"/>
  </si>
  <si>
    <t>J.株式会社デジタルナレッジ</t>
    <rPh sb="2" eb="4">
      <t>カブシキ</t>
    </rPh>
    <rPh sb="4" eb="6">
      <t>カイシャ</t>
    </rPh>
    <phoneticPr fontId="5"/>
  </si>
  <si>
    <t>サーバーライセンス保守費、開発機能保守費、サーバー運用費、ロードバランサー運用費、動画再生機能費、バックアップ延長対応費、動画固定容量超過費用　等</t>
    <rPh sb="61" eb="63">
      <t>ドウガ</t>
    </rPh>
    <rPh sb="63" eb="65">
      <t>コテイ</t>
    </rPh>
    <rPh sb="65" eb="67">
      <t>ヨウリョウ</t>
    </rPh>
    <rPh sb="67" eb="69">
      <t>チョウカ</t>
    </rPh>
    <rPh sb="69" eb="71">
      <t>ヒヨウ</t>
    </rPh>
    <rPh sb="72" eb="73">
      <t>トウ</t>
    </rPh>
    <phoneticPr fontId="2"/>
  </si>
  <si>
    <t>株式会社デジタル・ナレッジ</t>
  </si>
  <si>
    <t>株式会社博報堂</t>
  </si>
  <si>
    <t>アデコ株式会社</t>
  </si>
  <si>
    <t>有限会社 あゆみコーポレーション</t>
  </si>
  <si>
    <t>弥生株式会社</t>
    <rPh sb="0" eb="2">
      <t>ヤヨイ</t>
    </rPh>
    <rPh sb="2" eb="4">
      <t>カブシキ</t>
    </rPh>
    <rPh sb="4" eb="6">
      <t>カイシャ</t>
    </rPh>
    <phoneticPr fontId="3"/>
  </si>
  <si>
    <t>システム構築・コンテンツ作成・保守</t>
    <rPh sb="15" eb="17">
      <t>ホシュ</t>
    </rPh>
    <phoneticPr fontId="3"/>
  </si>
  <si>
    <t>普及啓発資材製作</t>
    <rPh sb="0" eb="4">
      <t>フキュウケイハツ</t>
    </rPh>
    <rPh sb="4" eb="6">
      <t>シザイ</t>
    </rPh>
    <rPh sb="6" eb="8">
      <t>セイサク</t>
    </rPh>
    <phoneticPr fontId="2"/>
  </si>
  <si>
    <t>人材派遣</t>
  </si>
  <si>
    <t>ホームページ保守管理・更新</t>
  </si>
  <si>
    <r>
      <t>弥生会計</t>
    </r>
    <r>
      <rPr>
        <sz val="11"/>
        <color theme="1"/>
        <rFont val="ＭＳ Ｐゴシック"/>
        <family val="3"/>
        <charset val="128"/>
        <scheme val="minor"/>
      </rPr>
      <t>保守サポート</t>
    </r>
    <rPh sb="0" eb="2">
      <t>ヤヨイ</t>
    </rPh>
    <rPh sb="2" eb="4">
      <t>カイケイ</t>
    </rPh>
    <rPh sb="4" eb="6">
      <t>ホシュ</t>
    </rPh>
    <phoneticPr fontId="3"/>
  </si>
  <si>
    <t>一般競争契約
（最低価格）</t>
    <rPh sb="4" eb="6">
      <t>ケイヤク</t>
    </rPh>
    <rPh sb="8" eb="10">
      <t>サイテイ</t>
    </rPh>
    <rPh sb="10" eb="12">
      <t>カカク</t>
    </rPh>
    <phoneticPr fontId="3"/>
  </si>
  <si>
    <t>随意契約
（少額）</t>
    <rPh sb="0" eb="2">
      <t>ズイイ</t>
    </rPh>
    <rPh sb="2" eb="4">
      <t>ケイヤク</t>
    </rPh>
    <rPh sb="6" eb="8">
      <t>ショウガク</t>
    </rPh>
    <phoneticPr fontId="3"/>
  </si>
  <si>
    <t>業務委託費、オンライン研修システム料</t>
  </si>
  <si>
    <t>封筒、チラシ印刷代</t>
  </si>
  <si>
    <t>テキスト印刷代</t>
  </si>
  <si>
    <t>Zoom委託料</t>
  </si>
  <si>
    <t>随意契約(少額)</t>
    <rPh sb="0" eb="4">
      <t>ズイイケイヤク</t>
    </rPh>
    <rPh sb="5" eb="7">
      <t>ショウガク</t>
    </rPh>
    <phoneticPr fontId="2"/>
  </si>
  <si>
    <t>雑役務費</t>
  </si>
  <si>
    <t>旅費</t>
  </si>
  <si>
    <t>研修テキストの印刷等</t>
    <rPh sb="0" eb="2">
      <t>ケンシュウ</t>
    </rPh>
    <rPh sb="7" eb="10">
      <t>インサツトウ</t>
    </rPh>
    <phoneticPr fontId="2"/>
  </si>
  <si>
    <t>ピアサポートに関するニーズ調査、ピアサポーター養成研修会講義動画撮影、HP維持・管理</t>
    <rPh sb="7" eb="8">
      <t>カン</t>
    </rPh>
    <rPh sb="13" eb="15">
      <t>チョウサ</t>
    </rPh>
    <rPh sb="23" eb="32">
      <t>ヨウセイケンシュウカイコウギドウガ</t>
    </rPh>
    <rPh sb="32" eb="34">
      <t>サツエイ</t>
    </rPh>
    <rPh sb="37" eb="39">
      <t>イジ</t>
    </rPh>
    <rPh sb="40" eb="42">
      <t>カンリ</t>
    </rPh>
    <phoneticPr fontId="2"/>
  </si>
  <si>
    <t>職員賃金</t>
    <rPh sb="0" eb="4">
      <t>ショクインチンギン</t>
    </rPh>
    <phoneticPr fontId="2"/>
  </si>
  <si>
    <t>委員・講師謝礼</t>
    <rPh sb="0" eb="2">
      <t>イイン</t>
    </rPh>
    <rPh sb="3" eb="5">
      <t>コウシ</t>
    </rPh>
    <rPh sb="5" eb="7">
      <t>シャレイ</t>
    </rPh>
    <phoneticPr fontId="3"/>
  </si>
  <si>
    <t>振込手数料、源泉徴収管理手数料</t>
    <rPh sb="0" eb="5">
      <t>フリコミテスウリョウ</t>
    </rPh>
    <rPh sb="6" eb="15">
      <t>ゲンセンチョウシュウカンリテスウリョウ</t>
    </rPh>
    <phoneticPr fontId="2"/>
  </si>
  <si>
    <t>委員・講師・事務職員旅費</t>
    <rPh sb="0" eb="2">
      <t>イイン</t>
    </rPh>
    <rPh sb="3" eb="5">
      <t>コウシ</t>
    </rPh>
    <rPh sb="6" eb="8">
      <t>ジム</t>
    </rPh>
    <rPh sb="8" eb="10">
      <t>ショクイン</t>
    </rPh>
    <rPh sb="10" eb="12">
      <t>リョヒ</t>
    </rPh>
    <phoneticPr fontId="3"/>
  </si>
  <si>
    <t>借料及び損料、通信運搬費、消耗品費、会議費、備品購入費</t>
    <rPh sb="7" eb="12">
      <t>ツウシンウンパンヒ</t>
    </rPh>
    <rPh sb="13" eb="17">
      <t>ショウモウヒンヒ</t>
    </rPh>
    <rPh sb="18" eb="21">
      <t>カイギヒ</t>
    </rPh>
    <rPh sb="22" eb="27">
      <t>ビヒンコウニュウヒ</t>
    </rPh>
    <phoneticPr fontId="2"/>
  </si>
  <si>
    <t>M.株式会社青海社</t>
    <phoneticPr fontId="5"/>
  </si>
  <si>
    <t>令和2年度事業報告書　(編集・デザイン)</t>
    <rPh sb="0" eb="2">
      <t>レイワ</t>
    </rPh>
    <rPh sb="3" eb="5">
      <t>ネンド</t>
    </rPh>
    <phoneticPr fontId="2"/>
  </si>
  <si>
    <t>ピア・サポートを推進するための手引き　(編集・デザイン)</t>
    <rPh sb="8" eb="10">
      <t>スイシン</t>
    </rPh>
    <phoneticPr fontId="2"/>
  </si>
  <si>
    <t>がんサポートプログラム企画の手引き　(編集・デザイン)</t>
  </si>
  <si>
    <t>ピアサポーター養成テキスト　(編集・デザイン)</t>
    <rPh sb="7" eb="9">
      <t>ヨウセイ</t>
    </rPh>
    <phoneticPr fontId="2"/>
  </si>
  <si>
    <t>株式会社　青海社</t>
    <rPh sb="0" eb="4">
      <t>カブシキガイシャ</t>
    </rPh>
    <rPh sb="5" eb="8">
      <t>セイカイシャ</t>
    </rPh>
    <phoneticPr fontId="2"/>
  </si>
  <si>
    <t>株式会社キャンサースキャン</t>
  </si>
  <si>
    <t>株式会社協和企画</t>
  </si>
  <si>
    <t>一般社団法人　学会支援機構</t>
  </si>
  <si>
    <t>クリエィティブ・レイ株式会社</t>
  </si>
  <si>
    <t>テキスト、手引き等の企画・編集・印刷</t>
    <rPh sb="5" eb="7">
      <t>テビ</t>
    </rPh>
    <rPh sb="8" eb="9">
      <t>トウ</t>
    </rPh>
    <rPh sb="10" eb="12">
      <t>キカク</t>
    </rPh>
    <rPh sb="13" eb="15">
      <t>ヘンシュウ</t>
    </rPh>
    <rPh sb="16" eb="18">
      <t>インサツ</t>
    </rPh>
    <phoneticPr fontId="2"/>
  </si>
  <si>
    <t>ピアサポートのニーズ調査</t>
    <rPh sb="10" eb="12">
      <t>チョウサ</t>
    </rPh>
    <phoneticPr fontId="2"/>
  </si>
  <si>
    <t>ピアサポーター養成研修会講義動画撮影・編集、DVDの作成</t>
    <rPh sb="7" eb="12">
      <t>ヨウセイケンシュウカイ</t>
    </rPh>
    <rPh sb="12" eb="16">
      <t>コウギドウガ</t>
    </rPh>
    <rPh sb="16" eb="18">
      <t>サツエイ</t>
    </rPh>
    <rPh sb="19" eb="21">
      <t>ヘンシュウ</t>
    </rPh>
    <rPh sb="26" eb="28">
      <t>サクセイ</t>
    </rPh>
    <phoneticPr fontId="2"/>
  </si>
  <si>
    <t>事務局業務サポート、会計管理、雇用管理等</t>
    <rPh sb="0" eb="3">
      <t>ジムキョク</t>
    </rPh>
    <rPh sb="3" eb="5">
      <t>ギョウム</t>
    </rPh>
    <rPh sb="10" eb="14">
      <t>カイケイカンリ</t>
    </rPh>
    <rPh sb="15" eb="20">
      <t>コヨウカンリトウ</t>
    </rPh>
    <phoneticPr fontId="2"/>
  </si>
  <si>
    <t>事業ホームページの企画・作成・管理</t>
    <rPh sb="0" eb="2">
      <t>ジギョウ</t>
    </rPh>
    <rPh sb="9" eb="11">
      <t>キカク</t>
    </rPh>
    <rPh sb="12" eb="14">
      <t>サクセイ</t>
    </rPh>
    <rPh sb="15" eb="17">
      <t>カンリ</t>
    </rPh>
    <phoneticPr fontId="2"/>
  </si>
  <si>
    <t>委託料</t>
    <rPh sb="0" eb="3">
      <t>イタクリョウ</t>
    </rPh>
    <phoneticPr fontId="3"/>
  </si>
  <si>
    <t>保守料</t>
    <rPh sb="0" eb="3">
      <t>ホシュリョウ</t>
    </rPh>
    <phoneticPr fontId="3"/>
  </si>
  <si>
    <t>借料及び損料</t>
  </si>
  <si>
    <t>その他</t>
    <rPh sb="2" eb="3">
      <t>ホカ</t>
    </rPh>
    <phoneticPr fontId="2"/>
  </si>
  <si>
    <t>専任事務補助員派遣料等</t>
    <rPh sb="10" eb="11">
      <t>トウ</t>
    </rPh>
    <phoneticPr fontId="2"/>
  </si>
  <si>
    <t>サーバーライセンス費、サーバー構築費、WEBサーバー費、ロードバランサー費、ソフトインストール費、SSL証明書設定費</t>
  </si>
  <si>
    <t>委員・講師謝金等</t>
  </si>
  <si>
    <t>問題作成依頼、保守、監視</t>
    <rPh sb="0" eb="4">
      <t>モンダイサクセイ</t>
    </rPh>
    <rPh sb="4" eb="6">
      <t>イライ</t>
    </rPh>
    <rPh sb="7" eb="9">
      <t>ホシュ</t>
    </rPh>
    <rPh sb="10" eb="12">
      <t>カンシ</t>
    </rPh>
    <phoneticPr fontId="2"/>
  </si>
  <si>
    <t>ハンドアウト印刷</t>
    <rPh sb="6" eb="8">
      <t>インサツ</t>
    </rPh>
    <phoneticPr fontId="3"/>
  </si>
  <si>
    <t>サーバー保守</t>
    <rPh sb="4" eb="6">
      <t>ホシュ</t>
    </rPh>
    <phoneticPr fontId="3"/>
  </si>
  <si>
    <t>講習会会場賃借</t>
    <rPh sb="0" eb="3">
      <t>コウシュウカイ</t>
    </rPh>
    <rPh sb="3" eb="5">
      <t>カイジョウ</t>
    </rPh>
    <rPh sb="5" eb="7">
      <t>チンシャク</t>
    </rPh>
    <phoneticPr fontId="3"/>
  </si>
  <si>
    <t>通信運搬費、講師・委員旅費、消耗品費、会議費</t>
    <rPh sb="0" eb="5">
      <t>ツウシンウンパンヒ</t>
    </rPh>
    <rPh sb="6" eb="8">
      <t>コウシ</t>
    </rPh>
    <rPh sb="9" eb="13">
      <t>イインリョヒ</t>
    </rPh>
    <rPh sb="14" eb="18">
      <t>ショウモウヒンヒ</t>
    </rPh>
    <rPh sb="19" eb="22">
      <t>カイギヒ</t>
    </rPh>
    <phoneticPr fontId="3"/>
  </si>
  <si>
    <t xml:space="preserve">N.株式会社イーラーニング </t>
    <phoneticPr fontId="5"/>
  </si>
  <si>
    <t>希少がん病理診断システムにおけるオンプレートサーバ保守、監視</t>
    <phoneticPr fontId="5"/>
  </si>
  <si>
    <t>雑役務費</t>
    <rPh sb="0" eb="1">
      <t>ザツ</t>
    </rPh>
    <rPh sb="1" eb="4">
      <t>エキムヒ</t>
    </rPh>
    <rPh sb="3" eb="4">
      <t>ヒ</t>
    </rPh>
    <phoneticPr fontId="5"/>
  </si>
  <si>
    <t>株式会社イーラーニング</t>
    <rPh sb="0" eb="2">
      <t>カブシキ</t>
    </rPh>
    <rPh sb="2" eb="4">
      <t>カイシャ</t>
    </rPh>
    <phoneticPr fontId="5"/>
  </si>
  <si>
    <t>23/4</t>
    <phoneticPr fontId="5"/>
  </si>
  <si>
    <t>新型コロナウイルス感染症の影響により当初予定していた旅費等の経費が不要になったため。</t>
    <rPh sb="0" eb="2">
      <t>シンガタ</t>
    </rPh>
    <rPh sb="9" eb="12">
      <t>カンセンショウ</t>
    </rPh>
    <rPh sb="13" eb="15">
      <t>エイキョウ</t>
    </rPh>
    <rPh sb="18" eb="20">
      <t>トウショ</t>
    </rPh>
    <rPh sb="20" eb="22">
      <t>ヨテイ</t>
    </rPh>
    <rPh sb="26" eb="28">
      <t>リョヒ</t>
    </rPh>
    <rPh sb="28" eb="29">
      <t>トウ</t>
    </rPh>
    <rPh sb="30" eb="32">
      <t>ケイヒ</t>
    </rPh>
    <rPh sb="33" eb="35">
      <t>フヨウ</t>
    </rPh>
    <phoneticPr fontId="5"/>
  </si>
  <si>
    <t>3次補正で計上した全国がん登録システムの改修が令和2年度中には完了しない見込みであり、全額繰越しとなったため。</t>
    <rPh sb="1" eb="2">
      <t>ジ</t>
    </rPh>
    <rPh sb="2" eb="4">
      <t>ホセイ</t>
    </rPh>
    <rPh sb="5" eb="7">
      <t>ケイジョウ</t>
    </rPh>
    <rPh sb="9" eb="11">
      <t>ゼンコク</t>
    </rPh>
    <rPh sb="13" eb="15">
      <t>トウロク</t>
    </rPh>
    <rPh sb="20" eb="22">
      <t>カイシュウ</t>
    </rPh>
    <rPh sb="23" eb="25">
      <t>レイワ</t>
    </rPh>
    <rPh sb="26" eb="28">
      <t>ネンド</t>
    </rPh>
    <rPh sb="28" eb="29">
      <t>チュウ</t>
    </rPh>
    <rPh sb="31" eb="33">
      <t>カンリョウ</t>
    </rPh>
    <rPh sb="36" eb="38">
      <t>ミコ</t>
    </rPh>
    <rPh sb="43" eb="45">
      <t>ゼンガク</t>
    </rPh>
    <rPh sb="45" eb="47">
      <t>クリコシ</t>
    </rPh>
    <phoneticPr fontId="5"/>
  </si>
  <si>
    <t>⑲「がん対策推進基本計画」に基づき、がん対策の取組を一層推進</t>
    <rPh sb="4" eb="6">
      <t>タイサク</t>
    </rPh>
    <rPh sb="6" eb="8">
      <t>スイシン</t>
    </rPh>
    <rPh sb="8" eb="10">
      <t>キホン</t>
    </rPh>
    <rPh sb="10" eb="12">
      <t>ケイカク</t>
    </rPh>
    <rPh sb="14" eb="15">
      <t>モト</t>
    </rPh>
    <rPh sb="20" eb="22">
      <t>タイサク</t>
    </rPh>
    <rPh sb="23" eb="25">
      <t>トリクミ</t>
    </rPh>
    <rPh sb="26" eb="28">
      <t>イッソウ</t>
    </rPh>
    <rPh sb="28" eb="30">
      <t>スイシン</t>
    </rPh>
    <phoneticPr fontId="5"/>
  </si>
  <si>
    <t>精密検査受診率（胃がん）
（要精密検査者数－精密検査未受診者数－精密検査未把握者数）／要精密検査者数×100
※40～69歳を対象として算定
※H30年度成果実績については集計中</t>
    <phoneticPr fontId="5"/>
  </si>
  <si>
    <t>無</t>
  </si>
  <si>
    <t>各事業について、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rPh sb="0" eb="1">
      <t>カク</t>
    </rPh>
    <rPh sb="1" eb="3">
      <t>ジギョウ</t>
    </rPh>
    <rPh sb="8" eb="10">
      <t>ジッシ</t>
    </rPh>
    <rPh sb="10" eb="12">
      <t>ヨウコウ</t>
    </rPh>
    <rPh sb="16" eb="18">
      <t>ジギョウ</t>
    </rPh>
    <rPh sb="18" eb="20">
      <t>ナイヨウ</t>
    </rPh>
    <rPh sb="20" eb="21">
      <t>オヨ</t>
    </rPh>
    <rPh sb="22" eb="24">
      <t>ジッシ</t>
    </rPh>
    <rPh sb="24" eb="26">
      <t>シュタイ</t>
    </rPh>
    <rPh sb="27" eb="29">
      <t>シシュツ</t>
    </rPh>
    <rPh sb="29" eb="30">
      <t>サキ</t>
    </rPh>
    <rPh sb="32" eb="33">
      <t>シメ</t>
    </rPh>
    <rPh sb="38" eb="40">
      <t>コウフ</t>
    </rPh>
    <rPh sb="40" eb="42">
      <t>ヨウコウ</t>
    </rPh>
    <rPh sb="43" eb="45">
      <t>シヨウ</t>
    </rPh>
    <rPh sb="45" eb="47">
      <t>カノウ</t>
    </rPh>
    <rPh sb="48" eb="50">
      <t>ヒモク</t>
    </rPh>
    <rPh sb="51" eb="52">
      <t>サダ</t>
    </rPh>
    <rPh sb="54" eb="56">
      <t>ジギョウ</t>
    </rPh>
    <rPh sb="56" eb="58">
      <t>ジッセキ</t>
    </rPh>
    <rPh sb="58" eb="61">
      <t>ホウコクショ</t>
    </rPh>
    <rPh sb="63" eb="65">
      <t>ジギョウ</t>
    </rPh>
    <rPh sb="65" eb="67">
      <t>ナイヨウ</t>
    </rPh>
    <rPh sb="67" eb="68">
      <t>オヨ</t>
    </rPh>
    <rPh sb="69" eb="71">
      <t>シシュツ</t>
    </rPh>
    <rPh sb="75" eb="77">
      <t>ホウコク</t>
    </rPh>
    <rPh sb="78" eb="79">
      <t>ウ</t>
    </rPh>
    <rPh sb="84" eb="86">
      <t>ジギョウ</t>
    </rPh>
    <rPh sb="86" eb="88">
      <t>モクテキ</t>
    </rPh>
    <rPh sb="93" eb="95">
      <t>ホジョ</t>
    </rPh>
    <rPh sb="104" eb="106">
      <t>カクニン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</si>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</sst>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xdr:colOff>
      <xdr:row>748</xdr:row>
      <xdr:rowOff>95250</xdr:rowOff>
    </xdr:from>
    <xdr:to>
      <xdr:col>39</xdr:col>
      <xdr:colOff>131261</xdr:colOff>
      <xdr:row>751</xdr:row>
      <xdr:rowOff>60699</xdr:rowOff>
    </xdr:to>
    <xdr:sp macro="" textlink="">
      <xdr:nvSpPr>
        <xdr:cNvPr id="2" name="正方形/長方形 1"/>
        <xdr:cNvSpPr/>
      </xdr:nvSpPr>
      <xdr:spPr>
        <a:xfrm>
          <a:off x="3409950" y="100107750"/>
          <a:ext cx="4522286" cy="1022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a:t>
          </a:r>
          <a:r>
            <a:rPr kumimoji="1" lang="en-US" altLang="ja-JP" sz="1400">
              <a:solidFill>
                <a:sysClr val="windowText" lastClr="000000"/>
              </a:solidFill>
            </a:rPr>
            <a:t>813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16</xdr:col>
      <xdr:colOff>190500</xdr:colOff>
      <xdr:row>751</xdr:row>
      <xdr:rowOff>133350</xdr:rowOff>
    </xdr:from>
    <xdr:to>
      <xdr:col>39</xdr:col>
      <xdr:colOff>89569</xdr:colOff>
      <xdr:row>753</xdr:row>
      <xdr:rowOff>124665</xdr:rowOff>
    </xdr:to>
    <xdr:sp macro="" textlink="">
      <xdr:nvSpPr>
        <xdr:cNvPr id="3" name="大かっこ 2"/>
        <xdr:cNvSpPr/>
      </xdr:nvSpPr>
      <xdr:spPr>
        <a:xfrm>
          <a:off x="3390900" y="101203125"/>
          <a:ext cx="4499644" cy="6961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がん医療に従事する医師等への研修事業が、適切に遂行できるよう、交付要綱に基づき委託費等の交付を行っている。</a:t>
          </a:r>
        </a:p>
      </xdr:txBody>
    </xdr:sp>
    <xdr:clientData/>
  </xdr:twoCellAnchor>
  <xdr:twoCellAnchor>
    <xdr:from>
      <xdr:col>28</xdr:col>
      <xdr:colOff>9525</xdr:colOff>
      <xdr:row>753</xdr:row>
      <xdr:rowOff>19050</xdr:rowOff>
    </xdr:from>
    <xdr:to>
      <xdr:col>28</xdr:col>
      <xdr:colOff>9525</xdr:colOff>
      <xdr:row>754</xdr:row>
      <xdr:rowOff>0</xdr:rowOff>
    </xdr:to>
    <xdr:cxnSp macro="">
      <xdr:nvCxnSpPr>
        <xdr:cNvPr id="4" name="直線コネクタ 3"/>
        <xdr:cNvCxnSpPr/>
      </xdr:nvCxnSpPr>
      <xdr:spPr>
        <a:xfrm flipV="1">
          <a:off x="5610225" y="101793675"/>
          <a:ext cx="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754</xdr:row>
      <xdr:rowOff>254000</xdr:rowOff>
    </xdr:from>
    <xdr:to>
      <xdr:col>28</xdr:col>
      <xdr:colOff>1442</xdr:colOff>
      <xdr:row>754</xdr:row>
      <xdr:rowOff>340622</xdr:rowOff>
    </xdr:to>
    <xdr:cxnSp macro="">
      <xdr:nvCxnSpPr>
        <xdr:cNvPr id="5" name="直線コネクタ 4"/>
        <xdr:cNvCxnSpPr/>
      </xdr:nvCxnSpPr>
      <xdr:spPr>
        <a:xfrm flipH="1" flipV="1">
          <a:off x="5689600" y="102654100"/>
          <a:ext cx="1442" cy="866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755</xdr:row>
      <xdr:rowOff>0</xdr:rowOff>
    </xdr:from>
    <xdr:to>
      <xdr:col>41</xdr:col>
      <xdr:colOff>190500</xdr:colOff>
      <xdr:row>755</xdr:row>
      <xdr:rowOff>0</xdr:rowOff>
    </xdr:to>
    <xdr:cxnSp macro="">
      <xdr:nvCxnSpPr>
        <xdr:cNvPr id="6" name="直線コネクタ 5"/>
        <xdr:cNvCxnSpPr/>
      </xdr:nvCxnSpPr>
      <xdr:spPr>
        <a:xfrm>
          <a:off x="1809750" y="102479475"/>
          <a:ext cx="65817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98425</xdr:colOff>
      <xdr:row>753</xdr:row>
      <xdr:rowOff>327025</xdr:rowOff>
    </xdr:from>
    <xdr:to>
      <xdr:col>32</xdr:col>
      <xdr:colOff>141413</xdr:colOff>
      <xdr:row>754</xdr:row>
      <xdr:rowOff>260743</xdr:rowOff>
    </xdr:to>
    <xdr:sp macro="" textlink="">
      <xdr:nvSpPr>
        <xdr:cNvPr id="9" name="テキスト ボックス 8"/>
        <xdr:cNvSpPr txBox="1"/>
      </xdr:nvSpPr>
      <xdr:spPr>
        <a:xfrm>
          <a:off x="4699000" y="102101650"/>
          <a:ext cx="1843213" cy="28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9</xdr:col>
      <xdr:colOff>9525</xdr:colOff>
      <xdr:row>755</xdr:row>
      <xdr:rowOff>9525</xdr:rowOff>
    </xdr:from>
    <xdr:to>
      <xdr:col>9</xdr:col>
      <xdr:colOff>14647</xdr:colOff>
      <xdr:row>757</xdr:row>
      <xdr:rowOff>29477</xdr:rowOff>
    </xdr:to>
    <xdr:cxnSp macro="">
      <xdr:nvCxnSpPr>
        <xdr:cNvPr id="17" name="直線矢印コネクタ 16"/>
        <xdr:cNvCxnSpPr/>
      </xdr:nvCxnSpPr>
      <xdr:spPr>
        <a:xfrm>
          <a:off x="1809750" y="102489000"/>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85725</xdr:colOff>
      <xdr:row>755</xdr:row>
      <xdr:rowOff>9525</xdr:rowOff>
    </xdr:from>
    <xdr:to>
      <xdr:col>14</xdr:col>
      <xdr:colOff>90847</xdr:colOff>
      <xdr:row>757</xdr:row>
      <xdr:rowOff>29477</xdr:rowOff>
    </xdr:to>
    <xdr:cxnSp macro="">
      <xdr:nvCxnSpPr>
        <xdr:cNvPr id="18" name="直線矢印コネクタ 17"/>
        <xdr:cNvCxnSpPr/>
      </xdr:nvCxnSpPr>
      <xdr:spPr>
        <a:xfrm>
          <a:off x="2886075" y="102489000"/>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0</xdr:rowOff>
    </xdr:from>
    <xdr:to>
      <xdr:col>20</xdr:col>
      <xdr:colOff>5122</xdr:colOff>
      <xdr:row>757</xdr:row>
      <xdr:rowOff>19952</xdr:rowOff>
    </xdr:to>
    <xdr:cxnSp macro="">
      <xdr:nvCxnSpPr>
        <xdr:cNvPr id="19" name="直線矢印コネクタ 18"/>
        <xdr:cNvCxnSpPr/>
      </xdr:nvCxnSpPr>
      <xdr:spPr>
        <a:xfrm>
          <a:off x="4000500" y="102479475"/>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755</xdr:row>
      <xdr:rowOff>0</xdr:rowOff>
    </xdr:from>
    <xdr:to>
      <xdr:col>25</xdr:col>
      <xdr:colOff>100372</xdr:colOff>
      <xdr:row>757</xdr:row>
      <xdr:rowOff>19952</xdr:rowOff>
    </xdr:to>
    <xdr:cxnSp macro="">
      <xdr:nvCxnSpPr>
        <xdr:cNvPr id="20" name="直線矢印コネクタ 19"/>
        <xdr:cNvCxnSpPr/>
      </xdr:nvCxnSpPr>
      <xdr:spPr>
        <a:xfrm>
          <a:off x="5095875" y="102479475"/>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180975</xdr:colOff>
      <xdr:row>755</xdr:row>
      <xdr:rowOff>0</xdr:rowOff>
    </xdr:from>
    <xdr:to>
      <xdr:col>30</xdr:col>
      <xdr:colOff>186097</xdr:colOff>
      <xdr:row>757</xdr:row>
      <xdr:rowOff>19952</xdr:rowOff>
    </xdr:to>
    <xdr:cxnSp macro="">
      <xdr:nvCxnSpPr>
        <xdr:cNvPr id="21" name="直線矢印コネクタ 20"/>
        <xdr:cNvCxnSpPr/>
      </xdr:nvCxnSpPr>
      <xdr:spPr>
        <a:xfrm>
          <a:off x="6181725" y="102479475"/>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755</xdr:row>
      <xdr:rowOff>0</xdr:rowOff>
    </xdr:from>
    <xdr:to>
      <xdr:col>36</xdr:col>
      <xdr:colOff>100372</xdr:colOff>
      <xdr:row>757</xdr:row>
      <xdr:rowOff>19952</xdr:rowOff>
    </xdr:to>
    <xdr:cxnSp macro="">
      <xdr:nvCxnSpPr>
        <xdr:cNvPr id="22" name="直線矢印コネクタ 21"/>
        <xdr:cNvCxnSpPr/>
      </xdr:nvCxnSpPr>
      <xdr:spPr>
        <a:xfrm>
          <a:off x="7296150" y="102479475"/>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755</xdr:row>
      <xdr:rowOff>0</xdr:rowOff>
    </xdr:from>
    <xdr:to>
      <xdr:col>41</xdr:col>
      <xdr:colOff>195622</xdr:colOff>
      <xdr:row>757</xdr:row>
      <xdr:rowOff>19952</xdr:rowOff>
    </xdr:to>
    <xdr:cxnSp macro="">
      <xdr:nvCxnSpPr>
        <xdr:cNvPr id="23" name="直線矢印コネクタ 22"/>
        <xdr:cNvCxnSpPr/>
      </xdr:nvCxnSpPr>
      <xdr:spPr>
        <a:xfrm>
          <a:off x="8391525" y="102479475"/>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95250</xdr:colOff>
      <xdr:row>755</xdr:row>
      <xdr:rowOff>276225</xdr:rowOff>
    </xdr:from>
    <xdr:to>
      <xdr:col>47</xdr:col>
      <xdr:colOff>100372</xdr:colOff>
      <xdr:row>757</xdr:row>
      <xdr:rowOff>19952</xdr:rowOff>
    </xdr:to>
    <xdr:cxnSp macro="">
      <xdr:nvCxnSpPr>
        <xdr:cNvPr id="24" name="直線矢印コネクタ 23"/>
        <xdr:cNvCxnSpPr/>
      </xdr:nvCxnSpPr>
      <xdr:spPr>
        <a:xfrm>
          <a:off x="9496425" y="102755700"/>
          <a:ext cx="5122" cy="4485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133351</xdr:colOff>
      <xdr:row>757</xdr:row>
      <xdr:rowOff>57151</xdr:rowOff>
    </xdr:from>
    <xdr:to>
      <xdr:col>11</xdr:col>
      <xdr:colOff>28576</xdr:colOff>
      <xdr:row>760</xdr:row>
      <xdr:rowOff>9526</xdr:rowOff>
    </xdr:to>
    <xdr:sp macro="" textlink="">
      <xdr:nvSpPr>
        <xdr:cNvPr id="29" name="正方形/長方形 28"/>
        <xdr:cNvSpPr/>
      </xdr:nvSpPr>
      <xdr:spPr bwMode="auto">
        <a:xfrm>
          <a:off x="1333501" y="103241476"/>
          <a:ext cx="895350" cy="1009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A.</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（国研）国立がん研究センター</a:t>
          </a:r>
          <a:endParaRPr kumimoji="1" lang="en-US" altLang="ja-JP" sz="1000">
            <a:solidFill>
              <a:sysClr val="windowText" lastClr="000000"/>
            </a:solidFill>
          </a:endParaRPr>
        </a:p>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00">
              <a:solidFill>
                <a:sysClr val="windowText" lastClr="000000"/>
              </a:solidFill>
            </a:rPr>
            <a:t>653</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12</xdr:col>
      <xdr:colOff>66675</xdr:colOff>
      <xdr:row>757</xdr:row>
      <xdr:rowOff>66675</xdr:rowOff>
    </xdr:from>
    <xdr:to>
      <xdr:col>17</xdr:col>
      <xdr:colOff>0</xdr:colOff>
      <xdr:row>759</xdr:row>
      <xdr:rowOff>341723</xdr:rowOff>
    </xdr:to>
    <xdr:sp macro="" textlink="">
      <xdr:nvSpPr>
        <xdr:cNvPr id="30" name="正方形/長方形 29"/>
        <xdr:cNvSpPr/>
      </xdr:nvSpPr>
      <xdr:spPr bwMode="auto">
        <a:xfrm>
          <a:off x="2466975" y="103251000"/>
          <a:ext cx="933450" cy="979898"/>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一般社団法人日本小児血液・がん学会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17</xdr:col>
      <xdr:colOff>180975</xdr:colOff>
      <xdr:row>757</xdr:row>
      <xdr:rowOff>66675</xdr:rowOff>
    </xdr:from>
    <xdr:to>
      <xdr:col>22</xdr:col>
      <xdr:colOff>133350</xdr:colOff>
      <xdr:row>760</xdr:row>
      <xdr:rowOff>4926</xdr:rowOff>
    </xdr:to>
    <xdr:sp macro="" textlink="">
      <xdr:nvSpPr>
        <xdr:cNvPr id="31" name="正方形/長方形 30"/>
        <xdr:cNvSpPr/>
      </xdr:nvSpPr>
      <xdr:spPr bwMode="auto">
        <a:xfrm>
          <a:off x="3581400" y="103251000"/>
          <a:ext cx="952500" cy="9955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C.</a:t>
          </a:r>
        </a:p>
        <a:p>
          <a:pPr algn="l">
            <a:lnSpc>
              <a:spcPts val="900"/>
            </a:lnSpc>
          </a:pPr>
          <a:r>
            <a:rPr kumimoji="1" lang="ja-JP" altLang="en-US" sz="1000">
              <a:solidFill>
                <a:sysClr val="windowText" lastClr="000000"/>
              </a:solidFill>
            </a:rPr>
            <a:t>公益社団法人日本臨床腫瘍学会</a:t>
          </a:r>
          <a:endParaRPr kumimoji="1" lang="en-US" altLang="ja-JP" sz="1000">
            <a:solidFill>
              <a:sysClr val="windowText" lastClr="000000"/>
            </a:solidFill>
          </a:endParaRPr>
        </a:p>
        <a:p>
          <a:pPr algn="l">
            <a:lnSpc>
              <a:spcPts val="900"/>
            </a:lnSpc>
          </a:pPr>
          <a:r>
            <a:rPr kumimoji="1" lang="en-US" altLang="ja-JP" sz="1000">
              <a:solidFill>
                <a:sysClr val="windowText" lastClr="000000"/>
              </a:solidFill>
            </a:rPr>
            <a:t>21</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200"/>
            </a:lnSpc>
          </a:pPr>
          <a:endParaRPr kumimoji="1" lang="en-US" altLang="ja-JP" sz="1400">
            <a:solidFill>
              <a:sysClr val="windowText" lastClr="000000"/>
            </a:solidFill>
          </a:endParaRPr>
        </a:p>
      </xdr:txBody>
    </xdr:sp>
    <xdr:clientData/>
  </xdr:twoCellAnchor>
  <xdr:twoCellAnchor>
    <xdr:from>
      <xdr:col>23</xdr:col>
      <xdr:colOff>85725</xdr:colOff>
      <xdr:row>757</xdr:row>
      <xdr:rowOff>66675</xdr:rowOff>
    </xdr:from>
    <xdr:to>
      <xdr:col>28</xdr:col>
      <xdr:colOff>19050</xdr:colOff>
      <xdr:row>760</xdr:row>
      <xdr:rowOff>1103</xdr:rowOff>
    </xdr:to>
    <xdr:sp macro="" textlink="">
      <xdr:nvSpPr>
        <xdr:cNvPr id="32" name="正方形/長方形 31"/>
        <xdr:cNvSpPr/>
      </xdr:nvSpPr>
      <xdr:spPr bwMode="auto">
        <a:xfrm>
          <a:off x="4686300" y="103251000"/>
          <a:ext cx="933450" cy="9917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p>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日本緩和医療学会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190500</xdr:colOff>
      <xdr:row>757</xdr:row>
      <xdr:rowOff>76200</xdr:rowOff>
    </xdr:from>
    <xdr:to>
      <xdr:col>33</xdr:col>
      <xdr:colOff>133350</xdr:colOff>
      <xdr:row>760</xdr:row>
      <xdr:rowOff>10628</xdr:rowOff>
    </xdr:to>
    <xdr:sp macro="" textlink="">
      <xdr:nvSpPr>
        <xdr:cNvPr id="33" name="正方形/長方形 32"/>
        <xdr:cNvSpPr/>
      </xdr:nvSpPr>
      <xdr:spPr bwMode="auto">
        <a:xfrm>
          <a:off x="5791200" y="103260525"/>
          <a:ext cx="942975" cy="9917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E.</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日本サイコオンコロジー学会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104775</xdr:colOff>
      <xdr:row>757</xdr:row>
      <xdr:rowOff>66675</xdr:rowOff>
    </xdr:from>
    <xdr:to>
      <xdr:col>39</xdr:col>
      <xdr:colOff>47625</xdr:colOff>
      <xdr:row>760</xdr:row>
      <xdr:rowOff>1103</xdr:rowOff>
    </xdr:to>
    <xdr:sp macro="" textlink="">
      <xdr:nvSpPr>
        <xdr:cNvPr id="34" name="正方形/長方形 33"/>
        <xdr:cNvSpPr/>
      </xdr:nvSpPr>
      <xdr:spPr bwMode="auto">
        <a:xfrm>
          <a:off x="6905625" y="103251000"/>
          <a:ext cx="942975" cy="9917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F.</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日本病理学会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45</xdr:col>
      <xdr:colOff>152400</xdr:colOff>
      <xdr:row>757</xdr:row>
      <xdr:rowOff>63500</xdr:rowOff>
    </xdr:from>
    <xdr:to>
      <xdr:col>49</xdr:col>
      <xdr:colOff>295275</xdr:colOff>
      <xdr:row>759</xdr:row>
      <xdr:rowOff>353528</xdr:rowOff>
    </xdr:to>
    <xdr:sp macro="" textlink="">
      <xdr:nvSpPr>
        <xdr:cNvPr id="35" name="正方形/長方形 34"/>
        <xdr:cNvSpPr/>
      </xdr:nvSpPr>
      <xdr:spPr bwMode="auto">
        <a:xfrm>
          <a:off x="9296400" y="103530400"/>
          <a:ext cx="955675" cy="1001228"/>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H.</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有限責任監査法人　トーマツ</a:t>
          </a:r>
          <a:endPar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40</xdr:col>
      <xdr:colOff>25401</xdr:colOff>
      <xdr:row>757</xdr:row>
      <xdr:rowOff>63500</xdr:rowOff>
    </xdr:from>
    <xdr:to>
      <xdr:col>44</xdr:col>
      <xdr:colOff>190501</xdr:colOff>
      <xdr:row>759</xdr:row>
      <xdr:rowOff>353528</xdr:rowOff>
    </xdr:to>
    <xdr:sp macro="" textlink="">
      <xdr:nvSpPr>
        <xdr:cNvPr id="36" name="正方形/長方形 35"/>
        <xdr:cNvSpPr/>
      </xdr:nvSpPr>
      <xdr:spPr bwMode="auto">
        <a:xfrm>
          <a:off x="8153401" y="103530400"/>
          <a:ext cx="977900" cy="1001228"/>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G.</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一般社団法人　日本在宅医療連合学会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180975</xdr:colOff>
      <xdr:row>760</xdr:row>
      <xdr:rowOff>219075</xdr:rowOff>
    </xdr:from>
    <xdr:to>
      <xdr:col>22</xdr:col>
      <xdr:colOff>161925</xdr:colOff>
      <xdr:row>763</xdr:row>
      <xdr:rowOff>95441</xdr:rowOff>
    </xdr:to>
    <xdr:sp macro="" textlink="">
      <xdr:nvSpPr>
        <xdr:cNvPr id="40" name="大かっこ 39"/>
        <xdr:cNvSpPr/>
      </xdr:nvSpPr>
      <xdr:spPr>
        <a:xfrm>
          <a:off x="3581400" y="104460675"/>
          <a:ext cx="981075" cy="9336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がんゲノム医療の実用化に必要な人材の育成</a:t>
          </a:r>
          <a:endParaRPr kumimoji="1" lang="en-US" altLang="ja-JP" sz="1050"/>
        </a:p>
      </xdr:txBody>
    </xdr:sp>
    <xdr:clientData/>
  </xdr:twoCellAnchor>
  <xdr:twoCellAnchor>
    <xdr:from>
      <xdr:col>23</xdr:col>
      <xdr:colOff>95250</xdr:colOff>
      <xdr:row>760</xdr:row>
      <xdr:rowOff>190499</xdr:rowOff>
    </xdr:from>
    <xdr:to>
      <xdr:col>28</xdr:col>
      <xdr:colOff>38100</xdr:colOff>
      <xdr:row>763</xdr:row>
      <xdr:rowOff>76199</xdr:rowOff>
    </xdr:to>
    <xdr:sp macro="" textlink="">
      <xdr:nvSpPr>
        <xdr:cNvPr id="42" name="大かっこ 41"/>
        <xdr:cNvSpPr/>
      </xdr:nvSpPr>
      <xdr:spPr>
        <a:xfrm>
          <a:off x="4695825" y="104432099"/>
          <a:ext cx="942975" cy="942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緩和ケアに関する研修事業の実施、普及啓発</a:t>
          </a:r>
          <a:endParaRPr kumimoji="1" lang="en-US" altLang="ja-JP" sz="1050"/>
        </a:p>
        <a:p>
          <a:pPr algn="l">
            <a:lnSpc>
              <a:spcPts val="1400"/>
            </a:lnSpc>
          </a:pPr>
          <a:endParaRPr kumimoji="1" lang="ja-JP" altLang="en-US" sz="1200"/>
        </a:p>
      </xdr:txBody>
    </xdr:sp>
    <xdr:clientData/>
  </xdr:twoCellAnchor>
  <xdr:twoCellAnchor>
    <xdr:from>
      <xdr:col>28</xdr:col>
      <xdr:colOff>190500</xdr:colOff>
      <xdr:row>760</xdr:row>
      <xdr:rowOff>209550</xdr:rowOff>
    </xdr:from>
    <xdr:to>
      <xdr:col>33</xdr:col>
      <xdr:colOff>142875</xdr:colOff>
      <xdr:row>763</xdr:row>
      <xdr:rowOff>48396</xdr:rowOff>
    </xdr:to>
    <xdr:sp macro="" textlink="">
      <xdr:nvSpPr>
        <xdr:cNvPr id="43" name="大かっこ 42"/>
        <xdr:cNvSpPr/>
      </xdr:nvSpPr>
      <xdr:spPr>
        <a:xfrm>
          <a:off x="5791200" y="104451150"/>
          <a:ext cx="952500" cy="8961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ピア・サポート体制の強化</a:t>
          </a:r>
          <a:endParaRPr kumimoji="1" lang="ja-JP" altLang="en-US" sz="1200"/>
        </a:p>
      </xdr:txBody>
    </xdr:sp>
    <xdr:clientData/>
  </xdr:twoCellAnchor>
  <xdr:twoCellAnchor>
    <xdr:from>
      <xdr:col>34</xdr:col>
      <xdr:colOff>104775</xdr:colOff>
      <xdr:row>760</xdr:row>
      <xdr:rowOff>209550</xdr:rowOff>
    </xdr:from>
    <xdr:to>
      <xdr:col>39</xdr:col>
      <xdr:colOff>66675</xdr:colOff>
      <xdr:row>763</xdr:row>
      <xdr:rowOff>48396</xdr:rowOff>
    </xdr:to>
    <xdr:sp macro="" textlink="">
      <xdr:nvSpPr>
        <xdr:cNvPr id="44" name="大かっこ 43"/>
        <xdr:cNvSpPr/>
      </xdr:nvSpPr>
      <xdr:spPr>
        <a:xfrm>
          <a:off x="6905625" y="104451150"/>
          <a:ext cx="962025" cy="8961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希少がんの病理診断の質の向上</a:t>
          </a:r>
          <a:endParaRPr kumimoji="1" lang="ja-JP" altLang="en-US" sz="1200"/>
        </a:p>
      </xdr:txBody>
    </xdr:sp>
    <xdr:clientData/>
  </xdr:twoCellAnchor>
  <xdr:twoCellAnchor>
    <xdr:from>
      <xdr:col>45</xdr:col>
      <xdr:colOff>142875</xdr:colOff>
      <xdr:row>760</xdr:row>
      <xdr:rowOff>209550</xdr:rowOff>
    </xdr:from>
    <xdr:to>
      <xdr:col>49</xdr:col>
      <xdr:colOff>304800</xdr:colOff>
      <xdr:row>763</xdr:row>
      <xdr:rowOff>48396</xdr:rowOff>
    </xdr:to>
    <xdr:sp macro="" textlink="">
      <xdr:nvSpPr>
        <xdr:cNvPr id="45" name="大かっこ 44"/>
        <xdr:cNvSpPr/>
      </xdr:nvSpPr>
      <xdr:spPr>
        <a:xfrm>
          <a:off x="9144000" y="104451150"/>
          <a:ext cx="962025" cy="8961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職域におけるがん検診の実態調査</a:t>
          </a:r>
          <a:endParaRPr kumimoji="1" lang="ja-JP" altLang="en-US" sz="1200"/>
        </a:p>
      </xdr:txBody>
    </xdr:sp>
    <xdr:clientData/>
  </xdr:twoCellAnchor>
  <xdr:twoCellAnchor>
    <xdr:from>
      <xdr:col>12</xdr:col>
      <xdr:colOff>57150</xdr:colOff>
      <xdr:row>760</xdr:row>
      <xdr:rowOff>50801</xdr:rowOff>
    </xdr:from>
    <xdr:to>
      <xdr:col>17</xdr:col>
      <xdr:colOff>0</xdr:colOff>
      <xdr:row>763</xdr:row>
      <xdr:rowOff>323851</xdr:rowOff>
    </xdr:to>
    <xdr:sp macro="" textlink="">
      <xdr:nvSpPr>
        <xdr:cNvPr id="47" name="大かっこ 46"/>
        <xdr:cNvSpPr/>
      </xdr:nvSpPr>
      <xdr:spPr>
        <a:xfrm>
          <a:off x="2495550" y="108445301"/>
          <a:ext cx="958850" cy="1339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長期フォローアップを担当する多職種協働チームの育成</a:t>
          </a:r>
          <a:endParaRPr kumimoji="1" lang="ja-JP" altLang="en-US" sz="1200"/>
        </a:p>
      </xdr:txBody>
    </xdr:sp>
    <xdr:clientData/>
  </xdr:twoCellAnchor>
  <xdr:twoCellAnchor>
    <xdr:from>
      <xdr:col>6</xdr:col>
      <xdr:colOff>95250</xdr:colOff>
      <xdr:row>760</xdr:row>
      <xdr:rowOff>50801</xdr:rowOff>
    </xdr:from>
    <xdr:to>
      <xdr:col>11</xdr:col>
      <xdr:colOff>38100</xdr:colOff>
      <xdr:row>764</xdr:row>
      <xdr:rowOff>127001</xdr:rowOff>
    </xdr:to>
    <xdr:sp macro="" textlink="">
      <xdr:nvSpPr>
        <xdr:cNvPr id="48" name="大かっこ 47"/>
        <xdr:cNvSpPr/>
      </xdr:nvSpPr>
      <xdr:spPr>
        <a:xfrm>
          <a:off x="1314450" y="108445301"/>
          <a:ext cx="958850" cy="1498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全国がん登録の運営・保守等、がん対策に関する評価指標の検討</a:t>
          </a:r>
          <a:endParaRPr kumimoji="1" lang="ja-JP" altLang="en-US" sz="1200"/>
        </a:p>
      </xdr:txBody>
    </xdr:sp>
    <xdr:clientData/>
  </xdr:twoCellAnchor>
  <xdr:twoCellAnchor>
    <xdr:from>
      <xdr:col>8</xdr:col>
      <xdr:colOff>190500</xdr:colOff>
      <xdr:row>764</xdr:row>
      <xdr:rowOff>47625</xdr:rowOff>
    </xdr:from>
    <xdr:to>
      <xdr:col>8</xdr:col>
      <xdr:colOff>195814</xdr:colOff>
      <xdr:row>765</xdr:row>
      <xdr:rowOff>413880</xdr:rowOff>
    </xdr:to>
    <xdr:cxnSp macro="">
      <xdr:nvCxnSpPr>
        <xdr:cNvPr id="49" name="直線矢印コネクタ 48"/>
        <xdr:cNvCxnSpPr/>
      </xdr:nvCxnSpPr>
      <xdr:spPr>
        <a:xfrm flipH="1">
          <a:off x="1790700" y="105698925"/>
          <a:ext cx="5314" cy="103300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765</xdr:row>
      <xdr:rowOff>361950</xdr:rowOff>
    </xdr:from>
    <xdr:to>
      <xdr:col>14</xdr:col>
      <xdr:colOff>76200</xdr:colOff>
      <xdr:row>766</xdr:row>
      <xdr:rowOff>114300</xdr:rowOff>
    </xdr:to>
    <xdr:sp macro="" textlink="">
      <xdr:nvSpPr>
        <xdr:cNvPr id="50" name="テキスト ボックス 49"/>
        <xdr:cNvSpPr txBox="1"/>
      </xdr:nvSpPr>
      <xdr:spPr>
        <a:xfrm>
          <a:off x="1000125" y="106680000"/>
          <a:ext cx="1876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6</xdr:col>
      <xdr:colOff>95251</xdr:colOff>
      <xdr:row>766</xdr:row>
      <xdr:rowOff>104775</xdr:rowOff>
    </xdr:from>
    <xdr:to>
      <xdr:col>12</xdr:col>
      <xdr:colOff>152401</xdr:colOff>
      <xdr:row>767</xdr:row>
      <xdr:rowOff>55515</xdr:rowOff>
    </xdr:to>
    <xdr:sp macro="" textlink="">
      <xdr:nvSpPr>
        <xdr:cNvPr id="51" name="正方形/長方形 50"/>
        <xdr:cNvSpPr/>
      </xdr:nvSpPr>
      <xdr:spPr>
        <a:xfrm>
          <a:off x="1295401" y="107089575"/>
          <a:ext cx="1257300" cy="6174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I.</a:t>
          </a:r>
        </a:p>
        <a:p>
          <a:pPr algn="ctr"/>
          <a:r>
            <a:rPr kumimoji="1" lang="ja-JP" altLang="en-US" sz="900">
              <a:solidFill>
                <a:sysClr val="windowText" lastClr="000000"/>
              </a:solidFill>
            </a:rPr>
            <a:t>民間団体　（</a:t>
          </a:r>
          <a:r>
            <a:rPr kumimoji="1" lang="en-US" altLang="ja-JP" sz="900">
              <a:solidFill>
                <a:sysClr val="windowText" lastClr="000000"/>
              </a:solidFill>
            </a:rPr>
            <a:t>15</a:t>
          </a:r>
          <a:r>
            <a:rPr kumimoji="1" lang="ja-JP" altLang="en-US" sz="900" baseline="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378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6</xdr:col>
      <xdr:colOff>85725</xdr:colOff>
      <xdr:row>767</xdr:row>
      <xdr:rowOff>247650</xdr:rowOff>
    </xdr:from>
    <xdr:to>
      <xdr:col>12</xdr:col>
      <xdr:colOff>161925</xdr:colOff>
      <xdr:row>770</xdr:row>
      <xdr:rowOff>114300</xdr:rowOff>
    </xdr:to>
    <xdr:sp macro="" textlink="">
      <xdr:nvSpPr>
        <xdr:cNvPr id="52" name="大かっこ 51"/>
        <xdr:cNvSpPr/>
      </xdr:nvSpPr>
      <xdr:spPr>
        <a:xfrm>
          <a:off x="1285875" y="107899200"/>
          <a:ext cx="1276350" cy="914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n-lt"/>
              <a:ea typeface="+mn-ea"/>
              <a:cs typeface="+mn-cs"/>
            </a:rPr>
            <a:t>がん登録推進事業に係るシステム構築・改修業務</a:t>
          </a:r>
          <a:endParaRPr kumimoji="1" lang="en-US" altLang="ja-JP" sz="1050">
            <a:solidFill>
              <a:schemeClr val="tx1"/>
            </a:solidFill>
            <a:latin typeface="+mn-lt"/>
            <a:ea typeface="+mn-ea"/>
            <a:cs typeface="+mn-cs"/>
          </a:endParaRPr>
        </a:p>
        <a:p>
          <a:pPr algn="l">
            <a:lnSpc>
              <a:spcPts val="900"/>
            </a:lnSpc>
          </a:pPr>
          <a:endParaRPr kumimoji="1" lang="en-US" altLang="ja-JP" sz="1050"/>
        </a:p>
      </xdr:txBody>
    </xdr:sp>
    <xdr:clientData/>
  </xdr:twoCellAnchor>
  <xdr:twoCellAnchor>
    <xdr:from>
      <xdr:col>14</xdr:col>
      <xdr:colOff>76201</xdr:colOff>
      <xdr:row>764</xdr:row>
      <xdr:rowOff>0</xdr:rowOff>
    </xdr:from>
    <xdr:to>
      <xdr:col>14</xdr:col>
      <xdr:colOff>85725</xdr:colOff>
      <xdr:row>771</xdr:row>
      <xdr:rowOff>19050</xdr:rowOff>
    </xdr:to>
    <xdr:cxnSp macro="">
      <xdr:nvCxnSpPr>
        <xdr:cNvPr id="53" name="直線矢印コネクタ 52"/>
        <xdr:cNvCxnSpPr/>
      </xdr:nvCxnSpPr>
      <xdr:spPr>
        <a:xfrm flipH="1">
          <a:off x="2876551" y="105651300"/>
          <a:ext cx="9524" cy="34480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770</xdr:row>
      <xdr:rowOff>361950</xdr:rowOff>
    </xdr:from>
    <xdr:to>
      <xdr:col>19</xdr:col>
      <xdr:colOff>47625</xdr:colOff>
      <xdr:row>772</xdr:row>
      <xdr:rowOff>85725</xdr:rowOff>
    </xdr:to>
    <xdr:sp macro="" textlink="">
      <xdr:nvSpPr>
        <xdr:cNvPr id="55" name="テキスト ボックス 54"/>
        <xdr:cNvSpPr txBox="1"/>
      </xdr:nvSpPr>
      <xdr:spPr>
        <a:xfrm>
          <a:off x="1971675" y="109061250"/>
          <a:ext cx="1876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11</xdr:col>
      <xdr:colOff>38100</xdr:colOff>
      <xdr:row>772</xdr:row>
      <xdr:rowOff>95251</xdr:rowOff>
    </xdr:from>
    <xdr:to>
      <xdr:col>18</xdr:col>
      <xdr:colOff>0</xdr:colOff>
      <xdr:row>774</xdr:row>
      <xdr:rowOff>95251</xdr:rowOff>
    </xdr:to>
    <xdr:sp macro="" textlink="">
      <xdr:nvSpPr>
        <xdr:cNvPr id="56" name="正方形/長方形 55"/>
        <xdr:cNvSpPr/>
      </xdr:nvSpPr>
      <xdr:spPr>
        <a:xfrm>
          <a:off x="2238375" y="109489876"/>
          <a:ext cx="1362075" cy="628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J.</a:t>
          </a:r>
        </a:p>
        <a:p>
          <a:pPr algn="ctr"/>
          <a:r>
            <a:rPr kumimoji="1" lang="ja-JP" altLang="en-US" sz="900">
              <a:solidFill>
                <a:sysClr val="windowText" lastClr="000000"/>
              </a:solidFill>
            </a:rPr>
            <a:t>民間団体　（</a:t>
          </a:r>
          <a:r>
            <a:rPr kumimoji="1" lang="en-US" altLang="ja-JP" sz="900">
              <a:solidFill>
                <a:sysClr val="windowText" lastClr="000000"/>
              </a:solidFill>
            </a:rPr>
            <a:t>6</a:t>
          </a:r>
          <a:r>
            <a:rPr kumimoji="1" lang="ja-JP" altLang="en-US" sz="900">
              <a:solidFill>
                <a:sysClr val="windowText" lastClr="000000"/>
              </a:solidFill>
            </a:rPr>
            <a:t>）</a:t>
          </a:r>
          <a:endParaRPr kumimoji="1" lang="en-US" altLang="ja-JP" sz="900" baseline="0">
            <a:solidFill>
              <a:sysClr val="windowText" lastClr="000000"/>
            </a:solidFill>
          </a:endParaRPr>
        </a:p>
        <a:p>
          <a:pPr algn="ctr"/>
          <a:r>
            <a:rPr kumimoji="1" lang="en-US" altLang="ja-JP" sz="900" baseline="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11</xdr:col>
      <xdr:colOff>38100</xdr:colOff>
      <xdr:row>774</xdr:row>
      <xdr:rowOff>276225</xdr:rowOff>
    </xdr:from>
    <xdr:to>
      <xdr:col>18</xdr:col>
      <xdr:colOff>57151</xdr:colOff>
      <xdr:row>777</xdr:row>
      <xdr:rowOff>101600</xdr:rowOff>
    </xdr:to>
    <xdr:sp macro="" textlink="">
      <xdr:nvSpPr>
        <xdr:cNvPr id="57" name="大かっこ 56"/>
        <xdr:cNvSpPr/>
      </xdr:nvSpPr>
      <xdr:spPr>
        <a:xfrm>
          <a:off x="2273300" y="114487325"/>
          <a:ext cx="1441451" cy="777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en-US" altLang="ja-JP" sz="1050"/>
            <a:t>e</a:t>
          </a:r>
          <a:r>
            <a:rPr kumimoji="1" lang="ja-JP" altLang="en-US" sz="1050"/>
            <a:t>ラーニングシステム、オンライン研修システム料等</a:t>
          </a:r>
          <a:endParaRPr kumimoji="1" lang="en-US" altLang="ja-JP" sz="1050"/>
        </a:p>
      </xdr:txBody>
    </xdr:sp>
    <xdr:clientData/>
  </xdr:twoCellAnchor>
  <xdr:twoCellAnchor>
    <xdr:from>
      <xdr:col>20</xdr:col>
      <xdr:colOff>38100</xdr:colOff>
      <xdr:row>763</xdr:row>
      <xdr:rowOff>342900</xdr:rowOff>
    </xdr:from>
    <xdr:to>
      <xdr:col>20</xdr:col>
      <xdr:colOff>38100</xdr:colOff>
      <xdr:row>765</xdr:row>
      <xdr:rowOff>404355</xdr:rowOff>
    </xdr:to>
    <xdr:cxnSp macro="">
      <xdr:nvCxnSpPr>
        <xdr:cNvPr id="58" name="直線矢印コネクタ 57"/>
        <xdr:cNvCxnSpPr/>
      </xdr:nvCxnSpPr>
      <xdr:spPr>
        <a:xfrm>
          <a:off x="4038600" y="105641775"/>
          <a:ext cx="0" cy="108063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19051</xdr:colOff>
      <xdr:row>765</xdr:row>
      <xdr:rowOff>400050</xdr:rowOff>
    </xdr:from>
    <xdr:to>
      <xdr:col>24</xdr:col>
      <xdr:colOff>152401</xdr:colOff>
      <xdr:row>766</xdr:row>
      <xdr:rowOff>123825</xdr:rowOff>
    </xdr:to>
    <xdr:sp macro="" textlink="">
      <xdr:nvSpPr>
        <xdr:cNvPr id="59" name="テキスト ボックス 58"/>
        <xdr:cNvSpPr txBox="1"/>
      </xdr:nvSpPr>
      <xdr:spPr>
        <a:xfrm>
          <a:off x="3219451" y="106718100"/>
          <a:ext cx="17335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17</xdr:col>
      <xdr:colOff>114300</xdr:colOff>
      <xdr:row>766</xdr:row>
      <xdr:rowOff>85725</xdr:rowOff>
    </xdr:from>
    <xdr:to>
      <xdr:col>23</xdr:col>
      <xdr:colOff>66675</xdr:colOff>
      <xdr:row>767</xdr:row>
      <xdr:rowOff>95250</xdr:rowOff>
    </xdr:to>
    <xdr:sp macro="" textlink="">
      <xdr:nvSpPr>
        <xdr:cNvPr id="60" name="正方形/長方形 59"/>
        <xdr:cNvSpPr/>
      </xdr:nvSpPr>
      <xdr:spPr>
        <a:xfrm>
          <a:off x="3514725" y="107070525"/>
          <a:ext cx="1152525" cy="6762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K. </a:t>
          </a:r>
        </a:p>
        <a:p>
          <a:pPr algn="ctr"/>
          <a:r>
            <a:rPr kumimoji="1" lang="ja-JP" altLang="en-US" sz="900">
              <a:solidFill>
                <a:sysClr val="windowText" lastClr="000000"/>
              </a:solidFill>
            </a:rPr>
            <a:t>民間団体　　（</a:t>
          </a:r>
          <a:r>
            <a:rPr kumimoji="1" lang="en-US" altLang="ja-JP" sz="900">
              <a:solidFill>
                <a:sysClr val="windowText" lastClr="000000"/>
              </a:solidFill>
            </a:rPr>
            <a:t>7</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17</xdr:col>
      <xdr:colOff>104774</xdr:colOff>
      <xdr:row>767</xdr:row>
      <xdr:rowOff>314324</xdr:rowOff>
    </xdr:from>
    <xdr:to>
      <xdr:col>23</xdr:col>
      <xdr:colOff>85725</xdr:colOff>
      <xdr:row>769</xdr:row>
      <xdr:rowOff>304800</xdr:rowOff>
    </xdr:to>
    <xdr:sp macro="" textlink="">
      <xdr:nvSpPr>
        <xdr:cNvPr id="64" name="大かっこ 63"/>
        <xdr:cNvSpPr/>
      </xdr:nvSpPr>
      <xdr:spPr>
        <a:xfrm>
          <a:off x="3505199" y="107965874"/>
          <a:ext cx="1181101" cy="5905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研修会準備，運営業務</a:t>
          </a:r>
          <a:endParaRPr kumimoji="1" lang="en-US" altLang="ja-JP" sz="1100">
            <a:solidFill>
              <a:schemeClr val="tx1"/>
            </a:solidFill>
            <a:effectLst/>
            <a:latin typeface="+mn-lt"/>
            <a:ea typeface="+mn-ea"/>
            <a:cs typeface="+mn-cs"/>
          </a:endParaRPr>
        </a:p>
      </xdr:txBody>
    </xdr:sp>
    <xdr:clientData/>
  </xdr:twoCellAnchor>
  <xdr:twoCellAnchor>
    <xdr:from>
      <xdr:col>25</xdr:col>
      <xdr:colOff>180975</xdr:colOff>
      <xdr:row>764</xdr:row>
      <xdr:rowOff>0</xdr:rowOff>
    </xdr:from>
    <xdr:to>
      <xdr:col>26</xdr:col>
      <xdr:colOff>0</xdr:colOff>
      <xdr:row>770</xdr:row>
      <xdr:rowOff>333375</xdr:rowOff>
    </xdr:to>
    <xdr:cxnSp macro="">
      <xdr:nvCxnSpPr>
        <xdr:cNvPr id="65" name="直線矢印コネクタ 64"/>
        <xdr:cNvCxnSpPr/>
      </xdr:nvCxnSpPr>
      <xdr:spPr>
        <a:xfrm flipH="1">
          <a:off x="5181600" y="105651300"/>
          <a:ext cx="19050" cy="33813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771</xdr:row>
      <xdr:rowOff>0</xdr:rowOff>
    </xdr:from>
    <xdr:to>
      <xdr:col>30</xdr:col>
      <xdr:colOff>38100</xdr:colOff>
      <xdr:row>772</xdr:row>
      <xdr:rowOff>76200</xdr:rowOff>
    </xdr:to>
    <xdr:sp macro="" textlink="">
      <xdr:nvSpPr>
        <xdr:cNvPr id="66" name="テキスト ボックス 65"/>
        <xdr:cNvSpPr txBox="1"/>
      </xdr:nvSpPr>
      <xdr:spPr>
        <a:xfrm>
          <a:off x="4305300" y="109080300"/>
          <a:ext cx="17335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22</xdr:col>
      <xdr:colOff>142874</xdr:colOff>
      <xdr:row>772</xdr:row>
      <xdr:rowOff>95250</xdr:rowOff>
    </xdr:from>
    <xdr:to>
      <xdr:col>29</xdr:col>
      <xdr:colOff>9524</xdr:colOff>
      <xdr:row>774</xdr:row>
      <xdr:rowOff>114300</xdr:rowOff>
    </xdr:to>
    <xdr:sp macro="" textlink="">
      <xdr:nvSpPr>
        <xdr:cNvPr id="67" name="正方形/長方形 66"/>
        <xdr:cNvSpPr/>
      </xdr:nvSpPr>
      <xdr:spPr>
        <a:xfrm>
          <a:off x="4543424" y="109489875"/>
          <a:ext cx="1266825" cy="647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L.</a:t>
          </a:r>
        </a:p>
        <a:p>
          <a:pPr algn="ctr"/>
          <a:r>
            <a:rPr kumimoji="1" lang="ja-JP" altLang="en-US" sz="900">
              <a:solidFill>
                <a:sysClr val="windowText" lastClr="000000"/>
              </a:solidFill>
            </a:rPr>
            <a:t>民間団体　　（</a:t>
          </a:r>
          <a:r>
            <a:rPr kumimoji="1" lang="en-US" altLang="ja-JP" sz="900">
              <a:solidFill>
                <a:sysClr val="windowText" lastClr="000000"/>
              </a:solidFill>
            </a:rPr>
            <a:t>8</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26</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22</xdr:col>
      <xdr:colOff>133350</xdr:colOff>
      <xdr:row>774</xdr:row>
      <xdr:rowOff>276225</xdr:rowOff>
    </xdr:from>
    <xdr:to>
      <xdr:col>29</xdr:col>
      <xdr:colOff>9525</xdr:colOff>
      <xdr:row>776</xdr:row>
      <xdr:rowOff>156967</xdr:rowOff>
    </xdr:to>
    <xdr:sp macro="" textlink="">
      <xdr:nvSpPr>
        <xdr:cNvPr id="68" name="大かっこ 67"/>
        <xdr:cNvSpPr/>
      </xdr:nvSpPr>
      <xdr:spPr>
        <a:xfrm>
          <a:off x="4533900" y="110299500"/>
          <a:ext cx="1276350" cy="509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システム構築・コンテンツ作成</a:t>
          </a:r>
          <a:endParaRPr kumimoji="1" lang="en-US" altLang="ja-JP" sz="1050"/>
        </a:p>
      </xdr:txBody>
    </xdr:sp>
    <xdr:clientData/>
  </xdr:twoCellAnchor>
  <xdr:twoCellAnchor>
    <xdr:from>
      <xdr:col>31</xdr:col>
      <xdr:colOff>47625</xdr:colOff>
      <xdr:row>763</xdr:row>
      <xdr:rowOff>333375</xdr:rowOff>
    </xdr:from>
    <xdr:to>
      <xdr:col>31</xdr:col>
      <xdr:colOff>47625</xdr:colOff>
      <xdr:row>765</xdr:row>
      <xdr:rowOff>394830</xdr:rowOff>
    </xdr:to>
    <xdr:cxnSp macro="">
      <xdr:nvCxnSpPr>
        <xdr:cNvPr id="69" name="直線矢印コネクタ 68"/>
        <xdr:cNvCxnSpPr/>
      </xdr:nvCxnSpPr>
      <xdr:spPr>
        <a:xfrm>
          <a:off x="6248400" y="105632250"/>
          <a:ext cx="0" cy="108063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9526</xdr:colOff>
      <xdr:row>765</xdr:row>
      <xdr:rowOff>333375</xdr:rowOff>
    </xdr:from>
    <xdr:to>
      <xdr:col>35</xdr:col>
      <xdr:colOff>104776</xdr:colOff>
      <xdr:row>766</xdr:row>
      <xdr:rowOff>85725</xdr:rowOff>
    </xdr:to>
    <xdr:sp macro="" textlink="">
      <xdr:nvSpPr>
        <xdr:cNvPr id="70" name="テキスト ボックス 69"/>
        <xdr:cNvSpPr txBox="1"/>
      </xdr:nvSpPr>
      <xdr:spPr>
        <a:xfrm>
          <a:off x="5410201" y="106651425"/>
          <a:ext cx="16954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900"/>
            <a:t>【</a:t>
          </a:r>
          <a:r>
            <a:rPr kumimoji="1" lang="ja-JP" altLang="en-US" sz="900"/>
            <a:t>随時契約（その他）</a:t>
          </a:r>
          <a:r>
            <a:rPr kumimoji="1" lang="en-US" altLang="ja-JP" sz="900"/>
            <a:t>】</a:t>
          </a:r>
          <a:endParaRPr kumimoji="1" lang="ja-JP" altLang="en-US" sz="900"/>
        </a:p>
      </xdr:txBody>
    </xdr:sp>
    <xdr:clientData/>
  </xdr:twoCellAnchor>
  <xdr:twoCellAnchor>
    <xdr:from>
      <xdr:col>28</xdr:col>
      <xdr:colOff>85724</xdr:colOff>
      <xdr:row>766</xdr:row>
      <xdr:rowOff>76200</xdr:rowOff>
    </xdr:from>
    <xdr:to>
      <xdr:col>34</xdr:col>
      <xdr:colOff>104775</xdr:colOff>
      <xdr:row>767</xdr:row>
      <xdr:rowOff>114300</xdr:rowOff>
    </xdr:to>
    <xdr:sp macro="" textlink="">
      <xdr:nvSpPr>
        <xdr:cNvPr id="71" name="正方形/長方形 70"/>
        <xdr:cNvSpPr/>
      </xdr:nvSpPr>
      <xdr:spPr>
        <a:xfrm>
          <a:off x="5686424" y="107061000"/>
          <a:ext cx="1219201"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M. </a:t>
          </a:r>
        </a:p>
        <a:p>
          <a:pPr algn="ctr"/>
          <a:r>
            <a:rPr kumimoji="1" lang="ja-JP" altLang="en-US" sz="900">
              <a:solidFill>
                <a:sysClr val="windowText" lastClr="000000"/>
              </a:solidFill>
            </a:rPr>
            <a:t>民間団体　　（</a:t>
          </a:r>
          <a:r>
            <a:rPr kumimoji="1" lang="en-US" altLang="ja-JP" sz="900">
              <a:solidFill>
                <a:sysClr val="windowText" lastClr="000000"/>
              </a:solidFill>
            </a:rPr>
            <a:t>5</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16</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28</xdr:col>
      <xdr:colOff>66675</xdr:colOff>
      <xdr:row>767</xdr:row>
      <xdr:rowOff>314325</xdr:rowOff>
    </xdr:from>
    <xdr:to>
      <xdr:col>34</xdr:col>
      <xdr:colOff>104775</xdr:colOff>
      <xdr:row>769</xdr:row>
      <xdr:rowOff>402568</xdr:rowOff>
    </xdr:to>
    <xdr:sp macro="" textlink="">
      <xdr:nvSpPr>
        <xdr:cNvPr id="72" name="大かっこ 71"/>
        <xdr:cNvSpPr/>
      </xdr:nvSpPr>
      <xdr:spPr>
        <a:xfrm>
          <a:off x="5667375" y="107965875"/>
          <a:ext cx="1238250" cy="688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ピアサポートニーズ調査等</a:t>
          </a:r>
          <a:endParaRPr kumimoji="1" lang="en-US" altLang="ja-JP" sz="1050"/>
        </a:p>
      </xdr:txBody>
    </xdr:sp>
    <xdr:clientData/>
  </xdr:twoCellAnchor>
  <xdr:twoCellAnchor>
    <xdr:from>
      <xdr:col>36</xdr:col>
      <xdr:colOff>190500</xdr:colOff>
      <xdr:row>764</xdr:row>
      <xdr:rowOff>9525</xdr:rowOff>
    </xdr:from>
    <xdr:to>
      <xdr:col>37</xdr:col>
      <xdr:colOff>1</xdr:colOff>
      <xdr:row>770</xdr:row>
      <xdr:rowOff>371475</xdr:rowOff>
    </xdr:to>
    <xdr:cxnSp macro="">
      <xdr:nvCxnSpPr>
        <xdr:cNvPr id="74" name="直線矢印コネクタ 73"/>
        <xdr:cNvCxnSpPr/>
      </xdr:nvCxnSpPr>
      <xdr:spPr>
        <a:xfrm flipH="1">
          <a:off x="7391400" y="105660825"/>
          <a:ext cx="9526" cy="34099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171451</xdr:colOff>
      <xdr:row>772</xdr:row>
      <xdr:rowOff>85726</xdr:rowOff>
    </xdr:from>
    <xdr:to>
      <xdr:col>40</xdr:col>
      <xdr:colOff>57150</xdr:colOff>
      <xdr:row>774</xdr:row>
      <xdr:rowOff>104776</xdr:rowOff>
    </xdr:to>
    <xdr:sp macro="" textlink="">
      <xdr:nvSpPr>
        <xdr:cNvPr id="79" name="正方形/長方形 78"/>
        <xdr:cNvSpPr/>
      </xdr:nvSpPr>
      <xdr:spPr>
        <a:xfrm>
          <a:off x="6772276" y="109480351"/>
          <a:ext cx="1285874" cy="647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N. </a:t>
          </a:r>
        </a:p>
        <a:p>
          <a:pPr algn="ctr"/>
          <a:r>
            <a:rPr kumimoji="1" lang="ja-JP" altLang="en-US" sz="900">
              <a:solidFill>
                <a:sysClr val="windowText" lastClr="000000"/>
              </a:solidFill>
            </a:rPr>
            <a:t>民間団体　　（</a:t>
          </a:r>
          <a:r>
            <a:rPr kumimoji="1" lang="en-US" altLang="ja-JP" sz="900">
              <a:solidFill>
                <a:sysClr val="windowText" lastClr="000000"/>
              </a:solidFill>
            </a:rPr>
            <a:t>1</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ja-JP" altLang="en-US" sz="900">
              <a:solidFill>
                <a:sysClr val="windowText" lastClr="000000"/>
              </a:solidFill>
            </a:rPr>
            <a:t>４百万円</a:t>
          </a:r>
          <a:endParaRPr kumimoji="1" lang="en-US" altLang="ja-JP" sz="900">
            <a:solidFill>
              <a:sysClr val="windowText" lastClr="000000"/>
            </a:solidFill>
          </a:endParaRPr>
        </a:p>
      </xdr:txBody>
    </xdr:sp>
    <xdr:clientData/>
  </xdr:twoCellAnchor>
  <xdr:twoCellAnchor>
    <xdr:from>
      <xdr:col>32</xdr:col>
      <xdr:colOff>161925</xdr:colOff>
      <xdr:row>771</xdr:row>
      <xdr:rowOff>0</xdr:rowOff>
    </xdr:from>
    <xdr:to>
      <xdr:col>41</xdr:col>
      <xdr:colOff>95250</xdr:colOff>
      <xdr:row>772</xdr:row>
      <xdr:rowOff>76200</xdr:rowOff>
    </xdr:to>
    <xdr:sp macro="" textlink="">
      <xdr:nvSpPr>
        <xdr:cNvPr id="80" name="テキスト ボックス 79"/>
        <xdr:cNvSpPr txBox="1"/>
      </xdr:nvSpPr>
      <xdr:spPr>
        <a:xfrm>
          <a:off x="6562725" y="109080300"/>
          <a:ext cx="17335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33</xdr:col>
      <xdr:colOff>180975</xdr:colOff>
      <xdr:row>774</xdr:row>
      <xdr:rowOff>238125</xdr:rowOff>
    </xdr:from>
    <xdr:to>
      <xdr:col>40</xdr:col>
      <xdr:colOff>38100</xdr:colOff>
      <xdr:row>777</xdr:row>
      <xdr:rowOff>19050</xdr:rowOff>
    </xdr:to>
    <xdr:sp macro="" textlink="">
      <xdr:nvSpPr>
        <xdr:cNvPr id="82" name="大かっこ 81"/>
        <xdr:cNvSpPr/>
      </xdr:nvSpPr>
      <xdr:spPr>
        <a:xfrm>
          <a:off x="6781800" y="110261400"/>
          <a:ext cx="1257300"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希少がん病理診断システムにおけるオンプレートサーバ保守、監視</a:t>
          </a:r>
        </a:p>
      </xdr:txBody>
    </xdr:sp>
    <xdr:clientData/>
  </xdr:twoCellAnchor>
  <xdr:twoCellAnchor>
    <xdr:from>
      <xdr:col>42</xdr:col>
      <xdr:colOff>66675</xdr:colOff>
      <xdr:row>763</xdr:row>
      <xdr:rowOff>323850</xdr:rowOff>
    </xdr:from>
    <xdr:to>
      <xdr:col>42</xdr:col>
      <xdr:colOff>66675</xdr:colOff>
      <xdr:row>765</xdr:row>
      <xdr:rowOff>385305</xdr:rowOff>
    </xdr:to>
    <xdr:cxnSp macro="">
      <xdr:nvCxnSpPr>
        <xdr:cNvPr id="83" name="直線矢印コネクタ 82"/>
        <xdr:cNvCxnSpPr/>
      </xdr:nvCxnSpPr>
      <xdr:spPr>
        <a:xfrm>
          <a:off x="8467725" y="105622725"/>
          <a:ext cx="0" cy="108063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85725</xdr:colOff>
      <xdr:row>766</xdr:row>
      <xdr:rowOff>38100</xdr:rowOff>
    </xdr:from>
    <xdr:to>
      <xdr:col>45</xdr:col>
      <xdr:colOff>104776</xdr:colOff>
      <xdr:row>767</xdr:row>
      <xdr:rowOff>76200</xdr:rowOff>
    </xdr:to>
    <xdr:sp macro="" textlink="">
      <xdr:nvSpPr>
        <xdr:cNvPr id="85" name="正方形/長方形 84"/>
        <xdr:cNvSpPr/>
      </xdr:nvSpPr>
      <xdr:spPr>
        <a:xfrm>
          <a:off x="7886700" y="107022900"/>
          <a:ext cx="1219201"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O. </a:t>
          </a:r>
        </a:p>
        <a:p>
          <a:pPr algn="ctr"/>
          <a:r>
            <a:rPr kumimoji="1" lang="ja-JP" altLang="en-US" sz="900">
              <a:solidFill>
                <a:sysClr val="windowText" lastClr="000000"/>
              </a:solidFill>
            </a:rPr>
            <a:t>民間団体　　（</a:t>
          </a:r>
          <a:r>
            <a:rPr kumimoji="1" lang="en-US" altLang="ja-JP" sz="900">
              <a:solidFill>
                <a:sysClr val="windowText" lastClr="000000"/>
              </a:solidFill>
            </a:rPr>
            <a:t>1</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12</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39</xdr:col>
      <xdr:colOff>95250</xdr:colOff>
      <xdr:row>767</xdr:row>
      <xdr:rowOff>314325</xdr:rowOff>
    </xdr:from>
    <xdr:to>
      <xdr:col>45</xdr:col>
      <xdr:colOff>133350</xdr:colOff>
      <xdr:row>769</xdr:row>
      <xdr:rowOff>402568</xdr:rowOff>
    </xdr:to>
    <xdr:sp macro="" textlink="">
      <xdr:nvSpPr>
        <xdr:cNvPr id="86" name="大かっこ 85"/>
        <xdr:cNvSpPr/>
      </xdr:nvSpPr>
      <xdr:spPr>
        <a:xfrm>
          <a:off x="8020050" y="112150525"/>
          <a:ext cx="1257300" cy="6851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小冊子　テキスト・副読本　</a:t>
          </a:r>
          <a:r>
            <a:rPr kumimoji="1" lang="en-US" altLang="ja-JP" sz="1050"/>
            <a:t>e-Learning</a:t>
          </a:r>
          <a:r>
            <a:rPr kumimoji="1" lang="ja-JP" altLang="en-US" sz="1050"/>
            <a:t>構築費用</a:t>
          </a:r>
          <a:endParaRPr kumimoji="1" lang="en-US" altLang="ja-JP" sz="1050"/>
        </a:p>
      </xdr:txBody>
    </xdr:sp>
    <xdr:clientData/>
  </xdr:twoCellAnchor>
  <xdr:twoCellAnchor>
    <xdr:from>
      <xdr:col>47</xdr:col>
      <xdr:colOff>161925</xdr:colOff>
      <xdr:row>764</xdr:row>
      <xdr:rowOff>0</xdr:rowOff>
    </xdr:from>
    <xdr:to>
      <xdr:col>47</xdr:col>
      <xdr:colOff>171451</xdr:colOff>
      <xdr:row>770</xdr:row>
      <xdr:rowOff>361950</xdr:rowOff>
    </xdr:to>
    <xdr:cxnSp macro="">
      <xdr:nvCxnSpPr>
        <xdr:cNvPr id="87" name="直線矢印コネクタ 86"/>
        <xdr:cNvCxnSpPr/>
      </xdr:nvCxnSpPr>
      <xdr:spPr>
        <a:xfrm flipH="1">
          <a:off x="9563100" y="105651300"/>
          <a:ext cx="9526" cy="34099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85725</xdr:colOff>
      <xdr:row>770</xdr:row>
      <xdr:rowOff>342900</xdr:rowOff>
    </xdr:from>
    <xdr:to>
      <xdr:col>51</xdr:col>
      <xdr:colOff>76200</xdr:colOff>
      <xdr:row>772</xdr:row>
      <xdr:rowOff>66675</xdr:rowOff>
    </xdr:to>
    <xdr:sp macro="" textlink="">
      <xdr:nvSpPr>
        <xdr:cNvPr id="88" name="テキスト ボックス 87"/>
        <xdr:cNvSpPr txBox="1"/>
      </xdr:nvSpPr>
      <xdr:spPr>
        <a:xfrm>
          <a:off x="8686800" y="109042200"/>
          <a:ext cx="16954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44</xdr:col>
      <xdr:colOff>85725</xdr:colOff>
      <xdr:row>772</xdr:row>
      <xdr:rowOff>57150</xdr:rowOff>
    </xdr:from>
    <xdr:to>
      <xdr:col>49</xdr:col>
      <xdr:colOff>371474</xdr:colOff>
      <xdr:row>774</xdr:row>
      <xdr:rowOff>76200</xdr:rowOff>
    </xdr:to>
    <xdr:sp macro="" textlink="">
      <xdr:nvSpPr>
        <xdr:cNvPr id="89" name="正方形/長方形 88"/>
        <xdr:cNvSpPr/>
      </xdr:nvSpPr>
      <xdr:spPr>
        <a:xfrm>
          <a:off x="8886825" y="109451775"/>
          <a:ext cx="1285874" cy="647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P. </a:t>
          </a:r>
        </a:p>
        <a:p>
          <a:pPr algn="ctr"/>
          <a:r>
            <a:rPr kumimoji="1" lang="ja-JP" altLang="en-US" sz="900">
              <a:solidFill>
                <a:sysClr val="windowText" lastClr="000000"/>
              </a:solidFill>
            </a:rPr>
            <a:t>民間団体　　（</a:t>
          </a:r>
          <a:r>
            <a:rPr kumimoji="1" lang="en-US" altLang="ja-JP" sz="900">
              <a:solidFill>
                <a:sysClr val="windowText" lastClr="000000"/>
              </a:solidFill>
            </a:rPr>
            <a:t>2</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0.6</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44</xdr:col>
      <xdr:colOff>85725</xdr:colOff>
      <xdr:row>774</xdr:row>
      <xdr:rowOff>247650</xdr:rowOff>
    </xdr:from>
    <xdr:to>
      <xdr:col>49</xdr:col>
      <xdr:colOff>361950</xdr:colOff>
      <xdr:row>776</xdr:row>
      <xdr:rowOff>307318</xdr:rowOff>
    </xdr:to>
    <xdr:sp macro="" textlink="">
      <xdr:nvSpPr>
        <xdr:cNvPr id="90" name="大かっこ 89"/>
        <xdr:cNvSpPr/>
      </xdr:nvSpPr>
      <xdr:spPr>
        <a:xfrm>
          <a:off x="8886825" y="110270925"/>
          <a:ext cx="1276350" cy="688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en-US" altLang="ja-JP" sz="1050"/>
            <a:t>web</a:t>
          </a:r>
          <a:r>
            <a:rPr kumimoji="1" lang="ja-JP" altLang="en-US" sz="1050"/>
            <a:t>アンケートの運用、協力依頼費</a:t>
          </a:r>
          <a:endParaRPr kumimoji="1" lang="en-US" altLang="ja-JP" sz="1050"/>
        </a:p>
      </xdr:txBody>
    </xdr:sp>
    <xdr:clientData/>
  </xdr:twoCellAnchor>
  <xdr:twoCellAnchor>
    <xdr:from>
      <xdr:col>40</xdr:col>
      <xdr:colOff>28575</xdr:colOff>
      <xdr:row>760</xdr:row>
      <xdr:rowOff>200024</xdr:rowOff>
    </xdr:from>
    <xdr:to>
      <xdr:col>44</xdr:col>
      <xdr:colOff>190500</xdr:colOff>
      <xdr:row>763</xdr:row>
      <xdr:rowOff>276224</xdr:rowOff>
    </xdr:to>
    <xdr:sp macro="" textlink="">
      <xdr:nvSpPr>
        <xdr:cNvPr id="75" name="大かっこ 74"/>
        <xdr:cNvSpPr/>
      </xdr:nvSpPr>
      <xdr:spPr>
        <a:xfrm>
          <a:off x="8029575" y="104441624"/>
          <a:ext cx="962025" cy="1133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在宅医療に関するテキスト及び研修プログラムの開発</a:t>
          </a:r>
          <a:endParaRPr kumimoji="1" lang="ja-JP" altLang="en-US" sz="1200"/>
        </a:p>
      </xdr:txBody>
    </xdr:sp>
    <xdr:clientData/>
  </xdr:twoCellAnchor>
  <xdr:twoCellAnchor>
    <xdr:from>
      <xdr:col>42</xdr:col>
      <xdr:colOff>38100</xdr:colOff>
      <xdr:row>755</xdr:row>
      <xdr:rowOff>38100</xdr:rowOff>
    </xdr:from>
    <xdr:to>
      <xdr:col>51</xdr:col>
      <xdr:colOff>122363</xdr:colOff>
      <xdr:row>756</xdr:row>
      <xdr:rowOff>38100</xdr:rowOff>
    </xdr:to>
    <xdr:sp macro="" textlink="">
      <xdr:nvSpPr>
        <xdr:cNvPr id="76" name="テキスト ボックス 75"/>
        <xdr:cNvSpPr txBox="1"/>
      </xdr:nvSpPr>
      <xdr:spPr>
        <a:xfrm>
          <a:off x="8572500" y="106654600"/>
          <a:ext cx="2014663"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47</xdr:col>
      <xdr:colOff>95250</xdr:colOff>
      <xdr:row>753</xdr:row>
      <xdr:rowOff>200025</xdr:rowOff>
    </xdr:from>
    <xdr:to>
      <xdr:col>47</xdr:col>
      <xdr:colOff>96694</xdr:colOff>
      <xdr:row>755</xdr:row>
      <xdr:rowOff>73925</xdr:rowOff>
    </xdr:to>
    <xdr:cxnSp macro="">
      <xdr:nvCxnSpPr>
        <xdr:cNvPr id="78" name="直線コネクタ 77"/>
        <xdr:cNvCxnSpPr/>
      </xdr:nvCxnSpPr>
      <xdr:spPr>
        <a:xfrm flipH="1" flipV="1">
          <a:off x="9496425" y="101974650"/>
          <a:ext cx="1444" cy="578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753</xdr:row>
      <xdr:rowOff>200025</xdr:rowOff>
    </xdr:from>
    <xdr:to>
      <xdr:col>47</xdr:col>
      <xdr:colOff>85725</xdr:colOff>
      <xdr:row>753</xdr:row>
      <xdr:rowOff>200025</xdr:rowOff>
    </xdr:to>
    <xdr:cxnSp macro="">
      <xdr:nvCxnSpPr>
        <xdr:cNvPr id="81" name="直線コネクタ 80"/>
        <xdr:cNvCxnSpPr/>
      </xdr:nvCxnSpPr>
      <xdr:spPr>
        <a:xfrm>
          <a:off x="5610225" y="101974650"/>
          <a:ext cx="3876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50801</xdr:colOff>
      <xdr:row>566</xdr:row>
      <xdr:rowOff>40822</xdr:rowOff>
    </xdr:from>
    <xdr:to>
      <xdr:col>49</xdr:col>
      <xdr:colOff>430459</xdr:colOff>
      <xdr:row>566</xdr:row>
      <xdr:rowOff>254000</xdr:rowOff>
    </xdr:to>
    <xdr:sp macro="" textlink="">
      <xdr:nvSpPr>
        <xdr:cNvPr id="95" name="テキスト ボックス 94"/>
        <xdr:cNvSpPr txBox="1"/>
      </xdr:nvSpPr>
      <xdr:spPr>
        <a:xfrm>
          <a:off x="9398001" y="80266722"/>
          <a:ext cx="989258" cy="213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38</xdr:col>
      <xdr:colOff>27215</xdr:colOff>
      <xdr:row>765</xdr:row>
      <xdr:rowOff>340179</xdr:rowOff>
    </xdr:from>
    <xdr:to>
      <xdr:col>46</xdr:col>
      <xdr:colOff>164646</xdr:colOff>
      <xdr:row>766</xdr:row>
      <xdr:rowOff>62593</xdr:rowOff>
    </xdr:to>
    <xdr:sp macro="" textlink="">
      <xdr:nvSpPr>
        <xdr:cNvPr id="96" name="テキスト ボックス 95"/>
        <xdr:cNvSpPr txBox="1"/>
      </xdr:nvSpPr>
      <xdr:spPr>
        <a:xfrm>
          <a:off x="7783286" y="111183965"/>
          <a:ext cx="1770289" cy="389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43" zoomScale="75" zoomScaleNormal="75" zoomScaleSheetLayoutView="75" zoomScalePageLayoutView="85" workbookViewId="0">
      <selection activeCell="BH715" sqref="BH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388</v>
      </c>
      <c r="AJ2" s="940" t="s">
        <v>790</v>
      </c>
      <c r="AK2" s="940"/>
      <c r="AL2" s="940"/>
      <c r="AM2" s="940"/>
      <c r="AN2" s="98" t="s">
        <v>388</v>
      </c>
      <c r="AO2" s="940">
        <v>20</v>
      </c>
      <c r="AP2" s="940"/>
      <c r="AQ2" s="940"/>
      <c r="AR2" s="99" t="s">
        <v>691</v>
      </c>
      <c r="AS2" s="946">
        <v>407</v>
      </c>
      <c r="AT2" s="946"/>
      <c r="AU2" s="946"/>
      <c r="AV2" s="98" t="str">
        <f>IF(AW2="","","-")</f>
        <v/>
      </c>
      <c r="AW2" s="906"/>
      <c r="AX2" s="906"/>
    </row>
    <row r="3" spans="1:50" ht="21" customHeight="1" thickBot="1" x14ac:dyDescent="0.2">
      <c r="A3" s="862" t="s">
        <v>684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693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694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696</v>
      </c>
      <c r="H5" s="835"/>
      <c r="I5" s="835"/>
      <c r="J5" s="835"/>
      <c r="K5" s="835"/>
      <c r="L5" s="835"/>
      <c r="M5" s="836" t="s">
        <v>66</v>
      </c>
      <c r="N5" s="837"/>
      <c r="O5" s="837"/>
      <c r="P5" s="837"/>
      <c r="Q5" s="837"/>
      <c r="R5" s="838"/>
      <c r="S5" s="839" t="s">
        <v>697</v>
      </c>
      <c r="T5" s="835"/>
      <c r="U5" s="835"/>
      <c r="V5" s="835"/>
      <c r="W5" s="835"/>
      <c r="X5" s="840"/>
      <c r="Y5" s="696" t="s">
        <v>3</v>
      </c>
      <c r="Z5" s="542"/>
      <c r="AA5" s="542"/>
      <c r="AB5" s="542"/>
      <c r="AC5" s="542"/>
      <c r="AD5" s="543"/>
      <c r="AE5" s="697" t="s">
        <v>698</v>
      </c>
      <c r="AF5" s="697"/>
      <c r="AG5" s="697"/>
      <c r="AH5" s="697"/>
      <c r="AI5" s="697"/>
      <c r="AJ5" s="697"/>
      <c r="AK5" s="697"/>
      <c r="AL5" s="697"/>
      <c r="AM5" s="697"/>
      <c r="AN5" s="697"/>
      <c r="AO5" s="697"/>
      <c r="AP5" s="698"/>
      <c r="AQ5" s="699" t="s">
        <v>695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204.75" customHeight="1" x14ac:dyDescent="0.15">
      <c r="A7" s="494" t="s">
        <v>22</v>
      </c>
      <c r="B7" s="495"/>
      <c r="C7" s="495"/>
      <c r="D7" s="495"/>
      <c r="E7" s="495"/>
      <c r="F7" s="496"/>
      <c r="G7" s="497" t="s">
        <v>699</v>
      </c>
      <c r="H7" s="498"/>
      <c r="I7" s="498"/>
      <c r="J7" s="498"/>
      <c r="K7" s="498"/>
      <c r="L7" s="498"/>
      <c r="M7" s="498"/>
      <c r="N7" s="498"/>
      <c r="O7" s="498"/>
      <c r="P7" s="498"/>
      <c r="Q7" s="498"/>
      <c r="R7" s="498"/>
      <c r="S7" s="498"/>
      <c r="T7" s="498"/>
      <c r="U7" s="498"/>
      <c r="V7" s="498"/>
      <c r="W7" s="498"/>
      <c r="X7" s="499"/>
      <c r="Y7" s="918" t="s">
        <v>371</v>
      </c>
      <c r="Z7" s="439"/>
      <c r="AA7" s="439"/>
      <c r="AB7" s="439"/>
      <c r="AC7" s="439"/>
      <c r="AD7" s="919"/>
      <c r="AE7" s="907" t="s">
        <v>700</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254</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255</v>
      </c>
      <c r="Z8" s="842"/>
      <c r="AA8" s="842"/>
      <c r="AB8" s="842"/>
      <c r="AC8" s="842"/>
      <c r="AD8" s="843"/>
      <c r="AE8" s="717" t="str">
        <f>入力規則等!K13</f>
        <v>社会保障、その他の事項経費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701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0.5" customHeight="1" x14ac:dyDescent="0.15">
      <c r="A10" s="658" t="s">
        <v>30</v>
      </c>
      <c r="B10" s="659"/>
      <c r="C10" s="659"/>
      <c r="D10" s="659"/>
      <c r="E10" s="659"/>
      <c r="F10" s="659"/>
      <c r="G10" s="752" t="s">
        <v>702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372</v>
      </c>
      <c r="Q12" s="441"/>
      <c r="R12" s="441"/>
      <c r="S12" s="441"/>
      <c r="T12" s="441"/>
      <c r="U12" s="441"/>
      <c r="V12" s="442"/>
      <c r="W12" s="446" t="s">
        <v>394</v>
      </c>
      <c r="X12" s="441"/>
      <c r="Y12" s="441"/>
      <c r="Z12" s="441"/>
      <c r="AA12" s="441"/>
      <c r="AB12" s="441"/>
      <c r="AC12" s="442"/>
      <c r="AD12" s="446" t="s">
        <v>681</v>
      </c>
      <c r="AE12" s="441"/>
      <c r="AF12" s="441"/>
      <c r="AG12" s="441"/>
      <c r="AH12" s="441"/>
      <c r="AI12" s="441"/>
      <c r="AJ12" s="442"/>
      <c r="AK12" s="446" t="s">
        <v>685</v>
      </c>
      <c r="AL12" s="441"/>
      <c r="AM12" s="441"/>
      <c r="AN12" s="441"/>
      <c r="AO12" s="441"/>
      <c r="AP12" s="441"/>
      <c r="AQ12" s="442"/>
      <c r="AR12" s="446" t="s">
        <v>686</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904</v>
      </c>
      <c r="Q13" s="656"/>
      <c r="R13" s="656"/>
      <c r="S13" s="656"/>
      <c r="T13" s="656"/>
      <c r="U13" s="656"/>
      <c r="V13" s="657"/>
      <c r="W13" s="655">
        <v>865</v>
      </c>
      <c r="X13" s="656"/>
      <c r="Y13" s="656"/>
      <c r="Z13" s="656"/>
      <c r="AA13" s="656"/>
      <c r="AB13" s="656"/>
      <c r="AC13" s="657"/>
      <c r="AD13" s="655">
        <v>910</v>
      </c>
      <c r="AE13" s="656"/>
      <c r="AF13" s="656"/>
      <c r="AG13" s="656"/>
      <c r="AH13" s="656"/>
      <c r="AI13" s="656"/>
      <c r="AJ13" s="657"/>
      <c r="AK13" s="655">
        <v>875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703</v>
      </c>
      <c r="Q14" s="656"/>
      <c r="R14" s="656"/>
      <c r="S14" s="656"/>
      <c r="T14" s="656"/>
      <c r="U14" s="656"/>
      <c r="V14" s="657"/>
      <c r="W14" s="655" t="s">
        <v>703</v>
      </c>
      <c r="X14" s="656"/>
      <c r="Y14" s="656"/>
      <c r="Z14" s="656"/>
      <c r="AA14" s="656"/>
      <c r="AB14" s="656"/>
      <c r="AC14" s="657"/>
      <c r="AD14" s="655">
        <v>759</v>
      </c>
      <c r="AE14" s="656"/>
      <c r="AF14" s="656"/>
      <c r="AG14" s="656"/>
      <c r="AH14" s="656"/>
      <c r="AI14" s="656"/>
      <c r="AJ14" s="657"/>
      <c r="AK14" s="655" t="s">
        <v>801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703</v>
      </c>
      <c r="Q15" s="656"/>
      <c r="R15" s="656"/>
      <c r="S15" s="656"/>
      <c r="T15" s="656"/>
      <c r="U15" s="656"/>
      <c r="V15" s="657"/>
      <c r="W15" s="655" t="s">
        <v>703</v>
      </c>
      <c r="X15" s="656"/>
      <c r="Y15" s="656"/>
      <c r="Z15" s="656"/>
      <c r="AA15" s="656"/>
      <c r="AB15" s="656"/>
      <c r="AC15" s="657"/>
      <c r="AD15" s="655" t="s">
        <v>703</v>
      </c>
      <c r="AE15" s="656"/>
      <c r="AF15" s="656"/>
      <c r="AG15" s="656"/>
      <c r="AH15" s="656"/>
      <c r="AI15" s="656"/>
      <c r="AJ15" s="657"/>
      <c r="AK15" s="655">
        <v>759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703</v>
      </c>
      <c r="Q16" s="656"/>
      <c r="R16" s="656"/>
      <c r="S16" s="656"/>
      <c r="T16" s="656"/>
      <c r="U16" s="656"/>
      <c r="V16" s="657"/>
      <c r="W16" s="655" t="s">
        <v>703</v>
      </c>
      <c r="X16" s="656"/>
      <c r="Y16" s="656"/>
      <c r="Z16" s="656"/>
      <c r="AA16" s="656"/>
      <c r="AB16" s="656"/>
      <c r="AC16" s="657"/>
      <c r="AD16" s="655">
        <v>-759</v>
      </c>
      <c r="AE16" s="656"/>
      <c r="AF16" s="656"/>
      <c r="AG16" s="656"/>
      <c r="AH16" s="656"/>
      <c r="AI16" s="656"/>
      <c r="AJ16" s="657"/>
      <c r="AK16" s="655" t="s">
        <v>801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703</v>
      </c>
      <c r="Q17" s="656"/>
      <c r="R17" s="656"/>
      <c r="S17" s="656"/>
      <c r="T17" s="656"/>
      <c r="U17" s="656"/>
      <c r="V17" s="657"/>
      <c r="W17" s="655" t="s">
        <v>703</v>
      </c>
      <c r="X17" s="656"/>
      <c r="Y17" s="656"/>
      <c r="Z17" s="656"/>
      <c r="AA17" s="656"/>
      <c r="AB17" s="656"/>
      <c r="AC17" s="657"/>
      <c r="AD17" s="655" t="s">
        <v>703</v>
      </c>
      <c r="AE17" s="656"/>
      <c r="AF17" s="656"/>
      <c r="AG17" s="656"/>
      <c r="AH17" s="656"/>
      <c r="AI17" s="656"/>
      <c r="AJ17" s="657"/>
      <c r="AK17" s="655" t="s">
        <v>801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904</v>
      </c>
      <c r="Q18" s="874"/>
      <c r="R18" s="874"/>
      <c r="S18" s="874"/>
      <c r="T18" s="874"/>
      <c r="U18" s="874"/>
      <c r="V18" s="875"/>
      <c r="W18" s="873">
        <f>SUM(W13:AC17)</f>
        <v>865</v>
      </c>
      <c r="X18" s="874"/>
      <c r="Y18" s="874"/>
      <c r="Z18" s="874"/>
      <c r="AA18" s="874"/>
      <c r="AB18" s="874"/>
      <c r="AC18" s="875"/>
      <c r="AD18" s="873">
        <f>SUM(AD13:AJ17)</f>
        <v>910</v>
      </c>
      <c r="AE18" s="874"/>
      <c r="AF18" s="874"/>
      <c r="AG18" s="874"/>
      <c r="AH18" s="874"/>
      <c r="AI18" s="874"/>
      <c r="AJ18" s="875"/>
      <c r="AK18" s="873">
        <f>SUM(AK13:AQ17)</f>
        <v>1634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904</v>
      </c>
      <c r="Q19" s="656"/>
      <c r="R19" s="656"/>
      <c r="S19" s="656"/>
      <c r="T19" s="656"/>
      <c r="U19" s="656"/>
      <c r="V19" s="657"/>
      <c r="W19" s="655">
        <v>847</v>
      </c>
      <c r="X19" s="656"/>
      <c r="Y19" s="656"/>
      <c r="Z19" s="656"/>
      <c r="AA19" s="656"/>
      <c r="AB19" s="656"/>
      <c r="AC19" s="657"/>
      <c r="AD19" s="655">
        <v>813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0.97919075144508672</v>
      </c>
      <c r="X20" s="316"/>
      <c r="Y20" s="316"/>
      <c r="Z20" s="316"/>
      <c r="AA20" s="316"/>
      <c r="AB20" s="316"/>
      <c r="AC20" s="316"/>
      <c r="AD20" s="316">
        <f t="shared" ref="AD20" si="1">IF(AD18=0, "-", SUM(AD19)/AD18)</f>
        <v>0.89340659340659345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341</v>
      </c>
      <c r="H21" s="315"/>
      <c r="I21" s="315"/>
      <c r="J21" s="315"/>
      <c r="K21" s="315"/>
      <c r="L21" s="315"/>
      <c r="M21" s="315"/>
      <c r="N21" s="315"/>
      <c r="O21" s="315"/>
      <c r="P21" s="316">
        <f>IF(P19=0, "-", SUM(P19)/SUM(P13,P14))</f>
        <v>1</v>
      </c>
      <c r="Q21" s="316"/>
      <c r="R21" s="316"/>
      <c r="S21" s="316"/>
      <c r="T21" s="316"/>
      <c r="U21" s="316"/>
      <c r="V21" s="316"/>
      <c r="W21" s="316">
        <f t="shared" ref="W21" si="2">IF(W19=0, "-", SUM(W19)/SUM(W13,W14))</f>
        <v>0.97919075144508672</v>
      </c>
      <c r="X21" s="316"/>
      <c r="Y21" s="316"/>
      <c r="Z21" s="316"/>
      <c r="AA21" s="316"/>
      <c r="AB21" s="316"/>
      <c r="AC21" s="316"/>
      <c r="AD21" s="316">
        <f t="shared" ref="AD21" si="3">IF(AD19=0, "-", SUM(AD19)/SUM(AD13,AD14))</f>
        <v>0.48711803475134813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689</v>
      </c>
      <c r="B22" s="969"/>
      <c r="C22" s="969"/>
      <c r="D22" s="969"/>
      <c r="E22" s="969"/>
      <c r="F22" s="970"/>
      <c r="G22" s="964" t="s">
        <v>321</v>
      </c>
      <c r="H22" s="222"/>
      <c r="I22" s="222"/>
      <c r="J22" s="222"/>
      <c r="K22" s="222"/>
      <c r="L22" s="222"/>
      <c r="M22" s="222"/>
      <c r="N22" s="222"/>
      <c r="O22" s="223"/>
      <c r="P22" s="929" t="s">
        <v>687</v>
      </c>
      <c r="Q22" s="222"/>
      <c r="R22" s="222"/>
      <c r="S22" s="222"/>
      <c r="T22" s="222"/>
      <c r="U22" s="222"/>
      <c r="V22" s="223"/>
      <c r="W22" s="929" t="s">
        <v>688</v>
      </c>
      <c r="X22" s="222"/>
      <c r="Y22" s="222"/>
      <c r="Z22" s="222"/>
      <c r="AA22" s="222"/>
      <c r="AB22" s="222"/>
      <c r="AC22" s="223"/>
      <c r="AD22" s="929" t="s">
        <v>320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704</v>
      </c>
      <c r="H23" s="966"/>
      <c r="I23" s="966"/>
      <c r="J23" s="966"/>
      <c r="K23" s="966"/>
      <c r="L23" s="966"/>
      <c r="M23" s="966"/>
      <c r="N23" s="966"/>
      <c r="O23" s="967"/>
      <c r="P23" s="915">
        <v>848</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807</v>
      </c>
      <c r="H24" s="932"/>
      <c r="I24" s="932"/>
      <c r="J24" s="932"/>
      <c r="K24" s="932"/>
      <c r="L24" s="932"/>
      <c r="M24" s="932"/>
      <c r="N24" s="932"/>
      <c r="O24" s="933"/>
      <c r="P24" s="655">
        <v>27</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325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322</v>
      </c>
      <c r="H29" s="938"/>
      <c r="I29" s="938"/>
      <c r="J29" s="938"/>
      <c r="K29" s="938"/>
      <c r="L29" s="938"/>
      <c r="M29" s="938"/>
      <c r="N29" s="938"/>
      <c r="O29" s="939"/>
      <c r="P29" s="655">
        <f>AK13</f>
        <v>875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336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372</v>
      </c>
      <c r="AF30" s="854"/>
      <c r="AG30" s="854"/>
      <c r="AH30" s="855"/>
      <c r="AI30" s="910" t="s">
        <v>394</v>
      </c>
      <c r="AJ30" s="910"/>
      <c r="AK30" s="910"/>
      <c r="AL30" s="853"/>
      <c r="AM30" s="910" t="s">
        <v>491</v>
      </c>
      <c r="AN30" s="910"/>
      <c r="AO30" s="910"/>
      <c r="AP30" s="853"/>
      <c r="AQ30" s="765" t="s">
        <v>230</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703</v>
      </c>
      <c r="AR31" s="201"/>
      <c r="AS31" s="136" t="s">
        <v>231</v>
      </c>
      <c r="AT31" s="137"/>
      <c r="AU31" s="200">
        <v>4</v>
      </c>
      <c r="AV31" s="200"/>
      <c r="AW31" s="392" t="s">
        <v>179</v>
      </c>
      <c r="AX31" s="393"/>
    </row>
    <row r="32" spans="1:50" ht="42.75" customHeight="1" x14ac:dyDescent="0.15">
      <c r="A32" s="397"/>
      <c r="B32" s="395"/>
      <c r="C32" s="395"/>
      <c r="D32" s="395"/>
      <c r="E32" s="395"/>
      <c r="F32" s="396"/>
      <c r="G32" s="563" t="s">
        <v>705</v>
      </c>
      <c r="H32" s="564"/>
      <c r="I32" s="564"/>
      <c r="J32" s="564"/>
      <c r="K32" s="564"/>
      <c r="L32" s="564"/>
      <c r="M32" s="564"/>
      <c r="N32" s="564"/>
      <c r="O32" s="565"/>
      <c r="P32" s="108" t="s">
        <v>706</v>
      </c>
      <c r="Q32" s="108"/>
      <c r="R32" s="108"/>
      <c r="S32" s="108"/>
      <c r="T32" s="108"/>
      <c r="U32" s="108"/>
      <c r="V32" s="108"/>
      <c r="W32" s="108"/>
      <c r="X32" s="109"/>
      <c r="Y32" s="470" t="s">
        <v>12</v>
      </c>
      <c r="Z32" s="530"/>
      <c r="AA32" s="531"/>
      <c r="AB32" s="460" t="s">
        <v>707</v>
      </c>
      <c r="AC32" s="460"/>
      <c r="AD32" s="460"/>
      <c r="AE32" s="218">
        <v>71.599999999999994</v>
      </c>
      <c r="AF32" s="219"/>
      <c r="AG32" s="219"/>
      <c r="AH32" s="219"/>
      <c r="AI32" s="218">
        <v>70</v>
      </c>
      <c r="AJ32" s="219"/>
      <c r="AK32" s="219"/>
      <c r="AL32" s="219"/>
      <c r="AM32" s="218" t="s">
        <v>1043</v>
      </c>
      <c r="AN32" s="219"/>
      <c r="AO32" s="219"/>
      <c r="AP32" s="219"/>
      <c r="AQ32" s="336" t="s">
        <v>703</v>
      </c>
      <c r="AR32" s="208"/>
      <c r="AS32" s="208"/>
      <c r="AT32" s="337"/>
      <c r="AU32" s="219" t="s">
        <v>703</v>
      </c>
      <c r="AV32" s="219"/>
      <c r="AW32" s="219"/>
      <c r="AX32" s="221"/>
    </row>
    <row r="33" spans="1:51" ht="42.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707</v>
      </c>
      <c r="AC33" s="522"/>
      <c r="AD33" s="522"/>
      <c r="AE33" s="218">
        <v>73.599999999999994</v>
      </c>
      <c r="AF33" s="219"/>
      <c r="AG33" s="219"/>
      <c r="AH33" s="219"/>
      <c r="AI33" s="218">
        <v>71.599999999999994</v>
      </c>
      <c r="AJ33" s="219"/>
      <c r="AK33" s="219"/>
      <c r="AL33" s="219"/>
      <c r="AM33" s="218">
        <v>70</v>
      </c>
      <c r="AN33" s="219"/>
      <c r="AO33" s="219"/>
      <c r="AP33" s="219"/>
      <c r="AQ33" s="336" t="s">
        <v>703</v>
      </c>
      <c r="AR33" s="208"/>
      <c r="AS33" s="208"/>
      <c r="AT33" s="337"/>
      <c r="AU33" s="219" t="s">
        <v>1043</v>
      </c>
      <c r="AV33" s="219"/>
      <c r="AW33" s="219"/>
      <c r="AX33" s="221"/>
    </row>
    <row r="34" spans="1:51" ht="42.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102.8</v>
      </c>
      <c r="AF34" s="219"/>
      <c r="AG34" s="219"/>
      <c r="AH34" s="219"/>
      <c r="AI34" s="218">
        <v>102.3</v>
      </c>
      <c r="AJ34" s="219"/>
      <c r="AK34" s="219"/>
      <c r="AL34" s="219"/>
      <c r="AM34" s="218" t="s">
        <v>1043</v>
      </c>
      <c r="AN34" s="219"/>
      <c r="AO34" s="219"/>
      <c r="AP34" s="219"/>
      <c r="AQ34" s="336" t="s">
        <v>703</v>
      </c>
      <c r="AR34" s="208"/>
      <c r="AS34" s="208"/>
      <c r="AT34" s="337"/>
      <c r="AU34" s="219" t="s">
        <v>703</v>
      </c>
      <c r="AV34" s="219"/>
      <c r="AW34" s="219"/>
      <c r="AX34" s="221"/>
    </row>
    <row r="35" spans="1:51" ht="23.25" customHeight="1" x14ac:dyDescent="0.15">
      <c r="A35" s="228" t="s">
        <v>362</v>
      </c>
      <c r="B35" s="229"/>
      <c r="C35" s="229"/>
      <c r="D35" s="229"/>
      <c r="E35" s="229"/>
      <c r="F35" s="230"/>
      <c r="G35" s="234" t="s">
        <v>708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336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372</v>
      </c>
      <c r="AF37" s="247"/>
      <c r="AG37" s="247"/>
      <c r="AH37" s="247"/>
      <c r="AI37" s="247" t="s">
        <v>394</v>
      </c>
      <c r="AJ37" s="247"/>
      <c r="AK37" s="247"/>
      <c r="AL37" s="247"/>
      <c r="AM37" s="247" t="s">
        <v>491</v>
      </c>
      <c r="AN37" s="247"/>
      <c r="AO37" s="247"/>
      <c r="AP37" s="247"/>
      <c r="AQ37" s="154" t="s">
        <v>230</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703</v>
      </c>
      <c r="AR38" s="201"/>
      <c r="AS38" s="136" t="s">
        <v>231</v>
      </c>
      <c r="AT38" s="137"/>
      <c r="AU38" s="200">
        <v>4</v>
      </c>
      <c r="AV38" s="200"/>
      <c r="AW38" s="392" t="s">
        <v>179</v>
      </c>
      <c r="AX38" s="393"/>
      <c r="AY38">
        <f>$AY$37</f>
        <v>1</v>
      </c>
    </row>
    <row r="39" spans="1:51" ht="37.5" customHeight="1" x14ac:dyDescent="0.15">
      <c r="A39" s="397"/>
      <c r="B39" s="395"/>
      <c r="C39" s="395"/>
      <c r="D39" s="395"/>
      <c r="E39" s="395"/>
      <c r="F39" s="396"/>
      <c r="G39" s="563" t="s">
        <v>709</v>
      </c>
      <c r="H39" s="564"/>
      <c r="I39" s="564"/>
      <c r="J39" s="564"/>
      <c r="K39" s="564"/>
      <c r="L39" s="564"/>
      <c r="M39" s="564"/>
      <c r="N39" s="564"/>
      <c r="O39" s="565"/>
      <c r="P39" s="108" t="s">
        <v>710</v>
      </c>
      <c r="Q39" s="108"/>
      <c r="R39" s="108"/>
      <c r="S39" s="108"/>
      <c r="T39" s="108"/>
      <c r="U39" s="108"/>
      <c r="V39" s="108"/>
      <c r="W39" s="108"/>
      <c r="X39" s="109"/>
      <c r="Y39" s="470" t="s">
        <v>12</v>
      </c>
      <c r="Z39" s="530"/>
      <c r="AA39" s="531"/>
      <c r="AB39" s="460" t="s">
        <v>353</v>
      </c>
      <c r="AC39" s="460"/>
      <c r="AD39" s="460"/>
      <c r="AE39" s="218" t="s">
        <v>703</v>
      </c>
      <c r="AF39" s="219"/>
      <c r="AG39" s="219"/>
      <c r="AH39" s="219"/>
      <c r="AI39" s="218">
        <v>48</v>
      </c>
      <c r="AJ39" s="219"/>
      <c r="AK39" s="219"/>
      <c r="AL39" s="219"/>
      <c r="AM39" s="218" t="s">
        <v>833</v>
      </c>
      <c r="AN39" s="219"/>
      <c r="AO39" s="219"/>
      <c r="AP39" s="219"/>
      <c r="AQ39" s="336" t="s">
        <v>703</v>
      </c>
      <c r="AR39" s="208"/>
      <c r="AS39" s="208"/>
      <c r="AT39" s="337"/>
      <c r="AU39" s="219" t="s">
        <v>703</v>
      </c>
      <c r="AV39" s="219"/>
      <c r="AW39" s="219"/>
      <c r="AX39" s="221"/>
      <c r="AY39">
        <f t="shared" ref="AY39:AY43" si="4">$AY$37</f>
        <v>1</v>
      </c>
    </row>
    <row r="40" spans="1:51" ht="37.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353</v>
      </c>
      <c r="AC40" s="522"/>
      <c r="AD40" s="522"/>
      <c r="AE40" s="218" t="s">
        <v>703</v>
      </c>
      <c r="AF40" s="219"/>
      <c r="AG40" s="219"/>
      <c r="AH40" s="219"/>
      <c r="AI40" s="218" t="s">
        <v>703</v>
      </c>
      <c r="AJ40" s="219"/>
      <c r="AK40" s="219"/>
      <c r="AL40" s="219"/>
      <c r="AM40" s="218" t="s">
        <v>833</v>
      </c>
      <c r="AN40" s="219"/>
      <c r="AO40" s="219"/>
      <c r="AP40" s="219"/>
      <c r="AQ40" s="336" t="s">
        <v>703</v>
      </c>
      <c r="AR40" s="208"/>
      <c r="AS40" s="208"/>
      <c r="AT40" s="337"/>
      <c r="AU40" s="219">
        <v>50</v>
      </c>
      <c r="AV40" s="219"/>
      <c r="AW40" s="219"/>
      <c r="AX40" s="221"/>
      <c r="AY40">
        <f t="shared" si="4"/>
        <v>1</v>
      </c>
    </row>
    <row r="41" spans="1:51" ht="3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703</v>
      </c>
      <c r="AF41" s="219"/>
      <c r="AG41" s="219"/>
      <c r="AH41" s="219"/>
      <c r="AI41" s="218" t="s">
        <v>703</v>
      </c>
      <c r="AJ41" s="219"/>
      <c r="AK41" s="219"/>
      <c r="AL41" s="219"/>
      <c r="AM41" s="218" t="s">
        <v>833</v>
      </c>
      <c r="AN41" s="219"/>
      <c r="AO41" s="219"/>
      <c r="AP41" s="219"/>
      <c r="AQ41" s="336" t="s">
        <v>703</v>
      </c>
      <c r="AR41" s="208"/>
      <c r="AS41" s="208"/>
      <c r="AT41" s="337"/>
      <c r="AU41" s="219" t="s">
        <v>703</v>
      </c>
      <c r="AV41" s="219"/>
      <c r="AW41" s="219"/>
      <c r="AX41" s="221"/>
      <c r="AY41">
        <f t="shared" si="4"/>
        <v>1</v>
      </c>
    </row>
    <row r="42" spans="1:51" ht="23.25" customHeight="1" x14ac:dyDescent="0.15">
      <c r="A42" s="228" t="s">
        <v>362</v>
      </c>
      <c r="B42" s="229"/>
      <c r="C42" s="229"/>
      <c r="D42" s="229"/>
      <c r="E42" s="229"/>
      <c r="F42" s="230"/>
      <c r="G42" s="234" t="s">
        <v>711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336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372</v>
      </c>
      <c r="AF44" s="247"/>
      <c r="AG44" s="247"/>
      <c r="AH44" s="247"/>
      <c r="AI44" s="247" t="s">
        <v>394</v>
      </c>
      <c r="AJ44" s="247"/>
      <c r="AK44" s="247"/>
      <c r="AL44" s="247"/>
      <c r="AM44" s="247" t="s">
        <v>491</v>
      </c>
      <c r="AN44" s="247"/>
      <c r="AO44" s="247"/>
      <c r="AP44" s="247"/>
      <c r="AQ44" s="154" t="s">
        <v>230</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703</v>
      </c>
      <c r="AR45" s="201"/>
      <c r="AS45" s="136" t="s">
        <v>231</v>
      </c>
      <c r="AT45" s="137"/>
      <c r="AU45" s="200">
        <v>4</v>
      </c>
      <c r="AV45" s="200"/>
      <c r="AW45" s="392" t="s">
        <v>179</v>
      </c>
      <c r="AX45" s="393"/>
      <c r="AY45">
        <f>$AY$44</f>
        <v>1</v>
      </c>
    </row>
    <row r="46" spans="1:51" ht="39" customHeight="1" x14ac:dyDescent="0.15">
      <c r="A46" s="397"/>
      <c r="B46" s="395"/>
      <c r="C46" s="395"/>
      <c r="D46" s="395"/>
      <c r="E46" s="395"/>
      <c r="F46" s="396"/>
      <c r="G46" s="563" t="s">
        <v>709</v>
      </c>
      <c r="H46" s="564"/>
      <c r="I46" s="564"/>
      <c r="J46" s="564"/>
      <c r="K46" s="564"/>
      <c r="L46" s="564"/>
      <c r="M46" s="564"/>
      <c r="N46" s="564"/>
      <c r="O46" s="565"/>
      <c r="P46" s="108" t="s">
        <v>712</v>
      </c>
      <c r="Q46" s="108"/>
      <c r="R46" s="108"/>
      <c r="S46" s="108"/>
      <c r="T46" s="108"/>
      <c r="U46" s="108"/>
      <c r="V46" s="108"/>
      <c r="W46" s="108"/>
      <c r="X46" s="109"/>
      <c r="Y46" s="470" t="s">
        <v>12</v>
      </c>
      <c r="Z46" s="530"/>
      <c r="AA46" s="531"/>
      <c r="AB46" s="460" t="s">
        <v>353</v>
      </c>
      <c r="AC46" s="460"/>
      <c r="AD46" s="460"/>
      <c r="AE46" s="282" t="s">
        <v>703</v>
      </c>
      <c r="AF46" s="282"/>
      <c r="AG46" s="282"/>
      <c r="AH46" s="282"/>
      <c r="AI46" s="282">
        <v>37.1</v>
      </c>
      <c r="AJ46" s="282"/>
      <c r="AK46" s="282"/>
      <c r="AL46" s="282"/>
      <c r="AM46" s="282" t="s">
        <v>833</v>
      </c>
      <c r="AN46" s="282"/>
      <c r="AO46" s="282"/>
      <c r="AP46" s="282"/>
      <c r="AQ46" s="336" t="s">
        <v>703</v>
      </c>
      <c r="AR46" s="208"/>
      <c r="AS46" s="208"/>
      <c r="AT46" s="337"/>
      <c r="AU46" s="219" t="s">
        <v>703</v>
      </c>
      <c r="AV46" s="219"/>
      <c r="AW46" s="219"/>
      <c r="AX46" s="221"/>
      <c r="AY46">
        <f t="shared" ref="AY46:AY50" si="5">$AY$44</f>
        <v>1</v>
      </c>
    </row>
    <row r="47" spans="1:51" ht="39"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353</v>
      </c>
      <c r="AC47" s="522"/>
      <c r="AD47" s="522"/>
      <c r="AE47" s="218" t="s">
        <v>703</v>
      </c>
      <c r="AF47" s="219"/>
      <c r="AG47" s="219"/>
      <c r="AH47" s="219"/>
      <c r="AI47" s="218" t="s">
        <v>703</v>
      </c>
      <c r="AJ47" s="219"/>
      <c r="AK47" s="219"/>
      <c r="AL47" s="219"/>
      <c r="AM47" s="218" t="s">
        <v>833</v>
      </c>
      <c r="AN47" s="219"/>
      <c r="AO47" s="219"/>
      <c r="AP47" s="219"/>
      <c r="AQ47" s="336" t="s">
        <v>703</v>
      </c>
      <c r="AR47" s="208"/>
      <c r="AS47" s="208"/>
      <c r="AT47" s="337"/>
      <c r="AU47" s="219">
        <v>50</v>
      </c>
      <c r="AV47" s="219"/>
      <c r="AW47" s="219"/>
      <c r="AX47" s="221"/>
      <c r="AY47">
        <f t="shared" si="5"/>
        <v>1</v>
      </c>
    </row>
    <row r="48" spans="1:51" ht="39"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703</v>
      </c>
      <c r="AF48" s="219"/>
      <c r="AG48" s="219"/>
      <c r="AH48" s="219"/>
      <c r="AI48" s="218" t="s">
        <v>703</v>
      </c>
      <c r="AJ48" s="219"/>
      <c r="AK48" s="219"/>
      <c r="AL48" s="219"/>
      <c r="AM48" s="218" t="s">
        <v>833</v>
      </c>
      <c r="AN48" s="219"/>
      <c r="AO48" s="219"/>
      <c r="AP48" s="219"/>
      <c r="AQ48" s="336" t="s">
        <v>703</v>
      </c>
      <c r="AR48" s="208"/>
      <c r="AS48" s="208"/>
      <c r="AT48" s="337"/>
      <c r="AU48" s="219" t="s">
        <v>703</v>
      </c>
      <c r="AV48" s="219"/>
      <c r="AW48" s="219"/>
      <c r="AX48" s="221"/>
      <c r="AY48">
        <f t="shared" si="5"/>
        <v>1</v>
      </c>
    </row>
    <row r="49" spans="1:51" ht="23.25" customHeight="1" x14ac:dyDescent="0.15">
      <c r="A49" s="228" t="s">
        <v>362</v>
      </c>
      <c r="B49" s="229"/>
      <c r="C49" s="229"/>
      <c r="D49" s="229"/>
      <c r="E49" s="229"/>
      <c r="F49" s="230"/>
      <c r="G49" s="234" t="s">
        <v>711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336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372</v>
      </c>
      <c r="AF51" s="247"/>
      <c r="AG51" s="247"/>
      <c r="AH51" s="247"/>
      <c r="AI51" s="247" t="s">
        <v>394</v>
      </c>
      <c r="AJ51" s="247"/>
      <c r="AK51" s="247"/>
      <c r="AL51" s="247"/>
      <c r="AM51" s="247" t="s">
        <v>491</v>
      </c>
      <c r="AN51" s="247"/>
      <c r="AO51" s="247"/>
      <c r="AP51" s="247"/>
      <c r="AQ51" s="154" t="s">
        <v>230</v>
      </c>
      <c r="AR51" s="155"/>
      <c r="AS51" s="155"/>
      <c r="AT51" s="156"/>
      <c r="AU51" s="920" t="s">
        <v>134</v>
      </c>
      <c r="AV51" s="920"/>
      <c r="AW51" s="920"/>
      <c r="AX51" s="921"/>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703</v>
      </c>
      <c r="AR52" s="201"/>
      <c r="AS52" s="136" t="s">
        <v>231</v>
      </c>
      <c r="AT52" s="137"/>
      <c r="AU52" s="200">
        <v>4</v>
      </c>
      <c r="AV52" s="200"/>
      <c r="AW52" s="392" t="s">
        <v>179</v>
      </c>
      <c r="AX52" s="393"/>
      <c r="AY52">
        <f>$AY$51</f>
        <v>1</v>
      </c>
    </row>
    <row r="53" spans="1:51" ht="39" customHeight="1" x14ac:dyDescent="0.15">
      <c r="A53" s="397"/>
      <c r="B53" s="395"/>
      <c r="C53" s="395"/>
      <c r="D53" s="395"/>
      <c r="E53" s="395"/>
      <c r="F53" s="396"/>
      <c r="G53" s="563" t="s">
        <v>709</v>
      </c>
      <c r="H53" s="564"/>
      <c r="I53" s="564"/>
      <c r="J53" s="564"/>
      <c r="K53" s="564"/>
      <c r="L53" s="564"/>
      <c r="M53" s="564"/>
      <c r="N53" s="564"/>
      <c r="O53" s="565"/>
      <c r="P53" s="108" t="s">
        <v>713</v>
      </c>
      <c r="Q53" s="108"/>
      <c r="R53" s="108"/>
      <c r="S53" s="108"/>
      <c r="T53" s="108"/>
      <c r="U53" s="108"/>
      <c r="V53" s="108"/>
      <c r="W53" s="108"/>
      <c r="X53" s="109"/>
      <c r="Y53" s="470" t="s">
        <v>12</v>
      </c>
      <c r="Z53" s="530"/>
      <c r="AA53" s="531"/>
      <c r="AB53" s="460" t="s">
        <v>353</v>
      </c>
      <c r="AC53" s="460"/>
      <c r="AD53" s="460"/>
      <c r="AE53" s="218" t="s">
        <v>703</v>
      </c>
      <c r="AF53" s="219"/>
      <c r="AG53" s="219"/>
      <c r="AH53" s="219"/>
      <c r="AI53" s="218">
        <v>53.4</v>
      </c>
      <c r="AJ53" s="219"/>
      <c r="AK53" s="219"/>
      <c r="AL53" s="219"/>
      <c r="AM53" s="218" t="s">
        <v>833</v>
      </c>
      <c r="AN53" s="219"/>
      <c r="AO53" s="219"/>
      <c r="AP53" s="219"/>
      <c r="AQ53" s="336" t="s">
        <v>703</v>
      </c>
      <c r="AR53" s="208"/>
      <c r="AS53" s="208"/>
      <c r="AT53" s="337"/>
      <c r="AU53" s="219" t="s">
        <v>703</v>
      </c>
      <c r="AV53" s="219"/>
      <c r="AW53" s="219"/>
      <c r="AX53" s="221"/>
      <c r="AY53">
        <f t="shared" ref="AY53:AY57" si="6">$AY$51</f>
        <v>1</v>
      </c>
    </row>
    <row r="54" spans="1:51" ht="39"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353</v>
      </c>
      <c r="AC54" s="522"/>
      <c r="AD54" s="522"/>
      <c r="AE54" s="218" t="s">
        <v>703</v>
      </c>
      <c r="AF54" s="219"/>
      <c r="AG54" s="219"/>
      <c r="AH54" s="219"/>
      <c r="AI54" s="218" t="s">
        <v>703</v>
      </c>
      <c r="AJ54" s="219"/>
      <c r="AK54" s="219"/>
      <c r="AL54" s="219"/>
      <c r="AM54" s="218" t="s">
        <v>833</v>
      </c>
      <c r="AN54" s="219"/>
      <c r="AO54" s="219"/>
      <c r="AP54" s="219"/>
      <c r="AQ54" s="336" t="s">
        <v>703</v>
      </c>
      <c r="AR54" s="208"/>
      <c r="AS54" s="208"/>
      <c r="AT54" s="337"/>
      <c r="AU54" s="219">
        <v>50</v>
      </c>
      <c r="AV54" s="219"/>
      <c r="AW54" s="219"/>
      <c r="AX54" s="221"/>
      <c r="AY54">
        <f t="shared" si="6"/>
        <v>1</v>
      </c>
    </row>
    <row r="55" spans="1:51" ht="39"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703</v>
      </c>
      <c r="AF55" s="219"/>
      <c r="AG55" s="219"/>
      <c r="AH55" s="219"/>
      <c r="AI55" s="218" t="s">
        <v>703</v>
      </c>
      <c r="AJ55" s="219"/>
      <c r="AK55" s="219"/>
      <c r="AL55" s="219"/>
      <c r="AM55" s="218" t="s">
        <v>833</v>
      </c>
      <c r="AN55" s="219"/>
      <c r="AO55" s="219"/>
      <c r="AP55" s="219"/>
      <c r="AQ55" s="336" t="s">
        <v>703</v>
      </c>
      <c r="AR55" s="208"/>
      <c r="AS55" s="208"/>
      <c r="AT55" s="337"/>
      <c r="AU55" s="219" t="s">
        <v>703</v>
      </c>
      <c r="AV55" s="219"/>
      <c r="AW55" s="219"/>
      <c r="AX55" s="221"/>
      <c r="AY55">
        <f t="shared" si="6"/>
        <v>1</v>
      </c>
    </row>
    <row r="56" spans="1:51" ht="23.25" customHeight="1" x14ac:dyDescent="0.15">
      <c r="A56" s="228" t="s">
        <v>362</v>
      </c>
      <c r="B56" s="229"/>
      <c r="C56" s="229"/>
      <c r="D56" s="229"/>
      <c r="E56" s="229"/>
      <c r="F56" s="230"/>
      <c r="G56" s="234" t="s">
        <v>711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336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372</v>
      </c>
      <c r="AF58" s="247"/>
      <c r="AG58" s="247"/>
      <c r="AH58" s="247"/>
      <c r="AI58" s="247" t="s">
        <v>394</v>
      </c>
      <c r="AJ58" s="247"/>
      <c r="AK58" s="247"/>
      <c r="AL58" s="247"/>
      <c r="AM58" s="247" t="s">
        <v>491</v>
      </c>
      <c r="AN58" s="247"/>
      <c r="AO58" s="247"/>
      <c r="AP58" s="247"/>
      <c r="AQ58" s="154" t="s">
        <v>230</v>
      </c>
      <c r="AR58" s="155"/>
      <c r="AS58" s="155"/>
      <c r="AT58" s="156"/>
      <c r="AU58" s="920" t="s">
        <v>134</v>
      </c>
      <c r="AV58" s="920"/>
      <c r="AW58" s="920"/>
      <c r="AX58" s="921"/>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703</v>
      </c>
      <c r="AR59" s="201"/>
      <c r="AS59" s="136" t="s">
        <v>231</v>
      </c>
      <c r="AT59" s="137"/>
      <c r="AU59" s="200">
        <v>4</v>
      </c>
      <c r="AV59" s="200"/>
      <c r="AW59" s="392" t="s">
        <v>179</v>
      </c>
      <c r="AX59" s="393"/>
      <c r="AY59">
        <f>$AY$58</f>
        <v>1</v>
      </c>
    </row>
    <row r="60" spans="1:51" ht="43.5" customHeight="1" x14ac:dyDescent="0.15">
      <c r="A60" s="397"/>
      <c r="B60" s="395"/>
      <c r="C60" s="395"/>
      <c r="D60" s="395"/>
      <c r="E60" s="395"/>
      <c r="F60" s="396"/>
      <c r="G60" s="563" t="s">
        <v>709</v>
      </c>
      <c r="H60" s="564"/>
      <c r="I60" s="564"/>
      <c r="J60" s="564"/>
      <c r="K60" s="564"/>
      <c r="L60" s="564"/>
      <c r="M60" s="564"/>
      <c r="N60" s="564"/>
      <c r="O60" s="565"/>
      <c r="P60" s="108" t="s">
        <v>714</v>
      </c>
      <c r="Q60" s="108"/>
      <c r="R60" s="108"/>
      <c r="S60" s="108"/>
      <c r="T60" s="108"/>
      <c r="U60" s="108"/>
      <c r="V60" s="108"/>
      <c r="W60" s="108"/>
      <c r="X60" s="109"/>
      <c r="Y60" s="470" t="s">
        <v>12</v>
      </c>
      <c r="Z60" s="530"/>
      <c r="AA60" s="531"/>
      <c r="AB60" s="460" t="s">
        <v>353</v>
      </c>
      <c r="AC60" s="460"/>
      <c r="AD60" s="460"/>
      <c r="AE60" s="218" t="s">
        <v>703</v>
      </c>
      <c r="AF60" s="219"/>
      <c r="AG60" s="219"/>
      <c r="AH60" s="219"/>
      <c r="AI60" s="218">
        <v>45.6</v>
      </c>
      <c r="AJ60" s="219"/>
      <c r="AK60" s="219"/>
      <c r="AL60" s="219"/>
      <c r="AM60" s="218" t="s">
        <v>833</v>
      </c>
      <c r="AN60" s="219"/>
      <c r="AO60" s="219"/>
      <c r="AP60" s="219"/>
      <c r="AQ60" s="336" t="s">
        <v>703</v>
      </c>
      <c r="AR60" s="208"/>
      <c r="AS60" s="208"/>
      <c r="AT60" s="337"/>
      <c r="AU60" s="219" t="s">
        <v>703</v>
      </c>
      <c r="AV60" s="219"/>
      <c r="AW60" s="219"/>
      <c r="AX60" s="221"/>
      <c r="AY60">
        <f t="shared" ref="AY60:AY64" si="7">$AY$58</f>
        <v>1</v>
      </c>
    </row>
    <row r="61" spans="1:51" ht="43.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353</v>
      </c>
      <c r="AC61" s="522"/>
      <c r="AD61" s="522"/>
      <c r="AE61" s="218" t="s">
        <v>703</v>
      </c>
      <c r="AF61" s="219"/>
      <c r="AG61" s="219"/>
      <c r="AH61" s="219"/>
      <c r="AI61" s="218" t="s">
        <v>703</v>
      </c>
      <c r="AJ61" s="219"/>
      <c r="AK61" s="219"/>
      <c r="AL61" s="219"/>
      <c r="AM61" s="218" t="s">
        <v>833</v>
      </c>
      <c r="AN61" s="219"/>
      <c r="AO61" s="219"/>
      <c r="AP61" s="219"/>
      <c r="AQ61" s="336" t="s">
        <v>703</v>
      </c>
      <c r="AR61" s="208"/>
      <c r="AS61" s="208"/>
      <c r="AT61" s="337"/>
      <c r="AU61" s="219">
        <v>50</v>
      </c>
      <c r="AV61" s="219"/>
      <c r="AW61" s="219"/>
      <c r="AX61" s="221"/>
      <c r="AY61">
        <f t="shared" si="7"/>
        <v>1</v>
      </c>
    </row>
    <row r="62" spans="1:51" ht="43.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703</v>
      </c>
      <c r="AF62" s="219"/>
      <c r="AG62" s="219"/>
      <c r="AH62" s="219"/>
      <c r="AI62" s="218" t="s">
        <v>703</v>
      </c>
      <c r="AJ62" s="219"/>
      <c r="AK62" s="219"/>
      <c r="AL62" s="219"/>
      <c r="AM62" s="218" t="s">
        <v>833</v>
      </c>
      <c r="AN62" s="219"/>
      <c r="AO62" s="219"/>
      <c r="AP62" s="219"/>
      <c r="AQ62" s="336" t="s">
        <v>703</v>
      </c>
      <c r="AR62" s="208"/>
      <c r="AS62" s="208"/>
      <c r="AT62" s="337"/>
      <c r="AU62" s="219" t="s">
        <v>703</v>
      </c>
      <c r="AV62" s="219"/>
      <c r="AW62" s="219"/>
      <c r="AX62" s="221"/>
      <c r="AY62">
        <f t="shared" si="7"/>
        <v>1</v>
      </c>
    </row>
    <row r="63" spans="1:51" ht="23.25" customHeight="1" x14ac:dyDescent="0.15">
      <c r="A63" s="228" t="s">
        <v>362</v>
      </c>
      <c r="B63" s="229"/>
      <c r="C63" s="229"/>
      <c r="D63" s="229"/>
      <c r="E63" s="229"/>
      <c r="F63" s="230"/>
      <c r="G63" s="234" t="s">
        <v>711</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337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332</v>
      </c>
      <c r="X65" s="487"/>
      <c r="Y65" s="490"/>
      <c r="Z65" s="490"/>
      <c r="AA65" s="491"/>
      <c r="AB65" s="241" t="s">
        <v>11</v>
      </c>
      <c r="AC65" s="242"/>
      <c r="AD65" s="243"/>
      <c r="AE65" s="247" t="s">
        <v>372</v>
      </c>
      <c r="AF65" s="247"/>
      <c r="AG65" s="247"/>
      <c r="AH65" s="247"/>
      <c r="AI65" s="247" t="s">
        <v>394</v>
      </c>
      <c r="AJ65" s="247"/>
      <c r="AK65" s="247"/>
      <c r="AL65" s="247"/>
      <c r="AM65" s="247" t="s">
        <v>491</v>
      </c>
      <c r="AN65" s="247"/>
      <c r="AO65" s="247"/>
      <c r="AP65" s="247"/>
      <c r="AQ65" s="158" t="s">
        <v>230</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335</v>
      </c>
      <c r="AX66" s="251"/>
      <c r="AY66">
        <f>$AY$65</f>
        <v>0</v>
      </c>
    </row>
    <row r="67" spans="1:51" ht="23.25" hidden="1" customHeight="1" x14ac:dyDescent="0.15">
      <c r="A67" s="474"/>
      <c r="B67" s="475"/>
      <c r="C67" s="475"/>
      <c r="D67" s="475"/>
      <c r="E67" s="475"/>
      <c r="F67" s="476"/>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352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342</v>
      </c>
      <c r="B70" s="475"/>
      <c r="C70" s="475"/>
      <c r="D70" s="475"/>
      <c r="E70" s="475"/>
      <c r="F70" s="476"/>
      <c r="G70" s="253" t="s">
        <v>233</v>
      </c>
      <c r="H70" s="305"/>
      <c r="I70" s="305"/>
      <c r="J70" s="305"/>
      <c r="K70" s="305"/>
      <c r="L70" s="305"/>
      <c r="M70" s="305"/>
      <c r="N70" s="305"/>
      <c r="O70" s="305"/>
      <c r="P70" s="305"/>
      <c r="Q70" s="305"/>
      <c r="R70" s="305"/>
      <c r="S70" s="305"/>
      <c r="T70" s="305"/>
      <c r="U70" s="305"/>
      <c r="V70" s="305"/>
      <c r="W70" s="308" t="s">
        <v>351</v>
      </c>
      <c r="X70" s="309"/>
      <c r="Y70" s="267" t="s">
        <v>12</v>
      </c>
      <c r="Z70" s="267"/>
      <c r="AA70" s="268"/>
      <c r="AB70" s="269" t="s">
        <v>352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337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372</v>
      </c>
      <c r="AF73" s="247"/>
      <c r="AG73" s="247"/>
      <c r="AH73" s="247"/>
      <c r="AI73" s="247" t="s">
        <v>394</v>
      </c>
      <c r="AJ73" s="247"/>
      <c r="AK73" s="247"/>
      <c r="AL73" s="247"/>
      <c r="AM73" s="247" t="s">
        <v>491</v>
      </c>
      <c r="AN73" s="247"/>
      <c r="AO73" s="247"/>
      <c r="AP73" s="247"/>
      <c r="AQ73" s="158" t="s">
        <v>230</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x14ac:dyDescent="0.15">
      <c r="A75" s="508"/>
      <c r="B75" s="509"/>
      <c r="C75" s="509"/>
      <c r="D75" s="509"/>
      <c r="E75" s="509"/>
      <c r="F75" s="510"/>
      <c r="G75" s="607"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365</v>
      </c>
      <c r="B78" s="330"/>
      <c r="C78" s="330"/>
      <c r="D78" s="330"/>
      <c r="E78" s="327" t="s">
        <v>316</v>
      </c>
      <c r="F78" s="328"/>
      <c r="G78" s="54" t="s">
        <v>233</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331</v>
      </c>
      <c r="AP79" s="274"/>
      <c r="AQ79" s="274"/>
      <c r="AR79" s="76" t="s">
        <v>715</v>
      </c>
      <c r="AS79" s="273"/>
      <c r="AT79" s="274"/>
      <c r="AU79" s="274"/>
      <c r="AV79" s="274"/>
      <c r="AW79" s="274"/>
      <c r="AX79" s="963"/>
      <c r="AY79">
        <f>COUNTIF($AR$79,"☑")</f>
        <v>1</v>
      </c>
    </row>
    <row r="80" spans="1:51" ht="18.75" hidden="1" customHeight="1" x14ac:dyDescent="0.15">
      <c r="A80" s="859" t="s">
        <v>147</v>
      </c>
      <c r="B80" s="523" t="s">
        <v>329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372</v>
      </c>
      <c r="AF85" s="247"/>
      <c r="AG85" s="247"/>
      <c r="AH85" s="247"/>
      <c r="AI85" s="247" t="s">
        <v>394</v>
      </c>
      <c r="AJ85" s="247"/>
      <c r="AK85" s="247"/>
      <c r="AL85" s="247"/>
      <c r="AM85" s="247" t="s">
        <v>491</v>
      </c>
      <c r="AN85" s="247"/>
      <c r="AO85" s="247"/>
      <c r="AP85" s="247"/>
      <c r="AQ85" s="158" t="s">
        <v>230</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231</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372</v>
      </c>
      <c r="AF90" s="247"/>
      <c r="AG90" s="247"/>
      <c r="AH90" s="247"/>
      <c r="AI90" s="247" t="s">
        <v>394</v>
      </c>
      <c r="AJ90" s="247"/>
      <c r="AK90" s="247"/>
      <c r="AL90" s="247"/>
      <c r="AM90" s="247" t="s">
        <v>491</v>
      </c>
      <c r="AN90" s="247"/>
      <c r="AO90" s="247"/>
      <c r="AP90" s="247"/>
      <c r="AQ90" s="158" t="s">
        <v>230</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231</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372</v>
      </c>
      <c r="AF95" s="247"/>
      <c r="AG95" s="247"/>
      <c r="AH95" s="247"/>
      <c r="AI95" s="247" t="s">
        <v>394</v>
      </c>
      <c r="AJ95" s="247"/>
      <c r="AK95" s="247"/>
      <c r="AL95" s="247"/>
      <c r="AM95" s="247" t="s">
        <v>491</v>
      </c>
      <c r="AN95" s="247"/>
      <c r="AO95" s="247"/>
      <c r="AP95" s="247"/>
      <c r="AQ95" s="158" t="s">
        <v>230</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231</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338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372</v>
      </c>
      <c r="AF100" s="539"/>
      <c r="AG100" s="539"/>
      <c r="AH100" s="540"/>
      <c r="AI100" s="538" t="s">
        <v>394</v>
      </c>
      <c r="AJ100" s="539"/>
      <c r="AK100" s="539"/>
      <c r="AL100" s="540"/>
      <c r="AM100" s="538" t="s">
        <v>491</v>
      </c>
      <c r="AN100" s="539"/>
      <c r="AO100" s="539"/>
      <c r="AP100" s="540"/>
      <c r="AQ100" s="317" t="s">
        <v>399</v>
      </c>
      <c r="AR100" s="318"/>
      <c r="AS100" s="318"/>
      <c r="AT100" s="319"/>
      <c r="AU100" s="317" t="s">
        <v>523</v>
      </c>
      <c r="AV100" s="318"/>
      <c r="AW100" s="318"/>
      <c r="AX100" s="320"/>
    </row>
    <row r="101" spans="1:60" ht="23.25" customHeight="1" x14ac:dyDescent="0.15">
      <c r="A101" s="418"/>
      <c r="B101" s="419"/>
      <c r="C101" s="419"/>
      <c r="D101" s="419"/>
      <c r="E101" s="419"/>
      <c r="F101" s="420"/>
      <c r="G101" s="108" t="s">
        <v>716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v>1</v>
      </c>
      <c r="AF101" s="282"/>
      <c r="AG101" s="282"/>
      <c r="AH101" s="282"/>
      <c r="AI101" s="282">
        <v>1</v>
      </c>
      <c r="AJ101" s="282"/>
      <c r="AK101" s="282"/>
      <c r="AL101" s="282"/>
      <c r="AM101" s="282">
        <v>1</v>
      </c>
      <c r="AN101" s="282"/>
      <c r="AO101" s="282"/>
      <c r="AP101" s="282"/>
      <c r="AQ101" s="282" t="s">
        <v>833</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customHeight="1" x14ac:dyDescent="0.15">
      <c r="A103" s="415" t="s">
        <v>338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372</v>
      </c>
      <c r="AF103" s="247"/>
      <c r="AG103" s="247"/>
      <c r="AH103" s="247"/>
      <c r="AI103" s="247" t="s">
        <v>394</v>
      </c>
      <c r="AJ103" s="247"/>
      <c r="AK103" s="247"/>
      <c r="AL103" s="247"/>
      <c r="AM103" s="247" t="s">
        <v>491</v>
      </c>
      <c r="AN103" s="247"/>
      <c r="AO103" s="247"/>
      <c r="AP103" s="247"/>
      <c r="AQ103" s="279" t="s">
        <v>399</v>
      </c>
      <c r="AR103" s="280"/>
      <c r="AS103" s="280"/>
      <c r="AT103" s="280"/>
      <c r="AU103" s="279" t="s">
        <v>523</v>
      </c>
      <c r="AV103" s="280"/>
      <c r="AW103" s="280"/>
      <c r="AX103" s="281"/>
      <c r="AY103">
        <f>COUNTA($G$104)</f>
        <v>1</v>
      </c>
    </row>
    <row r="104" spans="1:60" ht="23.25" customHeight="1" x14ac:dyDescent="0.15">
      <c r="A104" s="418"/>
      <c r="B104" s="419"/>
      <c r="C104" s="419"/>
      <c r="D104" s="419"/>
      <c r="E104" s="419"/>
      <c r="F104" s="420"/>
      <c r="G104" s="108" t="s">
        <v>718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717</v>
      </c>
      <c r="AC104" s="545"/>
      <c r="AD104" s="546"/>
      <c r="AE104" s="282">
        <v>2</v>
      </c>
      <c r="AF104" s="282"/>
      <c r="AG104" s="282"/>
      <c r="AH104" s="282"/>
      <c r="AI104" s="282">
        <v>3</v>
      </c>
      <c r="AJ104" s="282"/>
      <c r="AK104" s="282"/>
      <c r="AL104" s="282"/>
      <c r="AM104" s="282">
        <v>3</v>
      </c>
      <c r="AN104" s="282"/>
      <c r="AO104" s="282"/>
      <c r="AP104" s="282"/>
      <c r="AQ104" s="282" t="s">
        <v>833</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717</v>
      </c>
      <c r="AC105" s="468"/>
      <c r="AD105" s="469"/>
      <c r="AE105" s="282">
        <v>2</v>
      </c>
      <c r="AF105" s="282"/>
      <c r="AG105" s="282"/>
      <c r="AH105" s="282"/>
      <c r="AI105" s="282">
        <v>3</v>
      </c>
      <c r="AJ105" s="282"/>
      <c r="AK105" s="282"/>
      <c r="AL105" s="282"/>
      <c r="AM105" s="282">
        <v>3</v>
      </c>
      <c r="AN105" s="282"/>
      <c r="AO105" s="282"/>
      <c r="AP105" s="282"/>
      <c r="AQ105" s="282">
        <v>3</v>
      </c>
      <c r="AR105" s="282"/>
      <c r="AS105" s="282"/>
      <c r="AT105" s="282"/>
      <c r="AU105" s="282"/>
      <c r="AV105" s="282"/>
      <c r="AW105" s="282"/>
      <c r="AX105" s="283"/>
      <c r="AY105">
        <f>$AY$103</f>
        <v>1</v>
      </c>
    </row>
    <row r="106" spans="1:60" ht="31.5" customHeight="1" x14ac:dyDescent="0.15">
      <c r="A106" s="415" t="s">
        <v>338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372</v>
      </c>
      <c r="AF106" s="247"/>
      <c r="AG106" s="247"/>
      <c r="AH106" s="247"/>
      <c r="AI106" s="247" t="s">
        <v>394</v>
      </c>
      <c r="AJ106" s="247"/>
      <c r="AK106" s="247"/>
      <c r="AL106" s="247"/>
      <c r="AM106" s="247" t="s">
        <v>491</v>
      </c>
      <c r="AN106" s="247"/>
      <c r="AO106" s="247"/>
      <c r="AP106" s="247"/>
      <c r="AQ106" s="279" t="s">
        <v>399</v>
      </c>
      <c r="AR106" s="280"/>
      <c r="AS106" s="280"/>
      <c r="AT106" s="280"/>
      <c r="AU106" s="279" t="s">
        <v>523</v>
      </c>
      <c r="AV106" s="280"/>
      <c r="AW106" s="280"/>
      <c r="AX106" s="281"/>
      <c r="AY106">
        <f>COUNTA($G$107)</f>
        <v>1</v>
      </c>
    </row>
    <row r="107" spans="1:60" ht="23.25" customHeight="1" x14ac:dyDescent="0.15">
      <c r="A107" s="418"/>
      <c r="B107" s="419"/>
      <c r="C107" s="419"/>
      <c r="D107" s="419"/>
      <c r="E107" s="419"/>
      <c r="F107" s="420"/>
      <c r="G107" s="108" t="s">
        <v>719</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717</v>
      </c>
      <c r="AC107" s="545"/>
      <c r="AD107" s="546"/>
      <c r="AE107" s="282">
        <v>4</v>
      </c>
      <c r="AF107" s="282"/>
      <c r="AG107" s="282"/>
      <c r="AH107" s="282"/>
      <c r="AI107" s="282">
        <v>4</v>
      </c>
      <c r="AJ107" s="282"/>
      <c r="AK107" s="282"/>
      <c r="AL107" s="282"/>
      <c r="AM107" s="282">
        <v>4</v>
      </c>
      <c r="AN107" s="282"/>
      <c r="AO107" s="282"/>
      <c r="AP107" s="282"/>
      <c r="AQ107" s="282" t="s">
        <v>833</v>
      </c>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717</v>
      </c>
      <c r="AC108" s="468"/>
      <c r="AD108" s="469"/>
      <c r="AE108" s="282">
        <v>4</v>
      </c>
      <c r="AF108" s="282"/>
      <c r="AG108" s="282"/>
      <c r="AH108" s="282"/>
      <c r="AI108" s="282">
        <v>4</v>
      </c>
      <c r="AJ108" s="282"/>
      <c r="AK108" s="282"/>
      <c r="AL108" s="282"/>
      <c r="AM108" s="282">
        <v>5</v>
      </c>
      <c r="AN108" s="282"/>
      <c r="AO108" s="282"/>
      <c r="AP108" s="282"/>
      <c r="AQ108" s="282">
        <v>4</v>
      </c>
      <c r="AR108" s="282"/>
      <c r="AS108" s="282"/>
      <c r="AT108" s="282"/>
      <c r="AU108" s="282"/>
      <c r="AV108" s="282"/>
      <c r="AW108" s="282"/>
      <c r="AX108" s="283"/>
      <c r="AY108">
        <f>$AY$106</f>
        <v>1</v>
      </c>
    </row>
    <row r="109" spans="1:60" ht="31.5" customHeight="1" x14ac:dyDescent="0.15">
      <c r="A109" s="415" t="s">
        <v>338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372</v>
      </c>
      <c r="AF109" s="247"/>
      <c r="AG109" s="247"/>
      <c r="AH109" s="247"/>
      <c r="AI109" s="247" t="s">
        <v>394</v>
      </c>
      <c r="AJ109" s="247"/>
      <c r="AK109" s="247"/>
      <c r="AL109" s="247"/>
      <c r="AM109" s="247" t="s">
        <v>491</v>
      </c>
      <c r="AN109" s="247"/>
      <c r="AO109" s="247"/>
      <c r="AP109" s="247"/>
      <c r="AQ109" s="279" t="s">
        <v>399</v>
      </c>
      <c r="AR109" s="280"/>
      <c r="AS109" s="280"/>
      <c r="AT109" s="280"/>
      <c r="AU109" s="279" t="s">
        <v>523</v>
      </c>
      <c r="AV109" s="280"/>
      <c r="AW109" s="280"/>
      <c r="AX109" s="281"/>
      <c r="AY109">
        <f>COUNTA($G$110)</f>
        <v>1</v>
      </c>
    </row>
    <row r="110" spans="1:60" ht="23.25" customHeight="1" x14ac:dyDescent="0.15">
      <c r="A110" s="418"/>
      <c r="B110" s="419"/>
      <c r="C110" s="419"/>
      <c r="D110" s="419"/>
      <c r="E110" s="419"/>
      <c r="F110" s="420"/>
      <c r="G110" s="108" t="s">
        <v>720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721</v>
      </c>
      <c r="AC110" s="545"/>
      <c r="AD110" s="546"/>
      <c r="AE110" s="282">
        <v>2</v>
      </c>
      <c r="AF110" s="282"/>
      <c r="AG110" s="282"/>
      <c r="AH110" s="282"/>
      <c r="AI110" s="282">
        <v>2</v>
      </c>
      <c r="AJ110" s="282"/>
      <c r="AK110" s="282"/>
      <c r="AL110" s="282"/>
      <c r="AM110" s="282">
        <v>2</v>
      </c>
      <c r="AN110" s="282"/>
      <c r="AO110" s="282"/>
      <c r="AP110" s="282"/>
      <c r="AQ110" s="282" t="s">
        <v>833</v>
      </c>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721</v>
      </c>
      <c r="AC111" s="468"/>
      <c r="AD111" s="469"/>
      <c r="AE111" s="282">
        <v>2</v>
      </c>
      <c r="AF111" s="282"/>
      <c r="AG111" s="282"/>
      <c r="AH111" s="282"/>
      <c r="AI111" s="282">
        <v>2</v>
      </c>
      <c r="AJ111" s="282"/>
      <c r="AK111" s="282"/>
      <c r="AL111" s="282"/>
      <c r="AM111" s="282">
        <v>2</v>
      </c>
      <c r="AN111" s="282"/>
      <c r="AO111" s="282"/>
      <c r="AP111" s="282"/>
      <c r="AQ111" s="282">
        <v>2</v>
      </c>
      <c r="AR111" s="282"/>
      <c r="AS111" s="282"/>
      <c r="AT111" s="282"/>
      <c r="AU111" s="282"/>
      <c r="AV111" s="282"/>
      <c r="AW111" s="282"/>
      <c r="AX111" s="283"/>
      <c r="AY111">
        <f>$AY$109</f>
        <v>1</v>
      </c>
    </row>
    <row r="112" spans="1:60" ht="31.5" customHeight="1" x14ac:dyDescent="0.15">
      <c r="A112" s="415" t="s">
        <v>338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372</v>
      </c>
      <c r="AF112" s="247"/>
      <c r="AG112" s="247"/>
      <c r="AH112" s="247"/>
      <c r="AI112" s="247" t="s">
        <v>394</v>
      </c>
      <c r="AJ112" s="247"/>
      <c r="AK112" s="247"/>
      <c r="AL112" s="247"/>
      <c r="AM112" s="247" t="s">
        <v>491</v>
      </c>
      <c r="AN112" s="247"/>
      <c r="AO112" s="247"/>
      <c r="AP112" s="247"/>
      <c r="AQ112" s="279" t="s">
        <v>399</v>
      </c>
      <c r="AR112" s="280"/>
      <c r="AS112" s="280"/>
      <c r="AT112" s="280"/>
      <c r="AU112" s="279" t="s">
        <v>523</v>
      </c>
      <c r="AV112" s="280"/>
      <c r="AW112" s="280"/>
      <c r="AX112" s="281"/>
      <c r="AY112">
        <f>COUNTA($G$113)</f>
        <v>1</v>
      </c>
    </row>
    <row r="113" spans="1:51" ht="23.25" customHeight="1" x14ac:dyDescent="0.15">
      <c r="A113" s="418"/>
      <c r="B113" s="419"/>
      <c r="C113" s="419"/>
      <c r="D113" s="419"/>
      <c r="E113" s="419"/>
      <c r="F113" s="420"/>
      <c r="G113" s="108" t="s">
        <v>722</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717</v>
      </c>
      <c r="AC113" s="545"/>
      <c r="AD113" s="546"/>
      <c r="AE113" s="282">
        <v>1</v>
      </c>
      <c r="AF113" s="282"/>
      <c r="AG113" s="282"/>
      <c r="AH113" s="282"/>
      <c r="AI113" s="282">
        <v>2</v>
      </c>
      <c r="AJ113" s="282"/>
      <c r="AK113" s="282"/>
      <c r="AL113" s="282"/>
      <c r="AM113" s="282">
        <v>1</v>
      </c>
      <c r="AN113" s="282"/>
      <c r="AO113" s="282"/>
      <c r="AP113" s="282"/>
      <c r="AQ113" s="218" t="s">
        <v>833</v>
      </c>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717</v>
      </c>
      <c r="AC114" s="468"/>
      <c r="AD114" s="469"/>
      <c r="AE114" s="549">
        <v>2</v>
      </c>
      <c r="AF114" s="549"/>
      <c r="AG114" s="549"/>
      <c r="AH114" s="549"/>
      <c r="AI114" s="549">
        <v>2</v>
      </c>
      <c r="AJ114" s="549"/>
      <c r="AK114" s="549"/>
      <c r="AL114" s="549"/>
      <c r="AM114" s="549">
        <v>1</v>
      </c>
      <c r="AN114" s="549"/>
      <c r="AO114" s="549"/>
      <c r="AP114" s="549"/>
      <c r="AQ114" s="218">
        <v>2</v>
      </c>
      <c r="AR114" s="219"/>
      <c r="AS114" s="219"/>
      <c r="AT114" s="220"/>
      <c r="AU114" s="218"/>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372</v>
      </c>
      <c r="AF115" s="247"/>
      <c r="AG115" s="247"/>
      <c r="AH115" s="247"/>
      <c r="AI115" s="247" t="s">
        <v>394</v>
      </c>
      <c r="AJ115" s="247"/>
      <c r="AK115" s="247"/>
      <c r="AL115" s="247"/>
      <c r="AM115" s="247" t="s">
        <v>491</v>
      </c>
      <c r="AN115" s="247"/>
      <c r="AO115" s="247"/>
      <c r="AP115" s="247"/>
      <c r="AQ115" s="589" t="s">
        <v>524</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73</v>
      </c>
      <c r="AF116" s="282"/>
      <c r="AG116" s="282"/>
      <c r="AH116" s="282"/>
      <c r="AI116" s="282">
        <v>57</v>
      </c>
      <c r="AJ116" s="282"/>
      <c r="AK116" s="282"/>
      <c r="AL116" s="282"/>
      <c r="AM116" s="282">
        <v>37</v>
      </c>
      <c r="AN116" s="282"/>
      <c r="AO116" s="282"/>
      <c r="AP116" s="282"/>
      <c r="AQ116" s="218">
        <v>75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727</v>
      </c>
      <c r="AJ117" s="550"/>
      <c r="AK117" s="550"/>
      <c r="AL117" s="550"/>
      <c r="AM117" s="550" t="s">
        <v>834</v>
      </c>
      <c r="AN117" s="550"/>
      <c r="AO117" s="550"/>
      <c r="AP117" s="550"/>
      <c r="AQ117" s="550" t="s">
        <v>836</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372</v>
      </c>
      <c r="AF118" s="247"/>
      <c r="AG118" s="247"/>
      <c r="AH118" s="247"/>
      <c r="AI118" s="247" t="s">
        <v>394</v>
      </c>
      <c r="AJ118" s="247"/>
      <c r="AK118" s="247"/>
      <c r="AL118" s="247"/>
      <c r="AM118" s="247" t="s">
        <v>491</v>
      </c>
      <c r="AN118" s="247"/>
      <c r="AO118" s="247"/>
      <c r="AP118" s="247"/>
      <c r="AQ118" s="589" t="s">
        <v>524</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724</v>
      </c>
      <c r="AC119" s="462"/>
      <c r="AD119" s="463"/>
      <c r="AE119" s="282">
        <v>17</v>
      </c>
      <c r="AF119" s="282"/>
      <c r="AG119" s="282"/>
      <c r="AH119" s="282"/>
      <c r="AI119" s="282">
        <v>12</v>
      </c>
      <c r="AJ119" s="282"/>
      <c r="AK119" s="282"/>
      <c r="AL119" s="282"/>
      <c r="AM119" s="282">
        <v>7</v>
      </c>
      <c r="AN119" s="282"/>
      <c r="AO119" s="282"/>
      <c r="AP119" s="282"/>
      <c r="AQ119" s="282">
        <v>12</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725</v>
      </c>
      <c r="AC120" s="472"/>
      <c r="AD120" s="473"/>
      <c r="AE120" s="550" t="s">
        <v>729</v>
      </c>
      <c r="AF120" s="550"/>
      <c r="AG120" s="550"/>
      <c r="AH120" s="550"/>
      <c r="AI120" s="550" t="s">
        <v>730</v>
      </c>
      <c r="AJ120" s="550"/>
      <c r="AK120" s="550"/>
      <c r="AL120" s="550"/>
      <c r="AM120" s="550" t="s">
        <v>835</v>
      </c>
      <c r="AN120" s="550"/>
      <c r="AO120" s="550"/>
      <c r="AP120" s="550"/>
      <c r="AQ120" s="550" t="s">
        <v>837</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372</v>
      </c>
      <c r="AF121" s="247"/>
      <c r="AG121" s="247"/>
      <c r="AH121" s="247"/>
      <c r="AI121" s="247" t="s">
        <v>394</v>
      </c>
      <c r="AJ121" s="247"/>
      <c r="AK121" s="247"/>
      <c r="AL121" s="247"/>
      <c r="AM121" s="247" t="s">
        <v>491</v>
      </c>
      <c r="AN121" s="247"/>
      <c r="AO121" s="247"/>
      <c r="AP121" s="247"/>
      <c r="AQ121" s="589" t="s">
        <v>524</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724</v>
      </c>
      <c r="AC122" s="462"/>
      <c r="AD122" s="463"/>
      <c r="AE122" s="282">
        <v>6</v>
      </c>
      <c r="AF122" s="282"/>
      <c r="AG122" s="282"/>
      <c r="AH122" s="282"/>
      <c r="AI122" s="282">
        <v>7</v>
      </c>
      <c r="AJ122" s="282"/>
      <c r="AK122" s="282"/>
      <c r="AL122" s="282"/>
      <c r="AM122" s="282">
        <v>6</v>
      </c>
      <c r="AN122" s="282"/>
      <c r="AO122" s="282"/>
      <c r="AP122" s="282"/>
      <c r="AQ122" s="282">
        <v>7</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725</v>
      </c>
      <c r="AC123" s="472"/>
      <c r="AD123" s="473"/>
      <c r="AE123" s="550" t="s">
        <v>732</v>
      </c>
      <c r="AF123" s="550"/>
      <c r="AG123" s="550"/>
      <c r="AH123" s="550"/>
      <c r="AI123" s="550" t="s">
        <v>733</v>
      </c>
      <c r="AJ123" s="550"/>
      <c r="AK123" s="550"/>
      <c r="AL123" s="550"/>
      <c r="AM123" s="550" t="s">
        <v>1036</v>
      </c>
      <c r="AN123" s="550"/>
      <c r="AO123" s="550"/>
      <c r="AP123" s="550"/>
      <c r="AQ123" s="550" t="s">
        <v>838</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372</v>
      </c>
      <c r="AF124" s="247"/>
      <c r="AG124" s="247"/>
      <c r="AH124" s="247"/>
      <c r="AI124" s="247" t="s">
        <v>394</v>
      </c>
      <c r="AJ124" s="247"/>
      <c r="AK124" s="247"/>
      <c r="AL124" s="247"/>
      <c r="AM124" s="247" t="s">
        <v>491</v>
      </c>
      <c r="AN124" s="247"/>
      <c r="AO124" s="247"/>
      <c r="AP124" s="247"/>
      <c r="AQ124" s="589" t="s">
        <v>524</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734</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t="s">
        <v>724</v>
      </c>
      <c r="AC125" s="462"/>
      <c r="AD125" s="463"/>
      <c r="AE125" s="282">
        <v>375</v>
      </c>
      <c r="AF125" s="282"/>
      <c r="AG125" s="282"/>
      <c r="AH125" s="282"/>
      <c r="AI125" s="282">
        <v>338</v>
      </c>
      <c r="AJ125" s="282"/>
      <c r="AK125" s="282"/>
      <c r="AL125" s="282"/>
      <c r="AM125" s="282">
        <v>327</v>
      </c>
      <c r="AN125" s="282"/>
      <c r="AO125" s="282"/>
      <c r="AP125" s="282"/>
      <c r="AQ125" s="282">
        <v>702</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725</v>
      </c>
      <c r="AC126" s="472"/>
      <c r="AD126" s="473"/>
      <c r="AE126" s="550" t="s">
        <v>735</v>
      </c>
      <c r="AF126" s="550"/>
      <c r="AG126" s="550"/>
      <c r="AH126" s="550"/>
      <c r="AI126" s="550" t="s">
        <v>736</v>
      </c>
      <c r="AJ126" s="550"/>
      <c r="AK126" s="550"/>
      <c r="AL126" s="550"/>
      <c r="AM126" s="550" t="s">
        <v>839</v>
      </c>
      <c r="AN126" s="550"/>
      <c r="AO126" s="550"/>
      <c r="AP126" s="550"/>
      <c r="AQ126" s="550" t="s">
        <v>840</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372</v>
      </c>
      <c r="AF127" s="247"/>
      <c r="AG127" s="247"/>
      <c r="AH127" s="247"/>
      <c r="AI127" s="247" t="s">
        <v>394</v>
      </c>
      <c r="AJ127" s="247"/>
      <c r="AK127" s="247"/>
      <c r="AL127" s="247"/>
      <c r="AM127" s="247" t="s">
        <v>491</v>
      </c>
      <c r="AN127" s="247"/>
      <c r="AO127" s="247"/>
      <c r="AP127" s="247"/>
      <c r="AQ127" s="589" t="s">
        <v>524</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724</v>
      </c>
      <c r="AC128" s="462"/>
      <c r="AD128" s="463"/>
      <c r="AE128" s="282">
        <v>25</v>
      </c>
      <c r="AF128" s="282"/>
      <c r="AG128" s="282"/>
      <c r="AH128" s="282"/>
      <c r="AI128" s="282">
        <v>13</v>
      </c>
      <c r="AJ128" s="282"/>
      <c r="AK128" s="282"/>
      <c r="AL128" s="282"/>
      <c r="AM128" s="282">
        <v>26</v>
      </c>
      <c r="AN128" s="282"/>
      <c r="AO128" s="282"/>
      <c r="AP128" s="282"/>
      <c r="AQ128" s="282">
        <v>13</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725</v>
      </c>
      <c r="AC129" s="472"/>
      <c r="AD129" s="473"/>
      <c r="AE129" s="550" t="s">
        <v>738</v>
      </c>
      <c r="AF129" s="550"/>
      <c r="AG129" s="550"/>
      <c r="AH129" s="550"/>
      <c r="AI129" s="550" t="s">
        <v>739</v>
      </c>
      <c r="AJ129" s="550"/>
      <c r="AK129" s="550"/>
      <c r="AL129" s="550"/>
      <c r="AM129" s="550" t="s">
        <v>841</v>
      </c>
      <c r="AN129" s="550"/>
      <c r="AO129" s="550"/>
      <c r="AP129" s="550"/>
      <c r="AQ129" s="550" t="s">
        <v>842</v>
      </c>
      <c r="AR129" s="550"/>
      <c r="AS129" s="550"/>
      <c r="AT129" s="550"/>
      <c r="AU129" s="550"/>
      <c r="AV129" s="550"/>
      <c r="AW129" s="550"/>
      <c r="AX129" s="551"/>
      <c r="AY129">
        <f>$AY$127</f>
        <v>1</v>
      </c>
    </row>
    <row r="130" spans="1:51" ht="45" customHeight="1" x14ac:dyDescent="0.15">
      <c r="A130" s="189" t="s">
        <v>387</v>
      </c>
      <c r="B130" s="186"/>
      <c r="C130" s="185" t="s">
        <v>234</v>
      </c>
      <c r="D130" s="186"/>
      <c r="E130" s="170" t="s">
        <v>263</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262</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372</v>
      </c>
      <c r="AF132" s="133"/>
      <c r="AG132" s="133"/>
      <c r="AH132" s="134"/>
      <c r="AI132" s="158" t="s">
        <v>394</v>
      </c>
      <c r="AJ132" s="133"/>
      <c r="AK132" s="133"/>
      <c r="AL132" s="134"/>
      <c r="AM132" s="158" t="s">
        <v>681</v>
      </c>
      <c r="AN132" s="133"/>
      <c r="AO132" s="133"/>
      <c r="AP132" s="134"/>
      <c r="AQ132" s="154" t="s">
        <v>230</v>
      </c>
      <c r="AR132" s="155"/>
      <c r="AS132" s="155"/>
      <c r="AT132" s="156"/>
      <c r="AU132" s="197" t="s">
        <v>246</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703</v>
      </c>
      <c r="AR133" s="200"/>
      <c r="AS133" s="136" t="s">
        <v>231</v>
      </c>
      <c r="AT133" s="137"/>
      <c r="AU133" s="201">
        <v>4</v>
      </c>
      <c r="AV133" s="201"/>
      <c r="AW133" s="136" t="s">
        <v>179</v>
      </c>
      <c r="AX133" s="196"/>
      <c r="AY133">
        <f>$AY$132</f>
        <v>1</v>
      </c>
    </row>
    <row r="134" spans="1:51" ht="39.75" customHeight="1" x14ac:dyDescent="0.15">
      <c r="A134" s="190"/>
      <c r="B134" s="187"/>
      <c r="C134" s="181"/>
      <c r="D134" s="187"/>
      <c r="E134" s="181"/>
      <c r="F134" s="182"/>
      <c r="G134" s="107" t="s">
        <v>705</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707</v>
      </c>
      <c r="AC134" s="206"/>
      <c r="AD134" s="206"/>
      <c r="AE134" s="207">
        <v>71.599999999999994</v>
      </c>
      <c r="AF134" s="208"/>
      <c r="AG134" s="208"/>
      <c r="AH134" s="208"/>
      <c r="AI134" s="207">
        <v>70</v>
      </c>
      <c r="AJ134" s="208"/>
      <c r="AK134" s="208"/>
      <c r="AL134" s="208"/>
      <c r="AM134" s="207" t="s">
        <v>1043</v>
      </c>
      <c r="AN134" s="208"/>
      <c r="AO134" s="208"/>
      <c r="AP134" s="208"/>
      <c r="AQ134" s="207" t="s">
        <v>703</v>
      </c>
      <c r="AR134" s="208"/>
      <c r="AS134" s="208"/>
      <c r="AT134" s="208"/>
      <c r="AU134" s="207" t="s">
        <v>703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707</v>
      </c>
      <c r="AC135" s="214"/>
      <c r="AD135" s="214"/>
      <c r="AE135" s="207">
        <v>73.599999999999994</v>
      </c>
      <c r="AF135" s="208"/>
      <c r="AG135" s="208"/>
      <c r="AH135" s="208"/>
      <c r="AI135" s="207">
        <v>71.599999999999994</v>
      </c>
      <c r="AJ135" s="208"/>
      <c r="AK135" s="208"/>
      <c r="AL135" s="208"/>
      <c r="AM135" s="207">
        <v>70</v>
      </c>
      <c r="AN135" s="208"/>
      <c r="AO135" s="208"/>
      <c r="AP135" s="208"/>
      <c r="AQ135" s="207" t="s">
        <v>703</v>
      </c>
      <c r="AR135" s="208"/>
      <c r="AS135" s="208"/>
      <c r="AT135" s="208"/>
      <c r="AU135" s="207" t="s">
        <v>1043</v>
      </c>
      <c r="AV135" s="208"/>
      <c r="AW135" s="208"/>
      <c r="AX135" s="209"/>
      <c r="AY135">
        <f t="shared" si="13"/>
        <v>1</v>
      </c>
    </row>
    <row r="136" spans="1:51" ht="18.75" customHeight="1" x14ac:dyDescent="0.15">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372</v>
      </c>
      <c r="AF136" s="133"/>
      <c r="AG136" s="133"/>
      <c r="AH136" s="134"/>
      <c r="AI136" s="158" t="s">
        <v>394</v>
      </c>
      <c r="AJ136" s="133"/>
      <c r="AK136" s="133"/>
      <c r="AL136" s="134"/>
      <c r="AM136" s="158" t="s">
        <v>681</v>
      </c>
      <c r="AN136" s="133"/>
      <c r="AO136" s="133"/>
      <c r="AP136" s="134"/>
      <c r="AQ136" s="154" t="s">
        <v>230</v>
      </c>
      <c r="AR136" s="155"/>
      <c r="AS136" s="155"/>
      <c r="AT136" s="156"/>
      <c r="AU136" s="197" t="s">
        <v>246</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703</v>
      </c>
      <c r="AR137" s="200"/>
      <c r="AS137" s="136" t="s">
        <v>231</v>
      </c>
      <c r="AT137" s="137"/>
      <c r="AU137" s="201">
        <v>4</v>
      </c>
      <c r="AV137" s="201"/>
      <c r="AW137" s="136" t="s">
        <v>179</v>
      </c>
      <c r="AX137" s="196"/>
      <c r="AY137">
        <f>$AY$136</f>
        <v>1</v>
      </c>
    </row>
    <row r="138" spans="1:51" ht="39.75" customHeight="1" x14ac:dyDescent="0.15">
      <c r="A138" s="190"/>
      <c r="B138" s="187"/>
      <c r="C138" s="181"/>
      <c r="D138" s="187"/>
      <c r="E138" s="181"/>
      <c r="F138" s="182"/>
      <c r="G138" s="107" t="s">
        <v>742</v>
      </c>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t="s">
        <v>353</v>
      </c>
      <c r="AC138" s="206"/>
      <c r="AD138" s="206"/>
      <c r="AE138" s="207" t="s">
        <v>703</v>
      </c>
      <c r="AF138" s="208"/>
      <c r="AG138" s="208"/>
      <c r="AH138" s="208"/>
      <c r="AI138" s="207">
        <v>48</v>
      </c>
      <c r="AJ138" s="208"/>
      <c r="AK138" s="208"/>
      <c r="AL138" s="208"/>
      <c r="AM138" s="207" t="s">
        <v>833</v>
      </c>
      <c r="AN138" s="208"/>
      <c r="AO138" s="208"/>
      <c r="AP138" s="208"/>
      <c r="AQ138" s="207" t="s">
        <v>703</v>
      </c>
      <c r="AR138" s="208"/>
      <c r="AS138" s="208"/>
      <c r="AT138" s="208"/>
      <c r="AU138" s="207" t="s">
        <v>703</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353</v>
      </c>
      <c r="AC139" s="214"/>
      <c r="AD139" s="214"/>
      <c r="AE139" s="207" t="s">
        <v>703</v>
      </c>
      <c r="AF139" s="208"/>
      <c r="AG139" s="208"/>
      <c r="AH139" s="208"/>
      <c r="AI139" s="207" t="s">
        <v>703</v>
      </c>
      <c r="AJ139" s="208"/>
      <c r="AK139" s="208"/>
      <c r="AL139" s="208"/>
      <c r="AM139" s="207" t="s">
        <v>833</v>
      </c>
      <c r="AN139" s="208"/>
      <c r="AO139" s="208"/>
      <c r="AP139" s="208"/>
      <c r="AQ139" s="207" t="s">
        <v>703</v>
      </c>
      <c r="AR139" s="208"/>
      <c r="AS139" s="208"/>
      <c r="AT139" s="208"/>
      <c r="AU139" s="207">
        <v>50</v>
      </c>
      <c r="AV139" s="208"/>
      <c r="AW139" s="208"/>
      <c r="AX139" s="209"/>
      <c r="AY139">
        <f t="shared" si="14"/>
        <v>1</v>
      </c>
    </row>
    <row r="140" spans="1:51" ht="18.75" customHeight="1" x14ac:dyDescent="0.15">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372</v>
      </c>
      <c r="AF140" s="133"/>
      <c r="AG140" s="133"/>
      <c r="AH140" s="134"/>
      <c r="AI140" s="158" t="s">
        <v>394</v>
      </c>
      <c r="AJ140" s="133"/>
      <c r="AK140" s="133"/>
      <c r="AL140" s="134"/>
      <c r="AM140" s="158" t="s">
        <v>681</v>
      </c>
      <c r="AN140" s="133"/>
      <c r="AO140" s="133"/>
      <c r="AP140" s="134"/>
      <c r="AQ140" s="154" t="s">
        <v>230</v>
      </c>
      <c r="AR140" s="155"/>
      <c r="AS140" s="155"/>
      <c r="AT140" s="156"/>
      <c r="AU140" s="197" t="s">
        <v>246</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703</v>
      </c>
      <c r="AR141" s="200"/>
      <c r="AS141" s="136" t="s">
        <v>231</v>
      </c>
      <c r="AT141" s="137"/>
      <c r="AU141" s="201">
        <v>4</v>
      </c>
      <c r="AV141" s="201"/>
      <c r="AW141" s="136" t="s">
        <v>179</v>
      </c>
      <c r="AX141" s="196"/>
      <c r="AY141">
        <f>$AY$140</f>
        <v>1</v>
      </c>
    </row>
    <row r="142" spans="1:51" ht="39.75" customHeight="1" x14ac:dyDescent="0.15">
      <c r="A142" s="190"/>
      <c r="B142" s="187"/>
      <c r="C142" s="181"/>
      <c r="D142" s="187"/>
      <c r="E142" s="181"/>
      <c r="F142" s="182"/>
      <c r="G142" s="107" t="s">
        <v>743</v>
      </c>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t="s">
        <v>353</v>
      </c>
      <c r="AC142" s="206"/>
      <c r="AD142" s="206"/>
      <c r="AE142" s="207" t="s">
        <v>703</v>
      </c>
      <c r="AF142" s="208"/>
      <c r="AG142" s="208"/>
      <c r="AH142" s="208"/>
      <c r="AI142" s="207">
        <v>37.1</v>
      </c>
      <c r="AJ142" s="208"/>
      <c r="AK142" s="208"/>
      <c r="AL142" s="208"/>
      <c r="AM142" s="207" t="s">
        <v>833</v>
      </c>
      <c r="AN142" s="208"/>
      <c r="AO142" s="208"/>
      <c r="AP142" s="208"/>
      <c r="AQ142" s="207" t="s">
        <v>703</v>
      </c>
      <c r="AR142" s="208"/>
      <c r="AS142" s="208"/>
      <c r="AT142" s="208"/>
      <c r="AU142" s="207" t="s">
        <v>703</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353</v>
      </c>
      <c r="AC143" s="214"/>
      <c r="AD143" s="214"/>
      <c r="AE143" s="207" t="s">
        <v>703</v>
      </c>
      <c r="AF143" s="208"/>
      <c r="AG143" s="208"/>
      <c r="AH143" s="208"/>
      <c r="AI143" s="207" t="s">
        <v>703</v>
      </c>
      <c r="AJ143" s="208"/>
      <c r="AK143" s="208"/>
      <c r="AL143" s="208"/>
      <c r="AM143" s="207" t="s">
        <v>833</v>
      </c>
      <c r="AN143" s="208"/>
      <c r="AO143" s="208"/>
      <c r="AP143" s="208"/>
      <c r="AQ143" s="207" t="s">
        <v>703</v>
      </c>
      <c r="AR143" s="208"/>
      <c r="AS143" s="208"/>
      <c r="AT143" s="208"/>
      <c r="AU143" s="207">
        <v>50</v>
      </c>
      <c r="AV143" s="208"/>
      <c r="AW143" s="208"/>
      <c r="AX143" s="209"/>
      <c r="AY143">
        <f t="shared" si="15"/>
        <v>1</v>
      </c>
    </row>
    <row r="144" spans="1:51" ht="18.75" customHeight="1" x14ac:dyDescent="0.15">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372</v>
      </c>
      <c r="AF144" s="133"/>
      <c r="AG144" s="133"/>
      <c r="AH144" s="134"/>
      <c r="AI144" s="158" t="s">
        <v>394</v>
      </c>
      <c r="AJ144" s="133"/>
      <c r="AK144" s="133"/>
      <c r="AL144" s="134"/>
      <c r="AM144" s="158" t="s">
        <v>681</v>
      </c>
      <c r="AN144" s="133"/>
      <c r="AO144" s="133"/>
      <c r="AP144" s="134"/>
      <c r="AQ144" s="154" t="s">
        <v>230</v>
      </c>
      <c r="AR144" s="155"/>
      <c r="AS144" s="155"/>
      <c r="AT144" s="156"/>
      <c r="AU144" s="197" t="s">
        <v>246</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703</v>
      </c>
      <c r="AR145" s="200"/>
      <c r="AS145" s="136" t="s">
        <v>231</v>
      </c>
      <c r="AT145" s="137"/>
      <c r="AU145" s="201">
        <v>4</v>
      </c>
      <c r="AV145" s="201"/>
      <c r="AW145" s="136" t="s">
        <v>179</v>
      </c>
      <c r="AX145" s="196"/>
      <c r="AY145">
        <f>$AY$144</f>
        <v>1</v>
      </c>
    </row>
    <row r="146" spans="1:51" ht="39.75" customHeight="1" x14ac:dyDescent="0.15">
      <c r="A146" s="190"/>
      <c r="B146" s="187"/>
      <c r="C146" s="181"/>
      <c r="D146" s="187"/>
      <c r="E146" s="181"/>
      <c r="F146" s="182"/>
      <c r="G146" s="107" t="s">
        <v>744</v>
      </c>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t="s">
        <v>353</v>
      </c>
      <c r="AC146" s="206"/>
      <c r="AD146" s="206"/>
      <c r="AE146" s="207" t="s">
        <v>703</v>
      </c>
      <c r="AF146" s="208"/>
      <c r="AG146" s="208"/>
      <c r="AH146" s="208"/>
      <c r="AI146" s="207">
        <v>53.4</v>
      </c>
      <c r="AJ146" s="208"/>
      <c r="AK146" s="208"/>
      <c r="AL146" s="208"/>
      <c r="AM146" s="207" t="s">
        <v>833</v>
      </c>
      <c r="AN146" s="208"/>
      <c r="AO146" s="208"/>
      <c r="AP146" s="208"/>
      <c r="AQ146" s="207" t="s">
        <v>703</v>
      </c>
      <c r="AR146" s="208"/>
      <c r="AS146" s="208"/>
      <c r="AT146" s="208"/>
      <c r="AU146" s="207" t="s">
        <v>703</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353</v>
      </c>
      <c r="AC147" s="214"/>
      <c r="AD147" s="214"/>
      <c r="AE147" s="207" t="s">
        <v>703</v>
      </c>
      <c r="AF147" s="208"/>
      <c r="AG147" s="208"/>
      <c r="AH147" s="208"/>
      <c r="AI147" s="207" t="s">
        <v>703</v>
      </c>
      <c r="AJ147" s="208"/>
      <c r="AK147" s="208"/>
      <c r="AL147" s="208"/>
      <c r="AM147" s="207" t="s">
        <v>833</v>
      </c>
      <c r="AN147" s="208"/>
      <c r="AO147" s="208"/>
      <c r="AP147" s="208"/>
      <c r="AQ147" s="207" t="s">
        <v>703</v>
      </c>
      <c r="AR147" s="208"/>
      <c r="AS147" s="208"/>
      <c r="AT147" s="208"/>
      <c r="AU147" s="207">
        <v>50</v>
      </c>
      <c r="AV147" s="208"/>
      <c r="AW147" s="208"/>
      <c r="AX147" s="209"/>
      <c r="AY147">
        <f t="shared" si="16"/>
        <v>1</v>
      </c>
    </row>
    <row r="148" spans="1:51" ht="18.75" customHeight="1" x14ac:dyDescent="0.15">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372</v>
      </c>
      <c r="AF148" s="133"/>
      <c r="AG148" s="133"/>
      <c r="AH148" s="134"/>
      <c r="AI148" s="158" t="s">
        <v>394</v>
      </c>
      <c r="AJ148" s="133"/>
      <c r="AK148" s="133"/>
      <c r="AL148" s="134"/>
      <c r="AM148" s="158" t="s">
        <v>681</v>
      </c>
      <c r="AN148" s="133"/>
      <c r="AO148" s="133"/>
      <c r="AP148" s="134"/>
      <c r="AQ148" s="154" t="s">
        <v>230</v>
      </c>
      <c r="AR148" s="155"/>
      <c r="AS148" s="155"/>
      <c r="AT148" s="156"/>
      <c r="AU148" s="197" t="s">
        <v>246</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703</v>
      </c>
      <c r="AR149" s="200"/>
      <c r="AS149" s="136" t="s">
        <v>231</v>
      </c>
      <c r="AT149" s="137"/>
      <c r="AU149" s="201">
        <v>4</v>
      </c>
      <c r="AV149" s="201"/>
      <c r="AW149" s="136" t="s">
        <v>179</v>
      </c>
      <c r="AX149" s="196"/>
      <c r="AY149">
        <f>$AY$148</f>
        <v>1</v>
      </c>
    </row>
    <row r="150" spans="1:51" ht="39.75" customHeight="1" x14ac:dyDescent="0.15">
      <c r="A150" s="190"/>
      <c r="B150" s="187"/>
      <c r="C150" s="181"/>
      <c r="D150" s="187"/>
      <c r="E150" s="181"/>
      <c r="F150" s="182"/>
      <c r="G150" s="107" t="s">
        <v>745</v>
      </c>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t="s">
        <v>353</v>
      </c>
      <c r="AC150" s="206"/>
      <c r="AD150" s="206"/>
      <c r="AE150" s="207" t="s">
        <v>703</v>
      </c>
      <c r="AF150" s="208"/>
      <c r="AG150" s="208"/>
      <c r="AH150" s="208"/>
      <c r="AI150" s="207">
        <v>45.6</v>
      </c>
      <c r="AJ150" s="208"/>
      <c r="AK150" s="208"/>
      <c r="AL150" s="208"/>
      <c r="AM150" s="207" t="s">
        <v>833</v>
      </c>
      <c r="AN150" s="208"/>
      <c r="AO150" s="208"/>
      <c r="AP150" s="208"/>
      <c r="AQ150" s="207" t="s">
        <v>703</v>
      </c>
      <c r="AR150" s="208"/>
      <c r="AS150" s="208"/>
      <c r="AT150" s="208"/>
      <c r="AU150" s="207" t="s">
        <v>703</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353</v>
      </c>
      <c r="AC151" s="214"/>
      <c r="AD151" s="214"/>
      <c r="AE151" s="207" t="s">
        <v>703</v>
      </c>
      <c r="AF151" s="208"/>
      <c r="AG151" s="208"/>
      <c r="AH151" s="208"/>
      <c r="AI151" s="207" t="s">
        <v>703</v>
      </c>
      <c r="AJ151" s="208"/>
      <c r="AK151" s="208"/>
      <c r="AL151" s="208"/>
      <c r="AM151" s="207" t="s">
        <v>833</v>
      </c>
      <c r="AN151" s="208"/>
      <c r="AO151" s="208"/>
      <c r="AP151" s="208"/>
      <c r="AQ151" s="207" t="s">
        <v>703</v>
      </c>
      <c r="AR151" s="208"/>
      <c r="AS151" s="208"/>
      <c r="AT151" s="208"/>
      <c r="AU151" s="207">
        <v>50</v>
      </c>
      <c r="AV151" s="208"/>
      <c r="AW151" s="208"/>
      <c r="AX151" s="209"/>
      <c r="AY151">
        <f t="shared" si="17"/>
        <v>1</v>
      </c>
    </row>
    <row r="152" spans="1:51" ht="22.5" hidden="1" customHeight="1" x14ac:dyDescent="0.15">
      <c r="A152" s="190"/>
      <c r="B152" s="187"/>
      <c r="C152" s="181"/>
      <c r="D152" s="187"/>
      <c r="E152" s="181"/>
      <c r="F152" s="182"/>
      <c r="G152" s="159" t="s">
        <v>247</v>
      </c>
      <c r="H152" s="133"/>
      <c r="I152" s="133"/>
      <c r="J152" s="133"/>
      <c r="K152" s="133"/>
      <c r="L152" s="133"/>
      <c r="M152" s="133"/>
      <c r="N152" s="133"/>
      <c r="O152" s="133"/>
      <c r="P152" s="134"/>
      <c r="Q152" s="158" t="s">
        <v>323</v>
      </c>
      <c r="R152" s="133"/>
      <c r="S152" s="133"/>
      <c r="T152" s="133"/>
      <c r="U152" s="133"/>
      <c r="V152" s="133"/>
      <c r="W152" s="133"/>
      <c r="X152" s="133"/>
      <c r="Y152" s="133"/>
      <c r="Z152" s="133"/>
      <c r="AA152" s="133"/>
      <c r="AB152" s="132" t="s">
        <v>324</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247</v>
      </c>
      <c r="H159" s="133"/>
      <c r="I159" s="133"/>
      <c r="J159" s="133"/>
      <c r="K159" s="133"/>
      <c r="L159" s="133"/>
      <c r="M159" s="133"/>
      <c r="N159" s="133"/>
      <c r="O159" s="133"/>
      <c r="P159" s="134"/>
      <c r="Q159" s="158" t="s">
        <v>323</v>
      </c>
      <c r="R159" s="133"/>
      <c r="S159" s="133"/>
      <c r="T159" s="133"/>
      <c r="U159" s="133"/>
      <c r="V159" s="133"/>
      <c r="W159" s="133"/>
      <c r="X159" s="133"/>
      <c r="Y159" s="133"/>
      <c r="Z159" s="133"/>
      <c r="AA159" s="133"/>
      <c r="AB159" s="132" t="s">
        <v>324</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247</v>
      </c>
      <c r="H166" s="133"/>
      <c r="I166" s="133"/>
      <c r="J166" s="133"/>
      <c r="K166" s="133"/>
      <c r="L166" s="133"/>
      <c r="M166" s="133"/>
      <c r="N166" s="133"/>
      <c r="O166" s="133"/>
      <c r="P166" s="134"/>
      <c r="Q166" s="158" t="s">
        <v>323</v>
      </c>
      <c r="R166" s="133"/>
      <c r="S166" s="133"/>
      <c r="T166" s="133"/>
      <c r="U166" s="133"/>
      <c r="V166" s="133"/>
      <c r="W166" s="133"/>
      <c r="X166" s="133"/>
      <c r="Y166" s="133"/>
      <c r="Z166" s="133"/>
      <c r="AA166" s="133"/>
      <c r="AB166" s="132" t="s">
        <v>324</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247</v>
      </c>
      <c r="H173" s="133"/>
      <c r="I173" s="133"/>
      <c r="J173" s="133"/>
      <c r="K173" s="133"/>
      <c r="L173" s="133"/>
      <c r="M173" s="133"/>
      <c r="N173" s="133"/>
      <c r="O173" s="133"/>
      <c r="P173" s="134"/>
      <c r="Q173" s="158" t="s">
        <v>323</v>
      </c>
      <c r="R173" s="133"/>
      <c r="S173" s="133"/>
      <c r="T173" s="133"/>
      <c r="U173" s="133"/>
      <c r="V173" s="133"/>
      <c r="W173" s="133"/>
      <c r="X173" s="133"/>
      <c r="Y173" s="133"/>
      <c r="Z173" s="133"/>
      <c r="AA173" s="133"/>
      <c r="AB173" s="132" t="s">
        <v>324</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247</v>
      </c>
      <c r="H180" s="133"/>
      <c r="I180" s="133"/>
      <c r="J180" s="133"/>
      <c r="K180" s="133"/>
      <c r="L180" s="133"/>
      <c r="M180" s="133"/>
      <c r="N180" s="133"/>
      <c r="O180" s="133"/>
      <c r="P180" s="134"/>
      <c r="Q180" s="158" t="s">
        <v>323</v>
      </c>
      <c r="R180" s="133"/>
      <c r="S180" s="133"/>
      <c r="T180" s="133"/>
      <c r="U180" s="133"/>
      <c r="V180" s="133"/>
      <c r="W180" s="133"/>
      <c r="X180" s="133"/>
      <c r="Y180" s="133"/>
      <c r="Z180" s="133"/>
      <c r="AA180" s="133"/>
      <c r="AB180" s="132" t="s">
        <v>324</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289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customHeight="1" x14ac:dyDescent="0.15">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372</v>
      </c>
      <c r="AF192" s="133"/>
      <c r="AG192" s="133"/>
      <c r="AH192" s="134"/>
      <c r="AI192" s="158" t="s">
        <v>394</v>
      </c>
      <c r="AJ192" s="133"/>
      <c r="AK192" s="133"/>
      <c r="AL192" s="134"/>
      <c r="AM192" s="158" t="s">
        <v>681</v>
      </c>
      <c r="AN192" s="133"/>
      <c r="AO192" s="133"/>
      <c r="AP192" s="134"/>
      <c r="AQ192" s="154" t="s">
        <v>230</v>
      </c>
      <c r="AR192" s="155"/>
      <c r="AS192" s="155"/>
      <c r="AT192" s="156"/>
      <c r="AU192" s="197" t="s">
        <v>246</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703</v>
      </c>
      <c r="AR193" s="200"/>
      <c r="AS193" s="136" t="s">
        <v>231</v>
      </c>
      <c r="AT193" s="137"/>
      <c r="AU193" s="201">
        <v>4</v>
      </c>
      <c r="AV193" s="201"/>
      <c r="AW193" s="136" t="s">
        <v>179</v>
      </c>
      <c r="AX193" s="196"/>
      <c r="AY193">
        <f>$AY$192</f>
        <v>1</v>
      </c>
    </row>
    <row r="194" spans="1:51" ht="39.75" customHeight="1" x14ac:dyDescent="0.15">
      <c r="A194" s="190"/>
      <c r="B194" s="187"/>
      <c r="C194" s="181"/>
      <c r="D194" s="187"/>
      <c r="E194" s="181"/>
      <c r="F194" s="182"/>
      <c r="G194" s="107" t="s">
        <v>746</v>
      </c>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t="s">
        <v>353</v>
      </c>
      <c r="AC194" s="206"/>
      <c r="AD194" s="206"/>
      <c r="AE194" s="207" t="s">
        <v>703</v>
      </c>
      <c r="AF194" s="208"/>
      <c r="AG194" s="208"/>
      <c r="AH194" s="208"/>
      <c r="AI194" s="207">
        <v>47.8</v>
      </c>
      <c r="AJ194" s="208"/>
      <c r="AK194" s="208"/>
      <c r="AL194" s="208"/>
      <c r="AM194" s="207" t="s">
        <v>833</v>
      </c>
      <c r="AN194" s="208"/>
      <c r="AO194" s="208"/>
      <c r="AP194" s="208"/>
      <c r="AQ194" s="207" t="s">
        <v>703</v>
      </c>
      <c r="AR194" s="208"/>
      <c r="AS194" s="208"/>
      <c r="AT194" s="208"/>
      <c r="AU194" s="207" t="s">
        <v>703</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353</v>
      </c>
      <c r="AC195" s="214"/>
      <c r="AD195" s="214"/>
      <c r="AE195" s="207" t="s">
        <v>703</v>
      </c>
      <c r="AF195" s="208"/>
      <c r="AG195" s="208"/>
      <c r="AH195" s="208"/>
      <c r="AI195" s="207" t="s">
        <v>703</v>
      </c>
      <c r="AJ195" s="208"/>
      <c r="AK195" s="208"/>
      <c r="AL195" s="208"/>
      <c r="AM195" s="207" t="s">
        <v>833</v>
      </c>
      <c r="AN195" s="208"/>
      <c r="AO195" s="208"/>
      <c r="AP195" s="208"/>
      <c r="AQ195" s="207" t="s">
        <v>703</v>
      </c>
      <c r="AR195" s="208"/>
      <c r="AS195" s="208"/>
      <c r="AT195" s="208"/>
      <c r="AU195" s="207">
        <v>50</v>
      </c>
      <c r="AV195" s="208"/>
      <c r="AW195" s="208"/>
      <c r="AX195" s="209"/>
      <c r="AY195">
        <f t="shared" si="23"/>
        <v>1</v>
      </c>
    </row>
    <row r="196" spans="1:51" ht="18.75" customHeight="1" x14ac:dyDescent="0.15">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372</v>
      </c>
      <c r="AF196" s="133"/>
      <c r="AG196" s="133"/>
      <c r="AH196" s="134"/>
      <c r="AI196" s="158" t="s">
        <v>394</v>
      </c>
      <c r="AJ196" s="133"/>
      <c r="AK196" s="133"/>
      <c r="AL196" s="134"/>
      <c r="AM196" s="158" t="s">
        <v>681</v>
      </c>
      <c r="AN196" s="133"/>
      <c r="AO196" s="133"/>
      <c r="AP196" s="134"/>
      <c r="AQ196" s="154" t="s">
        <v>230</v>
      </c>
      <c r="AR196" s="155"/>
      <c r="AS196" s="155"/>
      <c r="AT196" s="156"/>
      <c r="AU196" s="197" t="s">
        <v>246</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703</v>
      </c>
      <c r="AR197" s="200"/>
      <c r="AS197" s="136" t="s">
        <v>231</v>
      </c>
      <c r="AT197" s="137"/>
      <c r="AU197" s="201">
        <v>4</v>
      </c>
      <c r="AV197" s="201"/>
      <c r="AW197" s="136" t="s">
        <v>179</v>
      </c>
      <c r="AX197" s="196"/>
      <c r="AY197">
        <f>$AY$196</f>
        <v>1</v>
      </c>
    </row>
    <row r="198" spans="1:51" ht="39.75" customHeight="1" x14ac:dyDescent="0.15">
      <c r="A198" s="190"/>
      <c r="B198" s="187"/>
      <c r="C198" s="181"/>
      <c r="D198" s="187"/>
      <c r="E198" s="181"/>
      <c r="F198" s="182"/>
      <c r="G198" s="107" t="s">
        <v>747</v>
      </c>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t="s">
        <v>353</v>
      </c>
      <c r="AC198" s="206"/>
      <c r="AD198" s="206"/>
      <c r="AE198" s="207" t="s">
        <v>703</v>
      </c>
      <c r="AF198" s="208"/>
      <c r="AG198" s="208"/>
      <c r="AH198" s="208"/>
      <c r="AI198" s="207">
        <v>40.9</v>
      </c>
      <c r="AJ198" s="208"/>
      <c r="AK198" s="208"/>
      <c r="AL198" s="208"/>
      <c r="AM198" s="207" t="s">
        <v>833</v>
      </c>
      <c r="AN198" s="208"/>
      <c r="AO198" s="208"/>
      <c r="AP198" s="208"/>
      <c r="AQ198" s="207" t="s">
        <v>703</v>
      </c>
      <c r="AR198" s="208"/>
      <c r="AS198" s="208"/>
      <c r="AT198" s="208"/>
      <c r="AU198" s="207" t="s">
        <v>703</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353</v>
      </c>
      <c r="AC199" s="214"/>
      <c r="AD199" s="214"/>
      <c r="AE199" s="207" t="s">
        <v>703</v>
      </c>
      <c r="AF199" s="208"/>
      <c r="AG199" s="208"/>
      <c r="AH199" s="208"/>
      <c r="AI199" s="207" t="s">
        <v>703</v>
      </c>
      <c r="AJ199" s="208"/>
      <c r="AK199" s="208"/>
      <c r="AL199" s="208"/>
      <c r="AM199" s="207" t="s">
        <v>833</v>
      </c>
      <c r="AN199" s="208"/>
      <c r="AO199" s="208"/>
      <c r="AP199" s="208"/>
      <c r="AQ199" s="207" t="s">
        <v>703</v>
      </c>
      <c r="AR199" s="208"/>
      <c r="AS199" s="208"/>
      <c r="AT199" s="208"/>
      <c r="AU199" s="207">
        <v>50</v>
      </c>
      <c r="AV199" s="208"/>
      <c r="AW199" s="208"/>
      <c r="AX199" s="209"/>
      <c r="AY199">
        <f t="shared" si="24"/>
        <v>1</v>
      </c>
    </row>
    <row r="200" spans="1:51" ht="18.75" customHeight="1" x14ac:dyDescent="0.15">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372</v>
      </c>
      <c r="AF200" s="133"/>
      <c r="AG200" s="133"/>
      <c r="AH200" s="134"/>
      <c r="AI200" s="158" t="s">
        <v>394</v>
      </c>
      <c r="AJ200" s="133"/>
      <c r="AK200" s="133"/>
      <c r="AL200" s="134"/>
      <c r="AM200" s="158" t="s">
        <v>681</v>
      </c>
      <c r="AN200" s="133"/>
      <c r="AO200" s="133"/>
      <c r="AP200" s="134"/>
      <c r="AQ200" s="154" t="s">
        <v>230</v>
      </c>
      <c r="AR200" s="155"/>
      <c r="AS200" s="155"/>
      <c r="AT200" s="156"/>
      <c r="AU200" s="197" t="s">
        <v>246</v>
      </c>
      <c r="AV200" s="197"/>
      <c r="AW200" s="197"/>
      <c r="AX200" s="198"/>
      <c r="AY200">
        <f>COUNTA($G$202)</f>
        <v>1</v>
      </c>
    </row>
    <row r="201" spans="1:51" ht="18.75"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703</v>
      </c>
      <c r="AR201" s="200"/>
      <c r="AS201" s="136" t="s">
        <v>231</v>
      </c>
      <c r="AT201" s="137"/>
      <c r="AU201" s="201">
        <v>4</v>
      </c>
      <c r="AV201" s="201"/>
      <c r="AW201" s="136" t="s">
        <v>179</v>
      </c>
      <c r="AX201" s="196"/>
      <c r="AY201">
        <f>$AY$200</f>
        <v>1</v>
      </c>
    </row>
    <row r="202" spans="1:51" ht="39.75" customHeight="1" x14ac:dyDescent="0.15">
      <c r="A202" s="190"/>
      <c r="B202" s="187"/>
      <c r="C202" s="181"/>
      <c r="D202" s="187"/>
      <c r="E202" s="181"/>
      <c r="F202" s="182"/>
      <c r="G202" s="107" t="s">
        <v>748</v>
      </c>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t="s">
        <v>353</v>
      </c>
      <c r="AC202" s="206"/>
      <c r="AD202" s="206"/>
      <c r="AE202" s="207" t="s">
        <v>703</v>
      </c>
      <c r="AF202" s="208"/>
      <c r="AG202" s="208"/>
      <c r="AH202" s="208"/>
      <c r="AI202" s="207">
        <v>43.7</v>
      </c>
      <c r="AJ202" s="208"/>
      <c r="AK202" s="208"/>
      <c r="AL202" s="208"/>
      <c r="AM202" s="207" t="s">
        <v>833</v>
      </c>
      <c r="AN202" s="208"/>
      <c r="AO202" s="208"/>
      <c r="AP202" s="208"/>
      <c r="AQ202" s="207" t="s">
        <v>703</v>
      </c>
      <c r="AR202" s="208"/>
      <c r="AS202" s="208"/>
      <c r="AT202" s="208"/>
      <c r="AU202" s="207" t="s">
        <v>703</v>
      </c>
      <c r="AV202" s="208"/>
      <c r="AW202" s="208"/>
      <c r="AX202" s="209"/>
      <c r="AY202">
        <f t="shared" ref="AY202:AY203" si="25">$AY$200</f>
        <v>1</v>
      </c>
    </row>
    <row r="203" spans="1:51" ht="39.75"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353</v>
      </c>
      <c r="AC203" s="214"/>
      <c r="AD203" s="214"/>
      <c r="AE203" s="207" t="s">
        <v>703</v>
      </c>
      <c r="AF203" s="208"/>
      <c r="AG203" s="208"/>
      <c r="AH203" s="208"/>
      <c r="AI203" s="207" t="s">
        <v>703</v>
      </c>
      <c r="AJ203" s="208"/>
      <c r="AK203" s="208"/>
      <c r="AL203" s="208"/>
      <c r="AM203" s="207" t="s">
        <v>833</v>
      </c>
      <c r="AN203" s="208"/>
      <c r="AO203" s="208"/>
      <c r="AP203" s="208"/>
      <c r="AQ203" s="207" t="s">
        <v>703</v>
      </c>
      <c r="AR203" s="208"/>
      <c r="AS203" s="208"/>
      <c r="AT203" s="208"/>
      <c r="AU203" s="207">
        <v>50</v>
      </c>
      <c r="AV203" s="208"/>
      <c r="AW203" s="208"/>
      <c r="AX203" s="209"/>
      <c r="AY203">
        <f t="shared" si="25"/>
        <v>1</v>
      </c>
    </row>
    <row r="204" spans="1:51" ht="18.75" customHeight="1" x14ac:dyDescent="0.15">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372</v>
      </c>
      <c r="AF204" s="133"/>
      <c r="AG204" s="133"/>
      <c r="AH204" s="134"/>
      <c r="AI204" s="158" t="s">
        <v>394</v>
      </c>
      <c r="AJ204" s="133"/>
      <c r="AK204" s="133"/>
      <c r="AL204" s="134"/>
      <c r="AM204" s="158" t="s">
        <v>681</v>
      </c>
      <c r="AN204" s="133"/>
      <c r="AO204" s="133"/>
      <c r="AP204" s="134"/>
      <c r="AQ204" s="154" t="s">
        <v>230</v>
      </c>
      <c r="AR204" s="155"/>
      <c r="AS204" s="155"/>
      <c r="AT204" s="156"/>
      <c r="AU204" s="197" t="s">
        <v>246</v>
      </c>
      <c r="AV204" s="197"/>
      <c r="AW204" s="197"/>
      <c r="AX204" s="198"/>
      <c r="AY204">
        <f>COUNTA($G$206)</f>
        <v>1</v>
      </c>
    </row>
    <row r="205" spans="1:51" ht="18.75"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t="s">
        <v>703</v>
      </c>
      <c r="AR205" s="200"/>
      <c r="AS205" s="136" t="s">
        <v>231</v>
      </c>
      <c r="AT205" s="137"/>
      <c r="AU205" s="201">
        <v>4</v>
      </c>
      <c r="AV205" s="201"/>
      <c r="AW205" s="136" t="s">
        <v>179</v>
      </c>
      <c r="AX205" s="196"/>
      <c r="AY205">
        <f>$AY$204</f>
        <v>1</v>
      </c>
    </row>
    <row r="206" spans="1:51" ht="39.75" customHeight="1" x14ac:dyDescent="0.15">
      <c r="A206" s="190"/>
      <c r="B206" s="187"/>
      <c r="C206" s="181"/>
      <c r="D206" s="187"/>
      <c r="E206" s="181"/>
      <c r="F206" s="182"/>
      <c r="G206" s="107" t="s">
        <v>749</v>
      </c>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t="s">
        <v>353</v>
      </c>
      <c r="AC206" s="206"/>
      <c r="AD206" s="206"/>
      <c r="AE206" s="207" t="s">
        <v>703</v>
      </c>
      <c r="AF206" s="208"/>
      <c r="AG206" s="208"/>
      <c r="AH206" s="208"/>
      <c r="AI206" s="207">
        <v>47.4</v>
      </c>
      <c r="AJ206" s="208"/>
      <c r="AK206" s="208"/>
      <c r="AL206" s="208"/>
      <c r="AM206" s="207" t="s">
        <v>833</v>
      </c>
      <c r="AN206" s="208"/>
      <c r="AO206" s="208"/>
      <c r="AP206" s="208"/>
      <c r="AQ206" s="207" t="s">
        <v>703</v>
      </c>
      <c r="AR206" s="208"/>
      <c r="AS206" s="208"/>
      <c r="AT206" s="208"/>
      <c r="AU206" s="207" t="s">
        <v>703</v>
      </c>
      <c r="AV206" s="208"/>
      <c r="AW206" s="208"/>
      <c r="AX206" s="209"/>
      <c r="AY206">
        <f t="shared" ref="AY206:AY207" si="26">$AY$204</f>
        <v>1</v>
      </c>
    </row>
    <row r="207" spans="1:51" ht="39.75"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t="s">
        <v>353</v>
      </c>
      <c r="AC207" s="214"/>
      <c r="AD207" s="214"/>
      <c r="AE207" s="207" t="s">
        <v>703</v>
      </c>
      <c r="AF207" s="208"/>
      <c r="AG207" s="208"/>
      <c r="AH207" s="208"/>
      <c r="AI207" s="207" t="s">
        <v>703</v>
      </c>
      <c r="AJ207" s="208"/>
      <c r="AK207" s="208"/>
      <c r="AL207" s="208"/>
      <c r="AM207" s="207" t="s">
        <v>833</v>
      </c>
      <c r="AN207" s="208"/>
      <c r="AO207" s="208"/>
      <c r="AP207" s="208"/>
      <c r="AQ207" s="207" t="s">
        <v>703</v>
      </c>
      <c r="AR207" s="208"/>
      <c r="AS207" s="208"/>
      <c r="AT207" s="208"/>
      <c r="AU207" s="207">
        <v>50</v>
      </c>
      <c r="AV207" s="208"/>
      <c r="AW207" s="208"/>
      <c r="AX207" s="209"/>
      <c r="AY207">
        <f t="shared" si="26"/>
        <v>1</v>
      </c>
    </row>
    <row r="208" spans="1:51" ht="18.75" customHeight="1" x14ac:dyDescent="0.15">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372</v>
      </c>
      <c r="AF208" s="133"/>
      <c r="AG208" s="133"/>
      <c r="AH208" s="134"/>
      <c r="AI208" s="158" t="s">
        <v>394</v>
      </c>
      <c r="AJ208" s="133"/>
      <c r="AK208" s="133"/>
      <c r="AL208" s="134"/>
      <c r="AM208" s="158" t="s">
        <v>681</v>
      </c>
      <c r="AN208" s="133"/>
      <c r="AO208" s="133"/>
      <c r="AP208" s="134"/>
      <c r="AQ208" s="154" t="s">
        <v>230</v>
      </c>
      <c r="AR208" s="155"/>
      <c r="AS208" s="155"/>
      <c r="AT208" s="156"/>
      <c r="AU208" s="197" t="s">
        <v>246</v>
      </c>
      <c r="AV208" s="197"/>
      <c r="AW208" s="197"/>
      <c r="AX208" s="198"/>
      <c r="AY208">
        <f>COUNTA($G$210)</f>
        <v>1</v>
      </c>
    </row>
    <row r="209" spans="1:51" ht="18.75"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t="s">
        <v>703</v>
      </c>
      <c r="AR209" s="200"/>
      <c r="AS209" s="136" t="s">
        <v>231</v>
      </c>
      <c r="AT209" s="137"/>
      <c r="AU209" s="201">
        <v>4</v>
      </c>
      <c r="AV209" s="201"/>
      <c r="AW209" s="136" t="s">
        <v>179</v>
      </c>
      <c r="AX209" s="196"/>
      <c r="AY209">
        <f>$AY$208</f>
        <v>1</v>
      </c>
    </row>
    <row r="210" spans="1:51" ht="39.75" customHeight="1" x14ac:dyDescent="0.15">
      <c r="A210" s="190"/>
      <c r="B210" s="187"/>
      <c r="C210" s="181"/>
      <c r="D210" s="187"/>
      <c r="E210" s="181"/>
      <c r="F210" s="182"/>
      <c r="G210" s="107" t="s">
        <v>750</v>
      </c>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t="s">
        <v>353</v>
      </c>
      <c r="AC210" s="206"/>
      <c r="AD210" s="206"/>
      <c r="AE210" s="207" t="s">
        <v>703</v>
      </c>
      <c r="AF210" s="208"/>
      <c r="AG210" s="208"/>
      <c r="AH210" s="208"/>
      <c r="AI210" s="207" t="s">
        <v>703</v>
      </c>
      <c r="AJ210" s="208"/>
      <c r="AK210" s="208"/>
      <c r="AL210" s="208"/>
      <c r="AM210" s="207" t="s">
        <v>833</v>
      </c>
      <c r="AN210" s="208"/>
      <c r="AO210" s="208"/>
      <c r="AP210" s="208"/>
      <c r="AQ210" s="207" t="s">
        <v>703</v>
      </c>
      <c r="AR210" s="208"/>
      <c r="AS210" s="208"/>
      <c r="AT210" s="208"/>
      <c r="AU210" s="207" t="s">
        <v>703</v>
      </c>
      <c r="AV210" s="208"/>
      <c r="AW210" s="208"/>
      <c r="AX210" s="209"/>
      <c r="AY210">
        <f t="shared" ref="AY210:AY211" si="27">$AY$208</f>
        <v>1</v>
      </c>
    </row>
    <row r="211" spans="1:51" ht="39.75"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t="s">
        <v>353</v>
      </c>
      <c r="AC211" s="214"/>
      <c r="AD211" s="214"/>
      <c r="AE211" s="207" t="s">
        <v>833</v>
      </c>
      <c r="AF211" s="208"/>
      <c r="AG211" s="208"/>
      <c r="AH211" s="208"/>
      <c r="AI211" s="207" t="s">
        <v>703</v>
      </c>
      <c r="AJ211" s="208"/>
      <c r="AK211" s="208"/>
      <c r="AL211" s="208"/>
      <c r="AM211" s="207" t="s">
        <v>833</v>
      </c>
      <c r="AN211" s="208"/>
      <c r="AO211" s="208"/>
      <c r="AP211" s="208"/>
      <c r="AQ211" s="207" t="s">
        <v>703</v>
      </c>
      <c r="AR211" s="208"/>
      <c r="AS211" s="208"/>
      <c r="AT211" s="208"/>
      <c r="AU211" s="207">
        <v>90</v>
      </c>
      <c r="AV211" s="208"/>
      <c r="AW211" s="208"/>
      <c r="AX211" s="209"/>
      <c r="AY211">
        <f t="shared" si="27"/>
        <v>1</v>
      </c>
    </row>
    <row r="212" spans="1:51" ht="22.5" hidden="1" customHeight="1" x14ac:dyDescent="0.15">
      <c r="A212" s="190"/>
      <c r="B212" s="187"/>
      <c r="C212" s="181"/>
      <c r="D212" s="187"/>
      <c r="E212" s="181"/>
      <c r="F212" s="182"/>
      <c r="G212" s="159" t="s">
        <v>247</v>
      </c>
      <c r="H212" s="133"/>
      <c r="I212" s="133"/>
      <c r="J212" s="133"/>
      <c r="K212" s="133"/>
      <c r="L212" s="133"/>
      <c r="M212" s="133"/>
      <c r="N212" s="133"/>
      <c r="O212" s="133"/>
      <c r="P212" s="134"/>
      <c r="Q212" s="158" t="s">
        <v>323</v>
      </c>
      <c r="R212" s="133"/>
      <c r="S212" s="133"/>
      <c r="T212" s="133"/>
      <c r="U212" s="133"/>
      <c r="V212" s="133"/>
      <c r="W212" s="133"/>
      <c r="X212" s="133"/>
      <c r="Y212" s="133"/>
      <c r="Z212" s="133"/>
      <c r="AA212" s="133"/>
      <c r="AB212" s="132" t="s">
        <v>324</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247</v>
      </c>
      <c r="H219" s="133"/>
      <c r="I219" s="133"/>
      <c r="J219" s="133"/>
      <c r="K219" s="133"/>
      <c r="L219" s="133"/>
      <c r="M219" s="133"/>
      <c r="N219" s="133"/>
      <c r="O219" s="133"/>
      <c r="P219" s="134"/>
      <c r="Q219" s="158" t="s">
        <v>323</v>
      </c>
      <c r="R219" s="133"/>
      <c r="S219" s="133"/>
      <c r="T219" s="133"/>
      <c r="U219" s="133"/>
      <c r="V219" s="133"/>
      <c r="W219" s="133"/>
      <c r="X219" s="133"/>
      <c r="Y219" s="133"/>
      <c r="Z219" s="133"/>
      <c r="AA219" s="133"/>
      <c r="AB219" s="132" t="s">
        <v>324</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247</v>
      </c>
      <c r="H226" s="133"/>
      <c r="I226" s="133"/>
      <c r="J226" s="133"/>
      <c r="K226" s="133"/>
      <c r="L226" s="133"/>
      <c r="M226" s="133"/>
      <c r="N226" s="133"/>
      <c r="O226" s="133"/>
      <c r="P226" s="134"/>
      <c r="Q226" s="158" t="s">
        <v>323</v>
      </c>
      <c r="R226" s="133"/>
      <c r="S226" s="133"/>
      <c r="T226" s="133"/>
      <c r="U226" s="133"/>
      <c r="V226" s="133"/>
      <c r="W226" s="133"/>
      <c r="X226" s="133"/>
      <c r="Y226" s="133"/>
      <c r="Z226" s="133"/>
      <c r="AA226" s="133"/>
      <c r="AB226" s="132" t="s">
        <v>324</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247</v>
      </c>
      <c r="H233" s="133"/>
      <c r="I233" s="133"/>
      <c r="J233" s="133"/>
      <c r="K233" s="133"/>
      <c r="L233" s="133"/>
      <c r="M233" s="133"/>
      <c r="N233" s="133"/>
      <c r="O233" s="133"/>
      <c r="P233" s="134"/>
      <c r="Q233" s="158" t="s">
        <v>323</v>
      </c>
      <c r="R233" s="133"/>
      <c r="S233" s="133"/>
      <c r="T233" s="133"/>
      <c r="U233" s="133"/>
      <c r="V233" s="133"/>
      <c r="W233" s="133"/>
      <c r="X233" s="133"/>
      <c r="Y233" s="133"/>
      <c r="Z233" s="133"/>
      <c r="AA233" s="133"/>
      <c r="AB233" s="132" t="s">
        <v>324</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247</v>
      </c>
      <c r="H240" s="133"/>
      <c r="I240" s="133"/>
      <c r="J240" s="133"/>
      <c r="K240" s="133"/>
      <c r="L240" s="133"/>
      <c r="M240" s="133"/>
      <c r="N240" s="133"/>
      <c r="O240" s="133"/>
      <c r="P240" s="134"/>
      <c r="Q240" s="158" t="s">
        <v>323</v>
      </c>
      <c r="R240" s="133"/>
      <c r="S240" s="133"/>
      <c r="T240" s="133"/>
      <c r="U240" s="133"/>
      <c r="V240" s="133"/>
      <c r="W240" s="133"/>
      <c r="X240" s="133"/>
      <c r="Y240" s="133"/>
      <c r="Z240" s="133"/>
      <c r="AA240" s="133"/>
      <c r="AB240" s="132" t="s">
        <v>324</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289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customHeight="1" x14ac:dyDescent="0.15">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372</v>
      </c>
      <c r="AF252" s="133"/>
      <c r="AG252" s="133"/>
      <c r="AH252" s="134"/>
      <c r="AI252" s="158" t="s">
        <v>394</v>
      </c>
      <c r="AJ252" s="133"/>
      <c r="AK252" s="133"/>
      <c r="AL252" s="134"/>
      <c r="AM252" s="158" t="s">
        <v>681</v>
      </c>
      <c r="AN252" s="133"/>
      <c r="AO252" s="133"/>
      <c r="AP252" s="134"/>
      <c r="AQ252" s="154" t="s">
        <v>230</v>
      </c>
      <c r="AR252" s="155"/>
      <c r="AS252" s="155"/>
      <c r="AT252" s="156"/>
      <c r="AU252" s="197" t="s">
        <v>246</v>
      </c>
      <c r="AV252" s="197"/>
      <c r="AW252" s="197"/>
      <c r="AX252" s="198"/>
      <c r="AY252">
        <f>COUNTA($G$254)</f>
        <v>1</v>
      </c>
    </row>
    <row r="253" spans="1:51" ht="18.75"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t="s">
        <v>703</v>
      </c>
      <c r="AR253" s="200"/>
      <c r="AS253" s="136" t="s">
        <v>231</v>
      </c>
      <c r="AT253" s="137"/>
      <c r="AU253" s="201">
        <v>4</v>
      </c>
      <c r="AV253" s="201"/>
      <c r="AW253" s="136" t="s">
        <v>179</v>
      </c>
      <c r="AX253" s="196"/>
      <c r="AY253">
        <f>$AY$252</f>
        <v>1</v>
      </c>
    </row>
    <row r="254" spans="1:51" ht="39.75" customHeight="1" x14ac:dyDescent="0.15">
      <c r="A254" s="190"/>
      <c r="B254" s="187"/>
      <c r="C254" s="181"/>
      <c r="D254" s="187"/>
      <c r="E254" s="181"/>
      <c r="F254" s="182"/>
      <c r="G254" s="107" t="s">
        <v>751</v>
      </c>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t="s">
        <v>353</v>
      </c>
      <c r="AC254" s="206"/>
      <c r="AD254" s="206"/>
      <c r="AE254" s="207" t="s">
        <v>703</v>
      </c>
      <c r="AF254" s="208"/>
      <c r="AG254" s="208"/>
      <c r="AH254" s="208"/>
      <c r="AI254" s="207" t="s">
        <v>703</v>
      </c>
      <c r="AJ254" s="208"/>
      <c r="AK254" s="208"/>
      <c r="AL254" s="208"/>
      <c r="AM254" s="207" t="s">
        <v>833</v>
      </c>
      <c r="AN254" s="208"/>
      <c r="AO254" s="208"/>
      <c r="AP254" s="208"/>
      <c r="AQ254" s="207" t="s">
        <v>703</v>
      </c>
      <c r="AR254" s="208"/>
      <c r="AS254" s="208"/>
      <c r="AT254" s="208"/>
      <c r="AU254" s="207" t="s">
        <v>703</v>
      </c>
      <c r="AV254" s="208"/>
      <c r="AW254" s="208"/>
      <c r="AX254" s="209"/>
      <c r="AY254">
        <f t="shared" ref="AY254:AY255" si="33">$AY$252</f>
        <v>1</v>
      </c>
    </row>
    <row r="255" spans="1:51" ht="39.75"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353</v>
      </c>
      <c r="AC255" s="214"/>
      <c r="AD255" s="214"/>
      <c r="AE255" s="207" t="s">
        <v>833</v>
      </c>
      <c r="AF255" s="208"/>
      <c r="AG255" s="208"/>
      <c r="AH255" s="208"/>
      <c r="AI255" s="207" t="s">
        <v>703</v>
      </c>
      <c r="AJ255" s="208"/>
      <c r="AK255" s="208"/>
      <c r="AL255" s="208"/>
      <c r="AM255" s="207" t="s">
        <v>833</v>
      </c>
      <c r="AN255" s="208"/>
      <c r="AO255" s="208"/>
      <c r="AP255" s="208"/>
      <c r="AQ255" s="207" t="s">
        <v>703</v>
      </c>
      <c r="AR255" s="208"/>
      <c r="AS255" s="208"/>
      <c r="AT255" s="208"/>
      <c r="AU255" s="207">
        <v>90</v>
      </c>
      <c r="AV255" s="208"/>
      <c r="AW255" s="208"/>
      <c r="AX255" s="209"/>
      <c r="AY255">
        <f t="shared" si="33"/>
        <v>1</v>
      </c>
    </row>
    <row r="256" spans="1:51" ht="18.75" customHeight="1" x14ac:dyDescent="0.15">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372</v>
      </c>
      <c r="AF256" s="133"/>
      <c r="AG256" s="133"/>
      <c r="AH256" s="134"/>
      <c r="AI256" s="158" t="s">
        <v>394</v>
      </c>
      <c r="AJ256" s="133"/>
      <c r="AK256" s="133"/>
      <c r="AL256" s="134"/>
      <c r="AM256" s="158" t="s">
        <v>681</v>
      </c>
      <c r="AN256" s="133"/>
      <c r="AO256" s="133"/>
      <c r="AP256" s="134"/>
      <c r="AQ256" s="154" t="s">
        <v>230</v>
      </c>
      <c r="AR256" s="155"/>
      <c r="AS256" s="155"/>
      <c r="AT256" s="156"/>
      <c r="AU256" s="197" t="s">
        <v>246</v>
      </c>
      <c r="AV256" s="197"/>
      <c r="AW256" s="197"/>
      <c r="AX256" s="198"/>
      <c r="AY256">
        <f>COUNTA($G$258)</f>
        <v>1</v>
      </c>
    </row>
    <row r="257" spans="1:51" ht="18.75"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t="s">
        <v>703</v>
      </c>
      <c r="AR257" s="200"/>
      <c r="AS257" s="136" t="s">
        <v>231</v>
      </c>
      <c r="AT257" s="137"/>
      <c r="AU257" s="201">
        <v>4</v>
      </c>
      <c r="AV257" s="201"/>
      <c r="AW257" s="136" t="s">
        <v>179</v>
      </c>
      <c r="AX257" s="196"/>
      <c r="AY257">
        <f>$AY$256</f>
        <v>1</v>
      </c>
    </row>
    <row r="258" spans="1:51" ht="39.75" customHeight="1" x14ac:dyDescent="0.15">
      <c r="A258" s="190"/>
      <c r="B258" s="187"/>
      <c r="C258" s="181"/>
      <c r="D258" s="187"/>
      <c r="E258" s="181"/>
      <c r="F258" s="182"/>
      <c r="G258" s="107" t="s">
        <v>752</v>
      </c>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t="s">
        <v>353</v>
      </c>
      <c r="AC258" s="206"/>
      <c r="AD258" s="206"/>
      <c r="AE258" s="207" t="s">
        <v>703</v>
      </c>
      <c r="AF258" s="208"/>
      <c r="AG258" s="208"/>
      <c r="AH258" s="208"/>
      <c r="AI258" s="207" t="s">
        <v>703</v>
      </c>
      <c r="AJ258" s="208"/>
      <c r="AK258" s="208"/>
      <c r="AL258" s="208"/>
      <c r="AM258" s="207" t="s">
        <v>833</v>
      </c>
      <c r="AN258" s="208"/>
      <c r="AO258" s="208"/>
      <c r="AP258" s="208"/>
      <c r="AQ258" s="207" t="s">
        <v>703</v>
      </c>
      <c r="AR258" s="208"/>
      <c r="AS258" s="208"/>
      <c r="AT258" s="208"/>
      <c r="AU258" s="207" t="s">
        <v>703</v>
      </c>
      <c r="AV258" s="208"/>
      <c r="AW258" s="208"/>
      <c r="AX258" s="209"/>
      <c r="AY258">
        <f t="shared" ref="AY258:AY259" si="34">$AY$256</f>
        <v>1</v>
      </c>
    </row>
    <row r="259" spans="1:51" ht="39.75"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t="s">
        <v>353</v>
      </c>
      <c r="AC259" s="214"/>
      <c r="AD259" s="214"/>
      <c r="AE259" s="207" t="s">
        <v>833</v>
      </c>
      <c r="AF259" s="208"/>
      <c r="AG259" s="208"/>
      <c r="AH259" s="208"/>
      <c r="AI259" s="207" t="s">
        <v>703</v>
      </c>
      <c r="AJ259" s="208"/>
      <c r="AK259" s="208"/>
      <c r="AL259" s="208"/>
      <c r="AM259" s="207" t="s">
        <v>833</v>
      </c>
      <c r="AN259" s="208"/>
      <c r="AO259" s="208"/>
      <c r="AP259" s="208"/>
      <c r="AQ259" s="207" t="s">
        <v>703</v>
      </c>
      <c r="AR259" s="208"/>
      <c r="AS259" s="208"/>
      <c r="AT259" s="208"/>
      <c r="AU259" s="207">
        <v>90</v>
      </c>
      <c r="AV259" s="208"/>
      <c r="AW259" s="208"/>
      <c r="AX259" s="209"/>
      <c r="AY259">
        <f t="shared" si="34"/>
        <v>1</v>
      </c>
    </row>
    <row r="260" spans="1:51" ht="18.75" customHeight="1" x14ac:dyDescent="0.15">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372</v>
      </c>
      <c r="AF260" s="133"/>
      <c r="AG260" s="133"/>
      <c r="AH260" s="134"/>
      <c r="AI260" s="158" t="s">
        <v>394</v>
      </c>
      <c r="AJ260" s="133"/>
      <c r="AK260" s="133"/>
      <c r="AL260" s="134"/>
      <c r="AM260" s="158" t="s">
        <v>681</v>
      </c>
      <c r="AN260" s="133"/>
      <c r="AO260" s="133"/>
      <c r="AP260" s="134"/>
      <c r="AQ260" s="154" t="s">
        <v>230</v>
      </c>
      <c r="AR260" s="155"/>
      <c r="AS260" s="155"/>
      <c r="AT260" s="156"/>
      <c r="AU260" s="197" t="s">
        <v>246</v>
      </c>
      <c r="AV260" s="197"/>
      <c r="AW260" s="197"/>
      <c r="AX260" s="198"/>
      <c r="AY260">
        <f>COUNTA($G$262)</f>
        <v>1</v>
      </c>
    </row>
    <row r="261" spans="1:51" ht="18.75"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t="s">
        <v>703</v>
      </c>
      <c r="AR261" s="200"/>
      <c r="AS261" s="136" t="s">
        <v>231</v>
      </c>
      <c r="AT261" s="137"/>
      <c r="AU261" s="201">
        <v>4</v>
      </c>
      <c r="AV261" s="201"/>
      <c r="AW261" s="136" t="s">
        <v>179</v>
      </c>
      <c r="AX261" s="196"/>
      <c r="AY261">
        <f>$AY$260</f>
        <v>1</v>
      </c>
    </row>
    <row r="262" spans="1:51" ht="39.75" customHeight="1" x14ac:dyDescent="0.15">
      <c r="A262" s="190"/>
      <c r="B262" s="187"/>
      <c r="C262" s="181"/>
      <c r="D262" s="187"/>
      <c r="E262" s="181"/>
      <c r="F262" s="182"/>
      <c r="G262" s="107" t="s">
        <v>753</v>
      </c>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t="s">
        <v>353</v>
      </c>
      <c r="AC262" s="206"/>
      <c r="AD262" s="206"/>
      <c r="AE262" s="207" t="s">
        <v>703</v>
      </c>
      <c r="AF262" s="208"/>
      <c r="AG262" s="208"/>
      <c r="AH262" s="208"/>
      <c r="AI262" s="207" t="s">
        <v>703</v>
      </c>
      <c r="AJ262" s="208"/>
      <c r="AK262" s="208"/>
      <c r="AL262" s="208"/>
      <c r="AM262" s="207" t="s">
        <v>833</v>
      </c>
      <c r="AN262" s="208"/>
      <c r="AO262" s="208"/>
      <c r="AP262" s="208"/>
      <c r="AQ262" s="207" t="s">
        <v>703</v>
      </c>
      <c r="AR262" s="208"/>
      <c r="AS262" s="208"/>
      <c r="AT262" s="208"/>
      <c r="AU262" s="207" t="s">
        <v>703</v>
      </c>
      <c r="AV262" s="208"/>
      <c r="AW262" s="208"/>
      <c r="AX262" s="209"/>
      <c r="AY262">
        <f t="shared" ref="AY262:AY263" si="35">$AY$260</f>
        <v>1</v>
      </c>
    </row>
    <row r="263" spans="1:51" ht="39.75"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t="s">
        <v>353</v>
      </c>
      <c r="AC263" s="214"/>
      <c r="AD263" s="214"/>
      <c r="AE263" s="207" t="s">
        <v>833</v>
      </c>
      <c r="AF263" s="208"/>
      <c r="AG263" s="208"/>
      <c r="AH263" s="208"/>
      <c r="AI263" s="207" t="s">
        <v>703</v>
      </c>
      <c r="AJ263" s="208"/>
      <c r="AK263" s="208"/>
      <c r="AL263" s="208"/>
      <c r="AM263" s="207" t="s">
        <v>833</v>
      </c>
      <c r="AN263" s="208"/>
      <c r="AO263" s="208"/>
      <c r="AP263" s="208"/>
      <c r="AQ263" s="207" t="s">
        <v>703</v>
      </c>
      <c r="AR263" s="208"/>
      <c r="AS263" s="208"/>
      <c r="AT263" s="208"/>
      <c r="AU263" s="207">
        <v>90</v>
      </c>
      <c r="AV263" s="208"/>
      <c r="AW263" s="208"/>
      <c r="AX263" s="209"/>
      <c r="AY263">
        <f t="shared" si="35"/>
        <v>1</v>
      </c>
    </row>
    <row r="264" spans="1:51" ht="18.75" customHeight="1" x14ac:dyDescent="0.15">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372</v>
      </c>
      <c r="AF264" s="133"/>
      <c r="AG264" s="133"/>
      <c r="AH264" s="134"/>
      <c r="AI264" s="158" t="s">
        <v>394</v>
      </c>
      <c r="AJ264" s="133"/>
      <c r="AK264" s="133"/>
      <c r="AL264" s="134"/>
      <c r="AM264" s="158" t="s">
        <v>681</v>
      </c>
      <c r="AN264" s="133"/>
      <c r="AO264" s="133"/>
      <c r="AP264" s="134"/>
      <c r="AQ264" s="158" t="s">
        <v>230</v>
      </c>
      <c r="AR264" s="133"/>
      <c r="AS264" s="133"/>
      <c r="AT264" s="134"/>
      <c r="AU264" s="139" t="s">
        <v>246</v>
      </c>
      <c r="AV264" s="139"/>
      <c r="AW264" s="139"/>
      <c r="AX264" s="140"/>
      <c r="AY264">
        <f>COUNTA($G$266)</f>
        <v>1</v>
      </c>
    </row>
    <row r="265" spans="1:51" ht="18.75"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t="s">
        <v>703</v>
      </c>
      <c r="AR265" s="200"/>
      <c r="AS265" s="136" t="s">
        <v>231</v>
      </c>
      <c r="AT265" s="137"/>
      <c r="AU265" s="201">
        <v>4</v>
      </c>
      <c r="AV265" s="201"/>
      <c r="AW265" s="136" t="s">
        <v>179</v>
      </c>
      <c r="AX265" s="196"/>
      <c r="AY265">
        <f>$AY$264</f>
        <v>1</v>
      </c>
    </row>
    <row r="266" spans="1:51" ht="39.75" customHeight="1" x14ac:dyDescent="0.15">
      <c r="A266" s="190"/>
      <c r="B266" s="187"/>
      <c r="C266" s="181"/>
      <c r="D266" s="187"/>
      <c r="E266" s="181"/>
      <c r="F266" s="182"/>
      <c r="G266" s="107" t="s">
        <v>754</v>
      </c>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t="s">
        <v>353</v>
      </c>
      <c r="AC266" s="206"/>
      <c r="AD266" s="206"/>
      <c r="AE266" s="207" t="s">
        <v>703</v>
      </c>
      <c r="AF266" s="208"/>
      <c r="AG266" s="208"/>
      <c r="AH266" s="208"/>
      <c r="AI266" s="207" t="s">
        <v>703</v>
      </c>
      <c r="AJ266" s="208"/>
      <c r="AK266" s="208"/>
      <c r="AL266" s="208"/>
      <c r="AM266" s="207" t="s">
        <v>833</v>
      </c>
      <c r="AN266" s="208"/>
      <c r="AO266" s="208"/>
      <c r="AP266" s="208"/>
      <c r="AQ266" s="207" t="s">
        <v>703</v>
      </c>
      <c r="AR266" s="208"/>
      <c r="AS266" s="208"/>
      <c r="AT266" s="208"/>
      <c r="AU266" s="207" t="s">
        <v>703</v>
      </c>
      <c r="AV266" s="208"/>
      <c r="AW266" s="208"/>
      <c r="AX266" s="209"/>
      <c r="AY266">
        <f t="shared" ref="AY266:AY267" si="36">$AY$264</f>
        <v>1</v>
      </c>
    </row>
    <row r="267" spans="1:51" ht="39.75"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t="s">
        <v>353</v>
      </c>
      <c r="AC267" s="214"/>
      <c r="AD267" s="214"/>
      <c r="AE267" s="207" t="s">
        <v>833</v>
      </c>
      <c r="AF267" s="208"/>
      <c r="AG267" s="208"/>
      <c r="AH267" s="208"/>
      <c r="AI267" s="207" t="s">
        <v>703</v>
      </c>
      <c r="AJ267" s="208"/>
      <c r="AK267" s="208"/>
      <c r="AL267" s="208"/>
      <c r="AM267" s="207" t="s">
        <v>833</v>
      </c>
      <c r="AN267" s="208"/>
      <c r="AO267" s="208"/>
      <c r="AP267" s="208"/>
      <c r="AQ267" s="207" t="s">
        <v>703</v>
      </c>
      <c r="AR267" s="208"/>
      <c r="AS267" s="208"/>
      <c r="AT267" s="208"/>
      <c r="AU267" s="207">
        <v>90</v>
      </c>
      <c r="AV267" s="208"/>
      <c r="AW267" s="208"/>
      <c r="AX267" s="209"/>
      <c r="AY267">
        <f t="shared" si="36"/>
        <v>1</v>
      </c>
    </row>
    <row r="268" spans="1:51" ht="18.75" hidden="1" customHeight="1" x14ac:dyDescent="0.15">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372</v>
      </c>
      <c r="AF268" s="133"/>
      <c r="AG268" s="133"/>
      <c r="AH268" s="134"/>
      <c r="AI268" s="158" t="s">
        <v>394</v>
      </c>
      <c r="AJ268" s="133"/>
      <c r="AK268" s="133"/>
      <c r="AL268" s="134"/>
      <c r="AM268" s="158" t="s">
        <v>681</v>
      </c>
      <c r="AN268" s="133"/>
      <c r="AO268" s="133"/>
      <c r="AP268" s="134"/>
      <c r="AQ268" s="154" t="s">
        <v>230</v>
      </c>
      <c r="AR268" s="155"/>
      <c r="AS268" s="155"/>
      <c r="AT268" s="156"/>
      <c r="AU268" s="197" t="s">
        <v>246</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t="s">
        <v>703</v>
      </c>
      <c r="AR269" s="200"/>
      <c r="AS269" s="136" t="s">
        <v>231</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t="s">
        <v>703</v>
      </c>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t="s">
        <v>703</v>
      </c>
      <c r="AR271" s="208"/>
      <c r="AS271" s="208"/>
      <c r="AT271" s="208"/>
      <c r="AU271" s="207"/>
      <c r="AV271" s="208"/>
      <c r="AW271" s="208"/>
      <c r="AX271" s="209"/>
      <c r="AY271">
        <f t="shared" si="37"/>
        <v>0</v>
      </c>
    </row>
    <row r="272" spans="1:51" ht="22.5" customHeight="1" x14ac:dyDescent="0.15">
      <c r="A272" s="190"/>
      <c r="B272" s="187"/>
      <c r="C272" s="181"/>
      <c r="D272" s="187"/>
      <c r="E272" s="181"/>
      <c r="F272" s="182"/>
      <c r="G272" s="159" t="s">
        <v>247</v>
      </c>
      <c r="H272" s="133"/>
      <c r="I272" s="133"/>
      <c r="J272" s="133"/>
      <c r="K272" s="133"/>
      <c r="L272" s="133"/>
      <c r="M272" s="133"/>
      <c r="N272" s="133"/>
      <c r="O272" s="133"/>
      <c r="P272" s="134"/>
      <c r="Q272" s="158" t="s">
        <v>323</v>
      </c>
      <c r="R272" s="133"/>
      <c r="S272" s="133"/>
      <c r="T272" s="133"/>
      <c r="U272" s="133"/>
      <c r="V272" s="133"/>
      <c r="W272" s="133"/>
      <c r="X272" s="133"/>
      <c r="Y272" s="133"/>
      <c r="Z272" s="133"/>
      <c r="AA272" s="133"/>
      <c r="AB272" s="132" t="s">
        <v>324</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1</v>
      </c>
    </row>
    <row r="273" spans="1:51" ht="22.5"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1</v>
      </c>
    </row>
    <row r="274" spans="1:51" ht="22.5" customHeight="1" x14ac:dyDescent="0.15">
      <c r="A274" s="190"/>
      <c r="B274" s="187"/>
      <c r="C274" s="181"/>
      <c r="D274" s="187"/>
      <c r="E274" s="181"/>
      <c r="F274" s="182"/>
      <c r="G274" s="107" t="s">
        <v>703</v>
      </c>
      <c r="H274" s="108"/>
      <c r="I274" s="108"/>
      <c r="J274" s="108"/>
      <c r="K274" s="108"/>
      <c r="L274" s="108"/>
      <c r="M274" s="108"/>
      <c r="N274" s="108"/>
      <c r="O274" s="108"/>
      <c r="P274" s="109"/>
      <c r="Q274" s="116" t="s">
        <v>703</v>
      </c>
      <c r="R274" s="117"/>
      <c r="S274" s="117"/>
      <c r="T274" s="117"/>
      <c r="U274" s="117"/>
      <c r="V274" s="117"/>
      <c r="W274" s="117"/>
      <c r="X274" s="117"/>
      <c r="Y274" s="117"/>
      <c r="Z274" s="117"/>
      <c r="AA274" s="118"/>
      <c r="AB274" s="144" t="s">
        <v>703</v>
      </c>
      <c r="AC274" s="145"/>
      <c r="AD274" s="145"/>
      <c r="AE274" s="150" t="s">
        <v>703</v>
      </c>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1</v>
      </c>
    </row>
    <row r="275" spans="1:51" ht="22.5"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1</v>
      </c>
    </row>
    <row r="276" spans="1:51" ht="25.5"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1</v>
      </c>
    </row>
    <row r="277" spans="1:51" ht="22.5"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t="s">
        <v>833</v>
      </c>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1</v>
      </c>
    </row>
    <row r="278" spans="1:51" ht="22.5"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1</v>
      </c>
    </row>
    <row r="279" spans="1:51" ht="22.5" hidden="1" customHeight="1" x14ac:dyDescent="0.15">
      <c r="A279" s="190"/>
      <c r="B279" s="187"/>
      <c r="C279" s="181"/>
      <c r="D279" s="187"/>
      <c r="E279" s="181"/>
      <c r="F279" s="182"/>
      <c r="G279" s="159" t="s">
        <v>247</v>
      </c>
      <c r="H279" s="133"/>
      <c r="I279" s="133"/>
      <c r="J279" s="133"/>
      <c r="K279" s="133"/>
      <c r="L279" s="133"/>
      <c r="M279" s="133"/>
      <c r="N279" s="133"/>
      <c r="O279" s="133"/>
      <c r="P279" s="134"/>
      <c r="Q279" s="158" t="s">
        <v>323</v>
      </c>
      <c r="R279" s="133"/>
      <c r="S279" s="133"/>
      <c r="T279" s="133"/>
      <c r="U279" s="133"/>
      <c r="V279" s="133"/>
      <c r="W279" s="133"/>
      <c r="X279" s="133"/>
      <c r="Y279" s="133"/>
      <c r="Z279" s="133"/>
      <c r="AA279" s="133"/>
      <c r="AB279" s="132" t="s">
        <v>324</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247</v>
      </c>
      <c r="H286" s="133"/>
      <c r="I286" s="133"/>
      <c r="J286" s="133"/>
      <c r="K286" s="133"/>
      <c r="L286" s="133"/>
      <c r="M286" s="133"/>
      <c r="N286" s="133"/>
      <c r="O286" s="133"/>
      <c r="P286" s="134"/>
      <c r="Q286" s="158" t="s">
        <v>323</v>
      </c>
      <c r="R286" s="133"/>
      <c r="S286" s="133"/>
      <c r="T286" s="133"/>
      <c r="U286" s="133"/>
      <c r="V286" s="133"/>
      <c r="W286" s="133"/>
      <c r="X286" s="133"/>
      <c r="Y286" s="133"/>
      <c r="Z286" s="133"/>
      <c r="AA286" s="133"/>
      <c r="AB286" s="132" t="s">
        <v>324</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247</v>
      </c>
      <c r="H293" s="133"/>
      <c r="I293" s="133"/>
      <c r="J293" s="133"/>
      <c r="K293" s="133"/>
      <c r="L293" s="133"/>
      <c r="M293" s="133"/>
      <c r="N293" s="133"/>
      <c r="O293" s="133"/>
      <c r="P293" s="134"/>
      <c r="Q293" s="158" t="s">
        <v>323</v>
      </c>
      <c r="R293" s="133"/>
      <c r="S293" s="133"/>
      <c r="T293" s="133"/>
      <c r="U293" s="133"/>
      <c r="V293" s="133"/>
      <c r="W293" s="133"/>
      <c r="X293" s="133"/>
      <c r="Y293" s="133"/>
      <c r="Z293" s="133"/>
      <c r="AA293" s="133"/>
      <c r="AB293" s="132" t="s">
        <v>324</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247</v>
      </c>
      <c r="H300" s="133"/>
      <c r="I300" s="133"/>
      <c r="J300" s="133"/>
      <c r="K300" s="133"/>
      <c r="L300" s="133"/>
      <c r="M300" s="133"/>
      <c r="N300" s="133"/>
      <c r="O300" s="133"/>
      <c r="P300" s="134"/>
      <c r="Q300" s="158" t="s">
        <v>323</v>
      </c>
      <c r="R300" s="133"/>
      <c r="S300" s="133"/>
      <c r="T300" s="133"/>
      <c r="U300" s="133"/>
      <c r="V300" s="133"/>
      <c r="W300" s="133"/>
      <c r="X300" s="133"/>
      <c r="Y300" s="133"/>
      <c r="Z300" s="133"/>
      <c r="AA300" s="133"/>
      <c r="AB300" s="132" t="s">
        <v>324</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289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15">
      <c r="A308" s="190"/>
      <c r="B308" s="187"/>
      <c r="C308" s="181"/>
      <c r="D308" s="187"/>
      <c r="E308" s="128" t="s">
        <v>791</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hidden="1" customHeight="1" x14ac:dyDescent="0.15">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372</v>
      </c>
      <c r="AF312" s="133"/>
      <c r="AG312" s="133"/>
      <c r="AH312" s="134"/>
      <c r="AI312" s="158" t="s">
        <v>394</v>
      </c>
      <c r="AJ312" s="133"/>
      <c r="AK312" s="133"/>
      <c r="AL312" s="134"/>
      <c r="AM312" s="158" t="s">
        <v>681</v>
      </c>
      <c r="AN312" s="133"/>
      <c r="AO312" s="133"/>
      <c r="AP312" s="134"/>
      <c r="AQ312" s="154" t="s">
        <v>230</v>
      </c>
      <c r="AR312" s="155"/>
      <c r="AS312" s="155"/>
      <c r="AT312" s="156"/>
      <c r="AU312" s="197" t="s">
        <v>246</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372</v>
      </c>
      <c r="AF316" s="133"/>
      <c r="AG316" s="133"/>
      <c r="AH316" s="134"/>
      <c r="AI316" s="158" t="s">
        <v>394</v>
      </c>
      <c r="AJ316" s="133"/>
      <c r="AK316" s="133"/>
      <c r="AL316" s="134"/>
      <c r="AM316" s="158" t="s">
        <v>681</v>
      </c>
      <c r="AN316" s="133"/>
      <c r="AO316" s="133"/>
      <c r="AP316" s="134"/>
      <c r="AQ316" s="154" t="s">
        <v>230</v>
      </c>
      <c r="AR316" s="155"/>
      <c r="AS316" s="155"/>
      <c r="AT316" s="156"/>
      <c r="AU316" s="197" t="s">
        <v>246</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372</v>
      </c>
      <c r="AF320" s="133"/>
      <c r="AG320" s="133"/>
      <c r="AH320" s="134"/>
      <c r="AI320" s="158" t="s">
        <v>394</v>
      </c>
      <c r="AJ320" s="133"/>
      <c r="AK320" s="133"/>
      <c r="AL320" s="134"/>
      <c r="AM320" s="158" t="s">
        <v>681</v>
      </c>
      <c r="AN320" s="133"/>
      <c r="AO320" s="133"/>
      <c r="AP320" s="134"/>
      <c r="AQ320" s="154" t="s">
        <v>230</v>
      </c>
      <c r="AR320" s="155"/>
      <c r="AS320" s="155"/>
      <c r="AT320" s="156"/>
      <c r="AU320" s="197" t="s">
        <v>246</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372</v>
      </c>
      <c r="AF324" s="133"/>
      <c r="AG324" s="133"/>
      <c r="AH324" s="134"/>
      <c r="AI324" s="158" t="s">
        <v>394</v>
      </c>
      <c r="AJ324" s="133"/>
      <c r="AK324" s="133"/>
      <c r="AL324" s="134"/>
      <c r="AM324" s="158" t="s">
        <v>681</v>
      </c>
      <c r="AN324" s="133"/>
      <c r="AO324" s="133"/>
      <c r="AP324" s="134"/>
      <c r="AQ324" s="154" t="s">
        <v>230</v>
      </c>
      <c r="AR324" s="155"/>
      <c r="AS324" s="155"/>
      <c r="AT324" s="156"/>
      <c r="AU324" s="197" t="s">
        <v>246</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372</v>
      </c>
      <c r="AF328" s="133"/>
      <c r="AG328" s="133"/>
      <c r="AH328" s="134"/>
      <c r="AI328" s="158" t="s">
        <v>394</v>
      </c>
      <c r="AJ328" s="133"/>
      <c r="AK328" s="133"/>
      <c r="AL328" s="134"/>
      <c r="AM328" s="158" t="s">
        <v>681</v>
      </c>
      <c r="AN328" s="133"/>
      <c r="AO328" s="133"/>
      <c r="AP328" s="134"/>
      <c r="AQ328" s="154" t="s">
        <v>230</v>
      </c>
      <c r="AR328" s="155"/>
      <c r="AS328" s="155"/>
      <c r="AT328" s="156"/>
      <c r="AU328" s="197" t="s">
        <v>246</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247</v>
      </c>
      <c r="H332" s="133"/>
      <c r="I332" s="133"/>
      <c r="J332" s="133"/>
      <c r="K332" s="133"/>
      <c r="L332" s="133"/>
      <c r="M332" s="133"/>
      <c r="N332" s="133"/>
      <c r="O332" s="133"/>
      <c r="P332" s="134"/>
      <c r="Q332" s="158" t="s">
        <v>323</v>
      </c>
      <c r="R332" s="133"/>
      <c r="S332" s="133"/>
      <c r="T332" s="133"/>
      <c r="U332" s="133"/>
      <c r="V332" s="133"/>
      <c r="W332" s="133"/>
      <c r="X332" s="133"/>
      <c r="Y332" s="133"/>
      <c r="Z332" s="133"/>
      <c r="AA332" s="133"/>
      <c r="AB332" s="132" t="s">
        <v>324</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247</v>
      </c>
      <c r="H339" s="133"/>
      <c r="I339" s="133"/>
      <c r="J339" s="133"/>
      <c r="K339" s="133"/>
      <c r="L339" s="133"/>
      <c r="M339" s="133"/>
      <c r="N339" s="133"/>
      <c r="O339" s="133"/>
      <c r="P339" s="134"/>
      <c r="Q339" s="158" t="s">
        <v>323</v>
      </c>
      <c r="R339" s="133"/>
      <c r="S339" s="133"/>
      <c r="T339" s="133"/>
      <c r="U339" s="133"/>
      <c r="V339" s="133"/>
      <c r="W339" s="133"/>
      <c r="X339" s="133"/>
      <c r="Y339" s="133"/>
      <c r="Z339" s="133"/>
      <c r="AA339" s="133"/>
      <c r="AB339" s="132" t="s">
        <v>324</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247</v>
      </c>
      <c r="H346" s="133"/>
      <c r="I346" s="133"/>
      <c r="J346" s="133"/>
      <c r="K346" s="133"/>
      <c r="L346" s="133"/>
      <c r="M346" s="133"/>
      <c r="N346" s="133"/>
      <c r="O346" s="133"/>
      <c r="P346" s="134"/>
      <c r="Q346" s="158" t="s">
        <v>323</v>
      </c>
      <c r="R346" s="133"/>
      <c r="S346" s="133"/>
      <c r="T346" s="133"/>
      <c r="U346" s="133"/>
      <c r="V346" s="133"/>
      <c r="W346" s="133"/>
      <c r="X346" s="133"/>
      <c r="Y346" s="133"/>
      <c r="Z346" s="133"/>
      <c r="AA346" s="133"/>
      <c r="AB346" s="132" t="s">
        <v>324</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247</v>
      </c>
      <c r="H353" s="133"/>
      <c r="I353" s="133"/>
      <c r="J353" s="133"/>
      <c r="K353" s="133"/>
      <c r="L353" s="133"/>
      <c r="M353" s="133"/>
      <c r="N353" s="133"/>
      <c r="O353" s="133"/>
      <c r="P353" s="134"/>
      <c r="Q353" s="158" t="s">
        <v>323</v>
      </c>
      <c r="R353" s="133"/>
      <c r="S353" s="133"/>
      <c r="T353" s="133"/>
      <c r="U353" s="133"/>
      <c r="V353" s="133"/>
      <c r="W353" s="133"/>
      <c r="X353" s="133"/>
      <c r="Y353" s="133"/>
      <c r="Z353" s="133"/>
      <c r="AA353" s="133"/>
      <c r="AB353" s="132" t="s">
        <v>324</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247</v>
      </c>
      <c r="H360" s="133"/>
      <c r="I360" s="133"/>
      <c r="J360" s="133"/>
      <c r="K360" s="133"/>
      <c r="L360" s="133"/>
      <c r="M360" s="133"/>
      <c r="N360" s="133"/>
      <c r="O360" s="133"/>
      <c r="P360" s="134"/>
      <c r="Q360" s="158" t="s">
        <v>323</v>
      </c>
      <c r="R360" s="133"/>
      <c r="S360" s="133"/>
      <c r="T360" s="133"/>
      <c r="U360" s="133"/>
      <c r="V360" s="133"/>
      <c r="W360" s="133"/>
      <c r="X360" s="133"/>
      <c r="Y360" s="133"/>
      <c r="Z360" s="133"/>
      <c r="AA360" s="133"/>
      <c r="AB360" s="132" t="s">
        <v>324</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289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372</v>
      </c>
      <c r="AF372" s="133"/>
      <c r="AG372" s="133"/>
      <c r="AH372" s="134"/>
      <c r="AI372" s="158" t="s">
        <v>394</v>
      </c>
      <c r="AJ372" s="133"/>
      <c r="AK372" s="133"/>
      <c r="AL372" s="134"/>
      <c r="AM372" s="158" t="s">
        <v>681</v>
      </c>
      <c r="AN372" s="133"/>
      <c r="AO372" s="133"/>
      <c r="AP372" s="134"/>
      <c r="AQ372" s="154" t="s">
        <v>230</v>
      </c>
      <c r="AR372" s="155"/>
      <c r="AS372" s="155"/>
      <c r="AT372" s="156"/>
      <c r="AU372" s="197" t="s">
        <v>246</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372</v>
      </c>
      <c r="AF376" s="133"/>
      <c r="AG376" s="133"/>
      <c r="AH376" s="134"/>
      <c r="AI376" s="158" t="s">
        <v>394</v>
      </c>
      <c r="AJ376" s="133"/>
      <c r="AK376" s="133"/>
      <c r="AL376" s="134"/>
      <c r="AM376" s="158" t="s">
        <v>681</v>
      </c>
      <c r="AN376" s="133"/>
      <c r="AO376" s="133"/>
      <c r="AP376" s="134"/>
      <c r="AQ376" s="154" t="s">
        <v>230</v>
      </c>
      <c r="AR376" s="155"/>
      <c r="AS376" s="155"/>
      <c r="AT376" s="156"/>
      <c r="AU376" s="197" t="s">
        <v>246</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372</v>
      </c>
      <c r="AF380" s="133"/>
      <c r="AG380" s="133"/>
      <c r="AH380" s="134"/>
      <c r="AI380" s="158" t="s">
        <v>394</v>
      </c>
      <c r="AJ380" s="133"/>
      <c r="AK380" s="133"/>
      <c r="AL380" s="134"/>
      <c r="AM380" s="158" t="s">
        <v>681</v>
      </c>
      <c r="AN380" s="133"/>
      <c r="AO380" s="133"/>
      <c r="AP380" s="134"/>
      <c r="AQ380" s="154" t="s">
        <v>230</v>
      </c>
      <c r="AR380" s="155"/>
      <c r="AS380" s="155"/>
      <c r="AT380" s="156"/>
      <c r="AU380" s="197" t="s">
        <v>246</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372</v>
      </c>
      <c r="AF384" s="133"/>
      <c r="AG384" s="133"/>
      <c r="AH384" s="134"/>
      <c r="AI384" s="158" t="s">
        <v>394</v>
      </c>
      <c r="AJ384" s="133"/>
      <c r="AK384" s="133"/>
      <c r="AL384" s="134"/>
      <c r="AM384" s="158" t="s">
        <v>681</v>
      </c>
      <c r="AN384" s="133"/>
      <c r="AO384" s="133"/>
      <c r="AP384" s="134"/>
      <c r="AQ384" s="154" t="s">
        <v>230</v>
      </c>
      <c r="AR384" s="155"/>
      <c r="AS384" s="155"/>
      <c r="AT384" s="156"/>
      <c r="AU384" s="197" t="s">
        <v>246</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372</v>
      </c>
      <c r="AF388" s="133"/>
      <c r="AG388" s="133"/>
      <c r="AH388" s="134"/>
      <c r="AI388" s="158" t="s">
        <v>394</v>
      </c>
      <c r="AJ388" s="133"/>
      <c r="AK388" s="133"/>
      <c r="AL388" s="134"/>
      <c r="AM388" s="158" t="s">
        <v>681</v>
      </c>
      <c r="AN388" s="133"/>
      <c r="AO388" s="133"/>
      <c r="AP388" s="134"/>
      <c r="AQ388" s="154" t="s">
        <v>230</v>
      </c>
      <c r="AR388" s="155"/>
      <c r="AS388" s="155"/>
      <c r="AT388" s="156"/>
      <c r="AU388" s="197" t="s">
        <v>246</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247</v>
      </c>
      <c r="H392" s="133"/>
      <c r="I392" s="133"/>
      <c r="J392" s="133"/>
      <c r="K392" s="133"/>
      <c r="L392" s="133"/>
      <c r="M392" s="133"/>
      <c r="N392" s="133"/>
      <c r="O392" s="133"/>
      <c r="P392" s="134"/>
      <c r="Q392" s="158" t="s">
        <v>323</v>
      </c>
      <c r="R392" s="133"/>
      <c r="S392" s="133"/>
      <c r="T392" s="133"/>
      <c r="U392" s="133"/>
      <c r="V392" s="133"/>
      <c r="W392" s="133"/>
      <c r="X392" s="133"/>
      <c r="Y392" s="133"/>
      <c r="Z392" s="133"/>
      <c r="AA392" s="133"/>
      <c r="AB392" s="132" t="s">
        <v>324</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247</v>
      </c>
      <c r="H399" s="133"/>
      <c r="I399" s="133"/>
      <c r="J399" s="133"/>
      <c r="K399" s="133"/>
      <c r="L399" s="133"/>
      <c r="M399" s="133"/>
      <c r="N399" s="133"/>
      <c r="O399" s="133"/>
      <c r="P399" s="134"/>
      <c r="Q399" s="158" t="s">
        <v>323</v>
      </c>
      <c r="R399" s="133"/>
      <c r="S399" s="133"/>
      <c r="T399" s="133"/>
      <c r="U399" s="133"/>
      <c r="V399" s="133"/>
      <c r="W399" s="133"/>
      <c r="X399" s="133"/>
      <c r="Y399" s="133"/>
      <c r="Z399" s="133"/>
      <c r="AA399" s="133"/>
      <c r="AB399" s="132" t="s">
        <v>324</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247</v>
      </c>
      <c r="H406" s="133"/>
      <c r="I406" s="133"/>
      <c r="J406" s="133"/>
      <c r="K406" s="133"/>
      <c r="L406" s="133"/>
      <c r="M406" s="133"/>
      <c r="N406" s="133"/>
      <c r="O406" s="133"/>
      <c r="P406" s="134"/>
      <c r="Q406" s="158" t="s">
        <v>323</v>
      </c>
      <c r="R406" s="133"/>
      <c r="S406" s="133"/>
      <c r="T406" s="133"/>
      <c r="U406" s="133"/>
      <c r="V406" s="133"/>
      <c r="W406" s="133"/>
      <c r="X406" s="133"/>
      <c r="Y406" s="133"/>
      <c r="Z406" s="133"/>
      <c r="AA406" s="133"/>
      <c r="AB406" s="132" t="s">
        <v>324</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247</v>
      </c>
      <c r="H413" s="133"/>
      <c r="I413" s="133"/>
      <c r="J413" s="133"/>
      <c r="K413" s="133"/>
      <c r="L413" s="133"/>
      <c r="M413" s="133"/>
      <c r="N413" s="133"/>
      <c r="O413" s="133"/>
      <c r="P413" s="134"/>
      <c r="Q413" s="158" t="s">
        <v>323</v>
      </c>
      <c r="R413" s="133"/>
      <c r="S413" s="133"/>
      <c r="T413" s="133"/>
      <c r="U413" s="133"/>
      <c r="V413" s="133"/>
      <c r="W413" s="133"/>
      <c r="X413" s="133"/>
      <c r="Y413" s="133"/>
      <c r="Z413" s="133"/>
      <c r="AA413" s="133"/>
      <c r="AB413" s="132" t="s">
        <v>324</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247</v>
      </c>
      <c r="H420" s="133"/>
      <c r="I420" s="133"/>
      <c r="J420" s="133"/>
      <c r="K420" s="133"/>
      <c r="L420" s="133"/>
      <c r="M420" s="133"/>
      <c r="N420" s="133"/>
      <c r="O420" s="133"/>
      <c r="P420" s="134"/>
      <c r="Q420" s="158" t="s">
        <v>323</v>
      </c>
      <c r="R420" s="133"/>
      <c r="S420" s="133"/>
      <c r="T420" s="133"/>
      <c r="U420" s="133"/>
      <c r="V420" s="133"/>
      <c r="W420" s="133"/>
      <c r="X420" s="133"/>
      <c r="Y420" s="133"/>
      <c r="Z420" s="133"/>
      <c r="AA420" s="133"/>
      <c r="AB420" s="132" t="s">
        <v>324</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289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653</v>
      </c>
      <c r="D430" s="927"/>
      <c r="E430" s="175" t="s">
        <v>381</v>
      </c>
      <c r="F430" s="893"/>
      <c r="G430" s="894" t="s">
        <v>250</v>
      </c>
      <c r="H430" s="126"/>
      <c r="I430" s="126"/>
      <c r="J430" s="895" t="s">
        <v>103</v>
      </c>
      <c r="K430" s="896"/>
      <c r="L430" s="896"/>
      <c r="M430" s="896"/>
      <c r="N430" s="896"/>
      <c r="O430" s="896"/>
      <c r="P430" s="896"/>
      <c r="Q430" s="896"/>
      <c r="R430" s="896"/>
      <c r="S430" s="896"/>
      <c r="T430" s="897"/>
      <c r="U430" s="587" t="s">
        <v>1039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525</v>
      </c>
      <c r="AJ431" s="334"/>
      <c r="AK431" s="334"/>
      <c r="AL431" s="158"/>
      <c r="AM431" s="334" t="s">
        <v>526</v>
      </c>
      <c r="AN431" s="334"/>
      <c r="AO431" s="334"/>
      <c r="AP431" s="158"/>
      <c r="AQ431" s="158" t="s">
        <v>230</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231</v>
      </c>
      <c r="AH432" s="137"/>
      <c r="AI432" s="335"/>
      <c r="AJ432" s="335"/>
      <c r="AK432" s="335"/>
      <c r="AL432" s="157"/>
      <c r="AM432" s="335"/>
      <c r="AN432" s="335"/>
      <c r="AO432" s="335"/>
      <c r="AP432" s="157"/>
      <c r="AQ432" s="250" t="s">
        <v>703</v>
      </c>
      <c r="AR432" s="201"/>
      <c r="AS432" s="136" t="s">
        <v>231</v>
      </c>
      <c r="AT432" s="137"/>
      <c r="AU432" s="201">
        <v>4</v>
      </c>
      <c r="AV432" s="201"/>
      <c r="AW432" s="136" t="s">
        <v>179</v>
      </c>
      <c r="AX432" s="196"/>
      <c r="AY432">
        <f>$AY$431</f>
        <v>1</v>
      </c>
    </row>
    <row r="433" spans="1:51" ht="23.25" customHeight="1" x14ac:dyDescent="0.15">
      <c r="A433" s="190"/>
      <c r="B433" s="187"/>
      <c r="C433" s="181"/>
      <c r="D433" s="187"/>
      <c r="E433" s="338"/>
      <c r="F433" s="339"/>
      <c r="G433" s="107" t="s">
        <v>755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353</v>
      </c>
      <c r="AC433" s="214"/>
      <c r="AD433" s="214"/>
      <c r="AE433" s="336" t="s">
        <v>703</v>
      </c>
      <c r="AF433" s="208"/>
      <c r="AG433" s="208"/>
      <c r="AH433" s="208"/>
      <c r="AI433" s="336" t="s">
        <v>703</v>
      </c>
      <c r="AJ433" s="208"/>
      <c r="AK433" s="208"/>
      <c r="AL433" s="208"/>
      <c r="AM433" s="336" t="s">
        <v>833</v>
      </c>
      <c r="AN433" s="208"/>
      <c r="AO433" s="208"/>
      <c r="AP433" s="337"/>
      <c r="AQ433" s="336" t="s">
        <v>703</v>
      </c>
      <c r="AR433" s="208"/>
      <c r="AS433" s="208"/>
      <c r="AT433" s="337"/>
      <c r="AU433" s="208" t="s">
        <v>703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353</v>
      </c>
      <c r="AC434" s="206"/>
      <c r="AD434" s="206"/>
      <c r="AE434" s="336" t="s">
        <v>703</v>
      </c>
      <c r="AF434" s="208"/>
      <c r="AG434" s="208"/>
      <c r="AH434" s="337"/>
      <c r="AI434" s="336" t="s">
        <v>703</v>
      </c>
      <c r="AJ434" s="208"/>
      <c r="AK434" s="208"/>
      <c r="AL434" s="208"/>
      <c r="AM434" s="336" t="s">
        <v>833</v>
      </c>
      <c r="AN434" s="208"/>
      <c r="AO434" s="208"/>
      <c r="AP434" s="337"/>
      <c r="AQ434" s="336" t="s">
        <v>703</v>
      </c>
      <c r="AR434" s="208"/>
      <c r="AS434" s="208"/>
      <c r="AT434" s="337"/>
      <c r="AU434" s="208">
        <v>50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703</v>
      </c>
      <c r="AF435" s="208"/>
      <c r="AG435" s="208"/>
      <c r="AH435" s="337"/>
      <c r="AI435" s="336" t="s">
        <v>703</v>
      </c>
      <c r="AJ435" s="208"/>
      <c r="AK435" s="208"/>
      <c r="AL435" s="208"/>
      <c r="AM435" s="336" t="s">
        <v>833</v>
      </c>
      <c r="AN435" s="208"/>
      <c r="AO435" s="208"/>
      <c r="AP435" s="337"/>
      <c r="AQ435" s="336" t="s">
        <v>703</v>
      </c>
      <c r="AR435" s="208"/>
      <c r="AS435" s="208"/>
      <c r="AT435" s="337"/>
      <c r="AU435" s="208" t="s">
        <v>703</v>
      </c>
      <c r="AV435" s="208"/>
      <c r="AW435" s="208"/>
      <c r="AX435" s="209"/>
      <c r="AY435">
        <f t="shared" si="63"/>
        <v>1</v>
      </c>
    </row>
    <row r="436" spans="1:51" ht="18.75" customHeight="1" x14ac:dyDescent="0.15">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525</v>
      </c>
      <c r="AJ436" s="334"/>
      <c r="AK436" s="334"/>
      <c r="AL436" s="158"/>
      <c r="AM436" s="334" t="s">
        <v>526</v>
      </c>
      <c r="AN436" s="334"/>
      <c r="AO436" s="334"/>
      <c r="AP436" s="158"/>
      <c r="AQ436" s="158" t="s">
        <v>230</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v>29</v>
      </c>
      <c r="AF437" s="201"/>
      <c r="AG437" s="136" t="s">
        <v>231</v>
      </c>
      <c r="AH437" s="137"/>
      <c r="AI437" s="335"/>
      <c r="AJ437" s="335"/>
      <c r="AK437" s="335"/>
      <c r="AL437" s="157"/>
      <c r="AM437" s="335"/>
      <c r="AN437" s="335"/>
      <c r="AO437" s="335"/>
      <c r="AP437" s="157"/>
      <c r="AQ437" s="250" t="s">
        <v>703</v>
      </c>
      <c r="AR437" s="201"/>
      <c r="AS437" s="136" t="s">
        <v>231</v>
      </c>
      <c r="AT437" s="137"/>
      <c r="AU437" s="201">
        <v>4</v>
      </c>
      <c r="AV437" s="201"/>
      <c r="AW437" s="136" t="s">
        <v>179</v>
      </c>
      <c r="AX437" s="196"/>
      <c r="AY437">
        <f>$AY$436</f>
        <v>1</v>
      </c>
    </row>
    <row r="438" spans="1:51" ht="23.25" customHeight="1" x14ac:dyDescent="0.15">
      <c r="A438" s="190"/>
      <c r="B438" s="187"/>
      <c r="C438" s="181"/>
      <c r="D438" s="187"/>
      <c r="E438" s="338"/>
      <c r="F438" s="339"/>
      <c r="G438" s="107" t="s">
        <v>756</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353</v>
      </c>
      <c r="AC438" s="214"/>
      <c r="AD438" s="214"/>
      <c r="AE438" s="336" t="s">
        <v>703</v>
      </c>
      <c r="AF438" s="208"/>
      <c r="AG438" s="208"/>
      <c r="AH438" s="208"/>
      <c r="AI438" s="336" t="s">
        <v>703</v>
      </c>
      <c r="AJ438" s="208"/>
      <c r="AK438" s="208"/>
      <c r="AL438" s="208"/>
      <c r="AM438" s="336" t="s">
        <v>833</v>
      </c>
      <c r="AN438" s="208"/>
      <c r="AO438" s="208"/>
      <c r="AP438" s="337"/>
      <c r="AQ438" s="336" t="s">
        <v>703</v>
      </c>
      <c r="AR438" s="208"/>
      <c r="AS438" s="208"/>
      <c r="AT438" s="337"/>
      <c r="AU438" s="208" t="s">
        <v>703</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353</v>
      </c>
      <c r="AC439" s="206"/>
      <c r="AD439" s="206"/>
      <c r="AE439" s="336" t="s">
        <v>703</v>
      </c>
      <c r="AF439" s="208"/>
      <c r="AG439" s="208"/>
      <c r="AH439" s="337"/>
      <c r="AI439" s="336" t="s">
        <v>703</v>
      </c>
      <c r="AJ439" s="208"/>
      <c r="AK439" s="208"/>
      <c r="AL439" s="208"/>
      <c r="AM439" s="336" t="s">
        <v>833</v>
      </c>
      <c r="AN439" s="208"/>
      <c r="AO439" s="208"/>
      <c r="AP439" s="337"/>
      <c r="AQ439" s="336" t="s">
        <v>703</v>
      </c>
      <c r="AR439" s="208"/>
      <c r="AS439" s="208"/>
      <c r="AT439" s="337"/>
      <c r="AU439" s="208">
        <v>50</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703</v>
      </c>
      <c r="AF440" s="208"/>
      <c r="AG440" s="208"/>
      <c r="AH440" s="337"/>
      <c r="AI440" s="336" t="s">
        <v>703</v>
      </c>
      <c r="AJ440" s="208"/>
      <c r="AK440" s="208"/>
      <c r="AL440" s="208"/>
      <c r="AM440" s="336" t="s">
        <v>833</v>
      </c>
      <c r="AN440" s="208"/>
      <c r="AO440" s="208"/>
      <c r="AP440" s="337"/>
      <c r="AQ440" s="336" t="s">
        <v>703</v>
      </c>
      <c r="AR440" s="208"/>
      <c r="AS440" s="208"/>
      <c r="AT440" s="337"/>
      <c r="AU440" s="208" t="s">
        <v>703</v>
      </c>
      <c r="AV440" s="208"/>
      <c r="AW440" s="208"/>
      <c r="AX440" s="209"/>
      <c r="AY440">
        <f t="shared" si="64"/>
        <v>1</v>
      </c>
    </row>
    <row r="441" spans="1:51" ht="18.75" customHeight="1" x14ac:dyDescent="0.15">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525</v>
      </c>
      <c r="AJ441" s="334"/>
      <c r="AK441" s="334"/>
      <c r="AL441" s="158"/>
      <c r="AM441" s="334" t="s">
        <v>526</v>
      </c>
      <c r="AN441" s="334"/>
      <c r="AO441" s="334"/>
      <c r="AP441" s="158"/>
      <c r="AQ441" s="158" t="s">
        <v>230</v>
      </c>
      <c r="AR441" s="133"/>
      <c r="AS441" s="133"/>
      <c r="AT441" s="134"/>
      <c r="AU441" s="139" t="s">
        <v>134</v>
      </c>
      <c r="AV441" s="139"/>
      <c r="AW441" s="139"/>
      <c r="AX441" s="140"/>
      <c r="AY441">
        <f>COUNTA($G$443)</f>
        <v>1</v>
      </c>
    </row>
    <row r="442" spans="1:51" ht="18.75"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v>29</v>
      </c>
      <c r="AF442" s="201"/>
      <c r="AG442" s="136" t="s">
        <v>231</v>
      </c>
      <c r="AH442" s="137"/>
      <c r="AI442" s="335"/>
      <c r="AJ442" s="335"/>
      <c r="AK442" s="335"/>
      <c r="AL442" s="157"/>
      <c r="AM442" s="335"/>
      <c r="AN442" s="335"/>
      <c r="AO442" s="335"/>
      <c r="AP442" s="157"/>
      <c r="AQ442" s="250" t="s">
        <v>703</v>
      </c>
      <c r="AR442" s="201"/>
      <c r="AS442" s="136" t="s">
        <v>231</v>
      </c>
      <c r="AT442" s="137"/>
      <c r="AU442" s="201">
        <v>4</v>
      </c>
      <c r="AV442" s="201"/>
      <c r="AW442" s="136" t="s">
        <v>179</v>
      </c>
      <c r="AX442" s="196"/>
      <c r="AY442">
        <f>$AY$441</f>
        <v>1</v>
      </c>
    </row>
    <row r="443" spans="1:51" ht="23.25" customHeight="1" x14ac:dyDescent="0.15">
      <c r="A443" s="190"/>
      <c r="B443" s="187"/>
      <c r="C443" s="181"/>
      <c r="D443" s="187"/>
      <c r="E443" s="338"/>
      <c r="F443" s="339"/>
      <c r="G443" s="107" t="s">
        <v>757</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353</v>
      </c>
      <c r="AC443" s="214"/>
      <c r="AD443" s="214"/>
      <c r="AE443" s="336" t="s">
        <v>703</v>
      </c>
      <c r="AF443" s="208"/>
      <c r="AG443" s="208"/>
      <c r="AH443" s="208"/>
      <c r="AI443" s="336" t="s">
        <v>703</v>
      </c>
      <c r="AJ443" s="208"/>
      <c r="AK443" s="208"/>
      <c r="AL443" s="208"/>
      <c r="AM443" s="336" t="s">
        <v>833</v>
      </c>
      <c r="AN443" s="208"/>
      <c r="AO443" s="208"/>
      <c r="AP443" s="337"/>
      <c r="AQ443" s="336" t="s">
        <v>703</v>
      </c>
      <c r="AR443" s="208"/>
      <c r="AS443" s="208"/>
      <c r="AT443" s="337"/>
      <c r="AU443" s="208" t="s">
        <v>703</v>
      </c>
      <c r="AV443" s="208"/>
      <c r="AW443" s="208"/>
      <c r="AX443" s="209"/>
      <c r="AY443">
        <f t="shared" ref="AY443:AY445" si="65">$AY$441</f>
        <v>1</v>
      </c>
    </row>
    <row r="444" spans="1:51" ht="23.25"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353</v>
      </c>
      <c r="AC444" s="206"/>
      <c r="AD444" s="206"/>
      <c r="AE444" s="336" t="s">
        <v>703</v>
      </c>
      <c r="AF444" s="208"/>
      <c r="AG444" s="208"/>
      <c r="AH444" s="337"/>
      <c r="AI444" s="336" t="s">
        <v>703</v>
      </c>
      <c r="AJ444" s="208"/>
      <c r="AK444" s="208"/>
      <c r="AL444" s="208"/>
      <c r="AM444" s="336" t="s">
        <v>833</v>
      </c>
      <c r="AN444" s="208"/>
      <c r="AO444" s="208"/>
      <c r="AP444" s="337"/>
      <c r="AQ444" s="336" t="s">
        <v>703</v>
      </c>
      <c r="AR444" s="208"/>
      <c r="AS444" s="208"/>
      <c r="AT444" s="337"/>
      <c r="AU444" s="208">
        <v>50</v>
      </c>
      <c r="AV444" s="208"/>
      <c r="AW444" s="208"/>
      <c r="AX444" s="209"/>
      <c r="AY444">
        <f t="shared" si="65"/>
        <v>1</v>
      </c>
    </row>
    <row r="445" spans="1:51" ht="23.25"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t="s">
        <v>703</v>
      </c>
      <c r="AF445" s="208"/>
      <c r="AG445" s="208"/>
      <c r="AH445" s="337"/>
      <c r="AI445" s="336" t="s">
        <v>703</v>
      </c>
      <c r="AJ445" s="208"/>
      <c r="AK445" s="208"/>
      <c r="AL445" s="208"/>
      <c r="AM445" s="336" t="s">
        <v>833</v>
      </c>
      <c r="AN445" s="208"/>
      <c r="AO445" s="208"/>
      <c r="AP445" s="337"/>
      <c r="AQ445" s="336" t="s">
        <v>703</v>
      </c>
      <c r="AR445" s="208"/>
      <c r="AS445" s="208"/>
      <c r="AT445" s="337"/>
      <c r="AU445" s="208" t="s">
        <v>703</v>
      </c>
      <c r="AV445" s="208"/>
      <c r="AW445" s="208"/>
      <c r="AX445" s="209"/>
      <c r="AY445">
        <f t="shared" si="65"/>
        <v>1</v>
      </c>
    </row>
    <row r="446" spans="1:51" ht="18.75" customHeight="1" x14ac:dyDescent="0.15">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525</v>
      </c>
      <c r="AJ446" s="334"/>
      <c r="AK446" s="334"/>
      <c r="AL446" s="158"/>
      <c r="AM446" s="334" t="s">
        <v>526</v>
      </c>
      <c r="AN446" s="334"/>
      <c r="AO446" s="334"/>
      <c r="AP446" s="158"/>
      <c r="AQ446" s="158" t="s">
        <v>230</v>
      </c>
      <c r="AR446" s="133"/>
      <c r="AS446" s="133"/>
      <c r="AT446" s="134"/>
      <c r="AU446" s="139" t="s">
        <v>134</v>
      </c>
      <c r="AV446" s="139"/>
      <c r="AW446" s="139"/>
      <c r="AX446" s="140"/>
      <c r="AY446">
        <f>COUNTA($G$448)</f>
        <v>1</v>
      </c>
    </row>
    <row r="447" spans="1:51" ht="18.75"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v>29</v>
      </c>
      <c r="AF447" s="201"/>
      <c r="AG447" s="136" t="s">
        <v>231</v>
      </c>
      <c r="AH447" s="137"/>
      <c r="AI447" s="335"/>
      <c r="AJ447" s="335"/>
      <c r="AK447" s="335"/>
      <c r="AL447" s="157"/>
      <c r="AM447" s="335"/>
      <c r="AN447" s="335"/>
      <c r="AO447" s="335"/>
      <c r="AP447" s="157"/>
      <c r="AQ447" s="250" t="s">
        <v>703</v>
      </c>
      <c r="AR447" s="201"/>
      <c r="AS447" s="136" t="s">
        <v>231</v>
      </c>
      <c r="AT447" s="137"/>
      <c r="AU447" s="201">
        <v>4</v>
      </c>
      <c r="AV447" s="201"/>
      <c r="AW447" s="136" t="s">
        <v>179</v>
      </c>
      <c r="AX447" s="196"/>
      <c r="AY447">
        <f>$AY$446</f>
        <v>1</v>
      </c>
    </row>
    <row r="448" spans="1:51" ht="23.25" customHeight="1" x14ac:dyDescent="0.15">
      <c r="A448" s="190"/>
      <c r="B448" s="187"/>
      <c r="C448" s="181"/>
      <c r="D448" s="187"/>
      <c r="E448" s="338"/>
      <c r="F448" s="339"/>
      <c r="G448" s="107" t="s">
        <v>758</v>
      </c>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t="s">
        <v>353</v>
      </c>
      <c r="AC448" s="214"/>
      <c r="AD448" s="214"/>
      <c r="AE448" s="336" t="s">
        <v>703</v>
      </c>
      <c r="AF448" s="208"/>
      <c r="AG448" s="208"/>
      <c r="AH448" s="208"/>
      <c r="AI448" s="336" t="s">
        <v>703</v>
      </c>
      <c r="AJ448" s="208"/>
      <c r="AK448" s="208"/>
      <c r="AL448" s="208"/>
      <c r="AM448" s="336" t="s">
        <v>833</v>
      </c>
      <c r="AN448" s="208"/>
      <c r="AO448" s="208"/>
      <c r="AP448" s="337"/>
      <c r="AQ448" s="336" t="s">
        <v>703</v>
      </c>
      <c r="AR448" s="208"/>
      <c r="AS448" s="208"/>
      <c r="AT448" s="337"/>
      <c r="AU448" s="208" t="s">
        <v>703</v>
      </c>
      <c r="AV448" s="208"/>
      <c r="AW448" s="208"/>
      <c r="AX448" s="209"/>
      <c r="AY448">
        <f t="shared" ref="AY448:AY450" si="66">$AY$446</f>
        <v>1</v>
      </c>
    </row>
    <row r="449" spans="1:51" ht="23.25"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t="s">
        <v>353</v>
      </c>
      <c r="AC449" s="206"/>
      <c r="AD449" s="206"/>
      <c r="AE449" s="336" t="s">
        <v>703</v>
      </c>
      <c r="AF449" s="208"/>
      <c r="AG449" s="208"/>
      <c r="AH449" s="337"/>
      <c r="AI449" s="336" t="s">
        <v>703</v>
      </c>
      <c r="AJ449" s="208"/>
      <c r="AK449" s="208"/>
      <c r="AL449" s="208"/>
      <c r="AM449" s="336" t="s">
        <v>833</v>
      </c>
      <c r="AN449" s="208"/>
      <c r="AO449" s="208"/>
      <c r="AP449" s="337"/>
      <c r="AQ449" s="336" t="s">
        <v>703</v>
      </c>
      <c r="AR449" s="208"/>
      <c r="AS449" s="208"/>
      <c r="AT449" s="337"/>
      <c r="AU449" s="208">
        <v>50</v>
      </c>
      <c r="AV449" s="208"/>
      <c r="AW449" s="208"/>
      <c r="AX449" s="209"/>
      <c r="AY449">
        <f t="shared" si="66"/>
        <v>1</v>
      </c>
    </row>
    <row r="450" spans="1:51" ht="23.25"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t="s">
        <v>703</v>
      </c>
      <c r="AF450" s="208"/>
      <c r="AG450" s="208"/>
      <c r="AH450" s="337"/>
      <c r="AI450" s="336" t="s">
        <v>703</v>
      </c>
      <c r="AJ450" s="208"/>
      <c r="AK450" s="208"/>
      <c r="AL450" s="208"/>
      <c r="AM450" s="336" t="s">
        <v>833</v>
      </c>
      <c r="AN450" s="208"/>
      <c r="AO450" s="208"/>
      <c r="AP450" s="337"/>
      <c r="AQ450" s="336" t="s">
        <v>703</v>
      </c>
      <c r="AR450" s="208"/>
      <c r="AS450" s="208"/>
      <c r="AT450" s="337"/>
      <c r="AU450" s="208" t="s">
        <v>703</v>
      </c>
      <c r="AV450" s="208"/>
      <c r="AW450" s="208"/>
      <c r="AX450" s="209"/>
      <c r="AY450">
        <f t="shared" si="66"/>
        <v>1</v>
      </c>
    </row>
    <row r="451" spans="1:51" ht="18.75" customHeight="1" x14ac:dyDescent="0.15">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525</v>
      </c>
      <c r="AJ451" s="334"/>
      <c r="AK451" s="334"/>
      <c r="AL451" s="158"/>
      <c r="AM451" s="334" t="s">
        <v>526</v>
      </c>
      <c r="AN451" s="334"/>
      <c r="AO451" s="334"/>
      <c r="AP451" s="158"/>
      <c r="AQ451" s="158" t="s">
        <v>230</v>
      </c>
      <c r="AR451" s="133"/>
      <c r="AS451" s="133"/>
      <c r="AT451" s="134"/>
      <c r="AU451" s="139" t="s">
        <v>134</v>
      </c>
      <c r="AV451" s="139"/>
      <c r="AW451" s="139"/>
      <c r="AX451" s="140"/>
      <c r="AY451">
        <f>COUNTA($G$453)</f>
        <v>1</v>
      </c>
    </row>
    <row r="452" spans="1:51" ht="18.75"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v>29</v>
      </c>
      <c r="AF452" s="201"/>
      <c r="AG452" s="136" t="s">
        <v>231</v>
      </c>
      <c r="AH452" s="137"/>
      <c r="AI452" s="335"/>
      <c r="AJ452" s="335"/>
      <c r="AK452" s="335"/>
      <c r="AL452" s="157"/>
      <c r="AM452" s="335"/>
      <c r="AN452" s="335"/>
      <c r="AO452" s="335"/>
      <c r="AP452" s="157"/>
      <c r="AQ452" s="250" t="s">
        <v>703</v>
      </c>
      <c r="AR452" s="201"/>
      <c r="AS452" s="136" t="s">
        <v>231</v>
      </c>
      <c r="AT452" s="137"/>
      <c r="AU452" s="201">
        <v>4</v>
      </c>
      <c r="AV452" s="201"/>
      <c r="AW452" s="136" t="s">
        <v>179</v>
      </c>
      <c r="AX452" s="196"/>
      <c r="AY452">
        <f>$AY$451</f>
        <v>1</v>
      </c>
    </row>
    <row r="453" spans="1:51" ht="23.25" customHeight="1" x14ac:dyDescent="0.15">
      <c r="A453" s="190"/>
      <c r="B453" s="187"/>
      <c r="C453" s="181"/>
      <c r="D453" s="187"/>
      <c r="E453" s="338"/>
      <c r="F453" s="339"/>
      <c r="G453" s="107" t="s">
        <v>759</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353</v>
      </c>
      <c r="AC453" s="214"/>
      <c r="AD453" s="214"/>
      <c r="AE453" s="336" t="s">
        <v>703</v>
      </c>
      <c r="AF453" s="208"/>
      <c r="AG453" s="208"/>
      <c r="AH453" s="208"/>
      <c r="AI453" s="336" t="s">
        <v>703</v>
      </c>
      <c r="AJ453" s="208"/>
      <c r="AK453" s="208"/>
      <c r="AL453" s="208"/>
      <c r="AM453" s="336" t="s">
        <v>833</v>
      </c>
      <c r="AN453" s="208"/>
      <c r="AO453" s="208"/>
      <c r="AP453" s="337"/>
      <c r="AQ453" s="336" t="s">
        <v>703</v>
      </c>
      <c r="AR453" s="208"/>
      <c r="AS453" s="208"/>
      <c r="AT453" s="337"/>
      <c r="AU453" s="208" t="s">
        <v>703</v>
      </c>
      <c r="AV453" s="208"/>
      <c r="AW453" s="208"/>
      <c r="AX453" s="209"/>
      <c r="AY453">
        <f t="shared" ref="AY453:AY455" si="67">$AY$451</f>
        <v>1</v>
      </c>
    </row>
    <row r="454" spans="1:51" ht="23.25"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353</v>
      </c>
      <c r="AC454" s="206"/>
      <c r="AD454" s="206"/>
      <c r="AE454" s="336" t="s">
        <v>703</v>
      </c>
      <c r="AF454" s="208"/>
      <c r="AG454" s="208"/>
      <c r="AH454" s="337"/>
      <c r="AI454" s="336" t="s">
        <v>703</v>
      </c>
      <c r="AJ454" s="208"/>
      <c r="AK454" s="208"/>
      <c r="AL454" s="208"/>
      <c r="AM454" s="336" t="s">
        <v>833</v>
      </c>
      <c r="AN454" s="208"/>
      <c r="AO454" s="208"/>
      <c r="AP454" s="337"/>
      <c r="AQ454" s="336" t="s">
        <v>703</v>
      </c>
      <c r="AR454" s="208"/>
      <c r="AS454" s="208"/>
      <c r="AT454" s="337"/>
      <c r="AU454" s="208">
        <v>50</v>
      </c>
      <c r="AV454" s="208"/>
      <c r="AW454" s="208"/>
      <c r="AX454" s="209"/>
      <c r="AY454">
        <f t="shared" si="67"/>
        <v>1</v>
      </c>
    </row>
    <row r="455" spans="1:51" ht="23.25"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t="s">
        <v>703</v>
      </c>
      <c r="AF455" s="208"/>
      <c r="AG455" s="208"/>
      <c r="AH455" s="337"/>
      <c r="AI455" s="336" t="s">
        <v>703</v>
      </c>
      <c r="AJ455" s="208"/>
      <c r="AK455" s="208"/>
      <c r="AL455" s="208"/>
      <c r="AM455" s="336" t="s">
        <v>833</v>
      </c>
      <c r="AN455" s="208"/>
      <c r="AO455" s="208"/>
      <c r="AP455" s="337"/>
      <c r="AQ455" s="336" t="s">
        <v>703</v>
      </c>
      <c r="AR455" s="208"/>
      <c r="AS455" s="208"/>
      <c r="AT455" s="337"/>
      <c r="AU455" s="208" t="s">
        <v>703</v>
      </c>
      <c r="AV455" s="208"/>
      <c r="AW455" s="208"/>
      <c r="AX455" s="209"/>
      <c r="AY455">
        <f t="shared" si="67"/>
        <v>1</v>
      </c>
    </row>
    <row r="456" spans="1:51" ht="18.75" hidden="1" customHeight="1" x14ac:dyDescent="0.15">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525</v>
      </c>
      <c r="AJ456" s="334"/>
      <c r="AK456" s="334"/>
      <c r="AL456" s="158"/>
      <c r="AM456" s="334" t="s">
        <v>526</v>
      </c>
      <c r="AN456" s="334"/>
      <c r="AO456" s="334"/>
      <c r="AP456" s="158"/>
      <c r="AQ456" s="158" t="s">
        <v>230</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231</v>
      </c>
      <c r="AH457" s="137"/>
      <c r="AI457" s="335"/>
      <c r="AJ457" s="335"/>
      <c r="AK457" s="335"/>
      <c r="AL457" s="157"/>
      <c r="AM457" s="335"/>
      <c r="AN457" s="335"/>
      <c r="AO457" s="335"/>
      <c r="AP457" s="157"/>
      <c r="AQ457" s="250"/>
      <c r="AR457" s="201"/>
      <c r="AS457" s="136" t="s">
        <v>231</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525</v>
      </c>
      <c r="AJ461" s="334"/>
      <c r="AK461" s="334"/>
      <c r="AL461" s="158"/>
      <c r="AM461" s="334" t="s">
        <v>526</v>
      </c>
      <c r="AN461" s="334"/>
      <c r="AO461" s="334"/>
      <c r="AP461" s="158"/>
      <c r="AQ461" s="158" t="s">
        <v>230</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525</v>
      </c>
      <c r="AJ466" s="334"/>
      <c r="AK466" s="334"/>
      <c r="AL466" s="158"/>
      <c r="AM466" s="334" t="s">
        <v>526</v>
      </c>
      <c r="AN466" s="334"/>
      <c r="AO466" s="334"/>
      <c r="AP466" s="158"/>
      <c r="AQ466" s="158" t="s">
        <v>230</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525</v>
      </c>
      <c r="AJ471" s="334"/>
      <c r="AK471" s="334"/>
      <c r="AL471" s="158"/>
      <c r="AM471" s="334" t="s">
        <v>526</v>
      </c>
      <c r="AN471" s="334"/>
      <c r="AO471" s="334"/>
      <c r="AP471" s="158"/>
      <c r="AQ471" s="158" t="s">
        <v>230</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525</v>
      </c>
      <c r="AJ476" s="334"/>
      <c r="AK476" s="334"/>
      <c r="AL476" s="158"/>
      <c r="AM476" s="334" t="s">
        <v>526</v>
      </c>
      <c r="AN476" s="334"/>
      <c r="AO476" s="334"/>
      <c r="AP476" s="158"/>
      <c r="AQ476" s="158" t="s">
        <v>230</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389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384</v>
      </c>
      <c r="F484" s="176"/>
      <c r="G484" s="894" t="s">
        <v>250</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customHeight="1" x14ac:dyDescent="0.15">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525</v>
      </c>
      <c r="AJ485" s="334"/>
      <c r="AK485" s="334"/>
      <c r="AL485" s="158"/>
      <c r="AM485" s="334" t="s">
        <v>526</v>
      </c>
      <c r="AN485" s="334"/>
      <c r="AO485" s="334"/>
      <c r="AP485" s="158"/>
      <c r="AQ485" s="158" t="s">
        <v>230</v>
      </c>
      <c r="AR485" s="133"/>
      <c r="AS485" s="133"/>
      <c r="AT485" s="134"/>
      <c r="AU485" s="139" t="s">
        <v>134</v>
      </c>
      <c r="AV485" s="139"/>
      <c r="AW485" s="139"/>
      <c r="AX485" s="140"/>
      <c r="AY485">
        <f>COUNTA($G$487)</f>
        <v>1</v>
      </c>
    </row>
    <row r="486" spans="1:51" ht="18.75"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v>29</v>
      </c>
      <c r="AF486" s="201"/>
      <c r="AG486" s="136" t="s">
        <v>231</v>
      </c>
      <c r="AH486" s="137"/>
      <c r="AI486" s="335"/>
      <c r="AJ486" s="335"/>
      <c r="AK486" s="335"/>
      <c r="AL486" s="157"/>
      <c r="AM486" s="335"/>
      <c r="AN486" s="335"/>
      <c r="AO486" s="335"/>
      <c r="AP486" s="157"/>
      <c r="AQ486" s="250" t="s">
        <v>703</v>
      </c>
      <c r="AR486" s="201"/>
      <c r="AS486" s="136" t="s">
        <v>231</v>
      </c>
      <c r="AT486" s="137"/>
      <c r="AU486" s="201">
        <v>4</v>
      </c>
      <c r="AV486" s="201"/>
      <c r="AW486" s="136" t="s">
        <v>179</v>
      </c>
      <c r="AX486" s="196"/>
      <c r="AY486">
        <f>$AY$485</f>
        <v>1</v>
      </c>
    </row>
    <row r="487" spans="1:51" ht="23.25" customHeight="1" x14ac:dyDescent="0.15">
      <c r="A487" s="190"/>
      <c r="B487" s="187"/>
      <c r="C487" s="181"/>
      <c r="D487" s="187"/>
      <c r="E487" s="338"/>
      <c r="F487" s="339"/>
      <c r="G487" s="107" t="s">
        <v>760</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353</v>
      </c>
      <c r="AC487" s="214"/>
      <c r="AD487" s="214"/>
      <c r="AE487" s="336" t="s">
        <v>703</v>
      </c>
      <c r="AF487" s="208"/>
      <c r="AG487" s="208"/>
      <c r="AH487" s="208"/>
      <c r="AI487" s="336" t="s">
        <v>703</v>
      </c>
      <c r="AJ487" s="208"/>
      <c r="AK487" s="208"/>
      <c r="AL487" s="208"/>
      <c r="AM487" s="336" t="s">
        <v>833</v>
      </c>
      <c r="AN487" s="208"/>
      <c r="AO487" s="208"/>
      <c r="AP487" s="337"/>
      <c r="AQ487" s="336" t="s">
        <v>703</v>
      </c>
      <c r="AR487" s="208"/>
      <c r="AS487" s="208"/>
      <c r="AT487" s="337"/>
      <c r="AU487" s="208" t="s">
        <v>703</v>
      </c>
      <c r="AV487" s="208"/>
      <c r="AW487" s="208"/>
      <c r="AX487" s="209"/>
      <c r="AY487">
        <f t="shared" ref="AY487:AY489" si="73">$AY$485</f>
        <v>1</v>
      </c>
    </row>
    <row r="488" spans="1:51" ht="23.25"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353</v>
      </c>
      <c r="AC488" s="206"/>
      <c r="AD488" s="206"/>
      <c r="AE488" s="336" t="s">
        <v>703</v>
      </c>
      <c r="AF488" s="208"/>
      <c r="AG488" s="208"/>
      <c r="AH488" s="337"/>
      <c r="AI488" s="336" t="s">
        <v>703</v>
      </c>
      <c r="AJ488" s="208"/>
      <c r="AK488" s="208"/>
      <c r="AL488" s="208"/>
      <c r="AM488" s="336" t="s">
        <v>833</v>
      </c>
      <c r="AN488" s="208"/>
      <c r="AO488" s="208"/>
      <c r="AP488" s="337"/>
      <c r="AQ488" s="336" t="s">
        <v>703</v>
      </c>
      <c r="AR488" s="208"/>
      <c r="AS488" s="208"/>
      <c r="AT488" s="337"/>
      <c r="AU488" s="208">
        <v>50</v>
      </c>
      <c r="AV488" s="208"/>
      <c r="AW488" s="208"/>
      <c r="AX488" s="209"/>
      <c r="AY488">
        <f t="shared" si="73"/>
        <v>1</v>
      </c>
    </row>
    <row r="489" spans="1:51" ht="23.25"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703</v>
      </c>
      <c r="AF489" s="208"/>
      <c r="AG489" s="208"/>
      <c r="AH489" s="337"/>
      <c r="AI489" s="336" t="s">
        <v>703</v>
      </c>
      <c r="AJ489" s="208"/>
      <c r="AK489" s="208"/>
      <c r="AL489" s="208"/>
      <c r="AM489" s="336" t="s">
        <v>833</v>
      </c>
      <c r="AN489" s="208"/>
      <c r="AO489" s="208"/>
      <c r="AP489" s="337"/>
      <c r="AQ489" s="336" t="s">
        <v>703</v>
      </c>
      <c r="AR489" s="208"/>
      <c r="AS489" s="208"/>
      <c r="AT489" s="337"/>
      <c r="AU489" s="208" t="s">
        <v>703</v>
      </c>
      <c r="AV489" s="208"/>
      <c r="AW489" s="208"/>
      <c r="AX489" s="209"/>
      <c r="AY489">
        <f t="shared" si="73"/>
        <v>1</v>
      </c>
    </row>
    <row r="490" spans="1:51" ht="18.75" customHeight="1" x14ac:dyDescent="0.15">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525</v>
      </c>
      <c r="AJ490" s="334"/>
      <c r="AK490" s="334"/>
      <c r="AL490" s="158"/>
      <c r="AM490" s="334" t="s">
        <v>526</v>
      </c>
      <c r="AN490" s="334"/>
      <c r="AO490" s="334"/>
      <c r="AP490" s="158"/>
      <c r="AQ490" s="158" t="s">
        <v>230</v>
      </c>
      <c r="AR490" s="133"/>
      <c r="AS490" s="133"/>
      <c r="AT490" s="134"/>
      <c r="AU490" s="139" t="s">
        <v>134</v>
      </c>
      <c r="AV490" s="139"/>
      <c r="AW490" s="139"/>
      <c r="AX490" s="140"/>
      <c r="AY490">
        <f>COUNTA($G$492)</f>
        <v>1</v>
      </c>
    </row>
    <row r="491" spans="1:51" ht="18.75"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v>29</v>
      </c>
      <c r="AF491" s="201"/>
      <c r="AG491" s="136" t="s">
        <v>231</v>
      </c>
      <c r="AH491" s="137"/>
      <c r="AI491" s="335"/>
      <c r="AJ491" s="335"/>
      <c r="AK491" s="335"/>
      <c r="AL491" s="157"/>
      <c r="AM491" s="335"/>
      <c r="AN491" s="335"/>
      <c r="AO491" s="335"/>
      <c r="AP491" s="157"/>
      <c r="AQ491" s="250" t="s">
        <v>703</v>
      </c>
      <c r="AR491" s="201"/>
      <c r="AS491" s="136" t="s">
        <v>231</v>
      </c>
      <c r="AT491" s="137"/>
      <c r="AU491" s="201">
        <v>4</v>
      </c>
      <c r="AV491" s="201"/>
      <c r="AW491" s="136" t="s">
        <v>179</v>
      </c>
      <c r="AX491" s="196"/>
      <c r="AY491">
        <f>$AY$490</f>
        <v>1</v>
      </c>
    </row>
    <row r="492" spans="1:51" ht="23.25" customHeight="1" x14ac:dyDescent="0.15">
      <c r="A492" s="190"/>
      <c r="B492" s="187"/>
      <c r="C492" s="181"/>
      <c r="D492" s="187"/>
      <c r="E492" s="338"/>
      <c r="F492" s="339"/>
      <c r="G492" s="107" t="s">
        <v>761</v>
      </c>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t="s">
        <v>353</v>
      </c>
      <c r="AC492" s="214"/>
      <c r="AD492" s="214"/>
      <c r="AE492" s="336" t="s">
        <v>703</v>
      </c>
      <c r="AF492" s="208"/>
      <c r="AG492" s="208"/>
      <c r="AH492" s="208"/>
      <c r="AI492" s="336" t="s">
        <v>703</v>
      </c>
      <c r="AJ492" s="208"/>
      <c r="AK492" s="208"/>
      <c r="AL492" s="208"/>
      <c r="AM492" s="336" t="s">
        <v>833</v>
      </c>
      <c r="AN492" s="208"/>
      <c r="AO492" s="208"/>
      <c r="AP492" s="337"/>
      <c r="AQ492" s="336" t="s">
        <v>703</v>
      </c>
      <c r="AR492" s="208"/>
      <c r="AS492" s="208"/>
      <c r="AT492" s="337"/>
      <c r="AU492" s="208" t="s">
        <v>703</v>
      </c>
      <c r="AV492" s="208"/>
      <c r="AW492" s="208"/>
      <c r="AX492" s="209"/>
      <c r="AY492">
        <f t="shared" ref="AY492:AY494" si="74">$AY$490</f>
        <v>1</v>
      </c>
    </row>
    <row r="493" spans="1:51" ht="23.25"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t="s">
        <v>353</v>
      </c>
      <c r="AC493" s="206"/>
      <c r="AD493" s="206"/>
      <c r="AE493" s="336" t="s">
        <v>703</v>
      </c>
      <c r="AF493" s="208"/>
      <c r="AG493" s="208"/>
      <c r="AH493" s="337"/>
      <c r="AI493" s="336" t="s">
        <v>703</v>
      </c>
      <c r="AJ493" s="208"/>
      <c r="AK493" s="208"/>
      <c r="AL493" s="208"/>
      <c r="AM493" s="336" t="s">
        <v>833</v>
      </c>
      <c r="AN493" s="208"/>
      <c r="AO493" s="208"/>
      <c r="AP493" s="337"/>
      <c r="AQ493" s="336" t="s">
        <v>703</v>
      </c>
      <c r="AR493" s="208"/>
      <c r="AS493" s="208"/>
      <c r="AT493" s="337"/>
      <c r="AU493" s="208">
        <v>50</v>
      </c>
      <c r="AV493" s="208"/>
      <c r="AW493" s="208"/>
      <c r="AX493" s="209"/>
      <c r="AY493">
        <f t="shared" si="74"/>
        <v>1</v>
      </c>
    </row>
    <row r="494" spans="1:51" ht="23.25"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t="s">
        <v>703</v>
      </c>
      <c r="AF494" s="208"/>
      <c r="AG494" s="208"/>
      <c r="AH494" s="337"/>
      <c r="AI494" s="336" t="s">
        <v>703</v>
      </c>
      <c r="AJ494" s="208"/>
      <c r="AK494" s="208"/>
      <c r="AL494" s="208"/>
      <c r="AM494" s="336" t="s">
        <v>833</v>
      </c>
      <c r="AN494" s="208"/>
      <c r="AO494" s="208"/>
      <c r="AP494" s="337"/>
      <c r="AQ494" s="336" t="s">
        <v>703</v>
      </c>
      <c r="AR494" s="208"/>
      <c r="AS494" s="208"/>
      <c r="AT494" s="337"/>
      <c r="AU494" s="208" t="s">
        <v>703</v>
      </c>
      <c r="AV494" s="208"/>
      <c r="AW494" s="208"/>
      <c r="AX494" s="209"/>
      <c r="AY494">
        <f t="shared" si="74"/>
        <v>1</v>
      </c>
    </row>
    <row r="495" spans="1:51" ht="18.75" customHeight="1" x14ac:dyDescent="0.15">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525</v>
      </c>
      <c r="AJ495" s="334"/>
      <c r="AK495" s="334"/>
      <c r="AL495" s="158"/>
      <c r="AM495" s="334" t="s">
        <v>526</v>
      </c>
      <c r="AN495" s="334"/>
      <c r="AO495" s="334"/>
      <c r="AP495" s="158"/>
      <c r="AQ495" s="158" t="s">
        <v>230</v>
      </c>
      <c r="AR495" s="133"/>
      <c r="AS495" s="133"/>
      <c r="AT495" s="134"/>
      <c r="AU495" s="139" t="s">
        <v>134</v>
      </c>
      <c r="AV495" s="139"/>
      <c r="AW495" s="139"/>
      <c r="AX495" s="140"/>
      <c r="AY495">
        <f>COUNTA($G$497)</f>
        <v>1</v>
      </c>
    </row>
    <row r="496" spans="1:51" ht="18.75"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v>29</v>
      </c>
      <c r="AF496" s="201"/>
      <c r="AG496" s="136" t="s">
        <v>231</v>
      </c>
      <c r="AH496" s="137"/>
      <c r="AI496" s="335"/>
      <c r="AJ496" s="335"/>
      <c r="AK496" s="335"/>
      <c r="AL496" s="157"/>
      <c r="AM496" s="335"/>
      <c r="AN496" s="335"/>
      <c r="AO496" s="335"/>
      <c r="AP496" s="157"/>
      <c r="AQ496" s="250" t="s">
        <v>703</v>
      </c>
      <c r="AR496" s="201"/>
      <c r="AS496" s="136" t="s">
        <v>231</v>
      </c>
      <c r="AT496" s="137"/>
      <c r="AU496" s="201">
        <v>4</v>
      </c>
      <c r="AV496" s="201"/>
      <c r="AW496" s="136" t="s">
        <v>179</v>
      </c>
      <c r="AX496" s="196"/>
      <c r="AY496">
        <f>$AY$495</f>
        <v>1</v>
      </c>
    </row>
    <row r="497" spans="1:51" ht="23.25" customHeight="1" x14ac:dyDescent="0.15">
      <c r="A497" s="190"/>
      <c r="B497" s="187"/>
      <c r="C497" s="181"/>
      <c r="D497" s="187"/>
      <c r="E497" s="338"/>
      <c r="F497" s="339"/>
      <c r="G497" s="107" t="s">
        <v>762</v>
      </c>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t="s">
        <v>353</v>
      </c>
      <c r="AC497" s="214"/>
      <c r="AD497" s="214"/>
      <c r="AE497" s="336" t="s">
        <v>703</v>
      </c>
      <c r="AF497" s="208"/>
      <c r="AG497" s="208"/>
      <c r="AH497" s="208"/>
      <c r="AI497" s="336" t="s">
        <v>703</v>
      </c>
      <c r="AJ497" s="208"/>
      <c r="AK497" s="208"/>
      <c r="AL497" s="208"/>
      <c r="AM497" s="336" t="s">
        <v>833</v>
      </c>
      <c r="AN497" s="208"/>
      <c r="AO497" s="208"/>
      <c r="AP497" s="337"/>
      <c r="AQ497" s="336" t="s">
        <v>703</v>
      </c>
      <c r="AR497" s="208"/>
      <c r="AS497" s="208"/>
      <c r="AT497" s="337"/>
      <c r="AU497" s="208" t="s">
        <v>703</v>
      </c>
      <c r="AV497" s="208"/>
      <c r="AW497" s="208"/>
      <c r="AX497" s="209"/>
      <c r="AY497">
        <f t="shared" ref="AY497:AY499" si="75">$AY$495</f>
        <v>1</v>
      </c>
    </row>
    <row r="498" spans="1:51" ht="23.25"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t="s">
        <v>353</v>
      </c>
      <c r="AC498" s="206"/>
      <c r="AD498" s="206"/>
      <c r="AE498" s="336" t="s">
        <v>703</v>
      </c>
      <c r="AF498" s="208"/>
      <c r="AG498" s="208"/>
      <c r="AH498" s="337"/>
      <c r="AI498" s="336" t="s">
        <v>703</v>
      </c>
      <c r="AJ498" s="208"/>
      <c r="AK498" s="208"/>
      <c r="AL498" s="208"/>
      <c r="AM498" s="336" t="s">
        <v>833</v>
      </c>
      <c r="AN498" s="208"/>
      <c r="AO498" s="208"/>
      <c r="AP498" s="337"/>
      <c r="AQ498" s="336" t="s">
        <v>703</v>
      </c>
      <c r="AR498" s="208"/>
      <c r="AS498" s="208"/>
      <c r="AT498" s="337"/>
      <c r="AU498" s="208">
        <v>50</v>
      </c>
      <c r="AV498" s="208"/>
      <c r="AW498" s="208"/>
      <c r="AX498" s="209"/>
      <c r="AY498">
        <f t="shared" si="75"/>
        <v>1</v>
      </c>
    </row>
    <row r="499" spans="1:51" ht="23.25"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t="s">
        <v>703</v>
      </c>
      <c r="AF499" s="208"/>
      <c r="AG499" s="208"/>
      <c r="AH499" s="337"/>
      <c r="AI499" s="336" t="s">
        <v>703</v>
      </c>
      <c r="AJ499" s="208"/>
      <c r="AK499" s="208"/>
      <c r="AL499" s="208"/>
      <c r="AM499" s="336" t="s">
        <v>833</v>
      </c>
      <c r="AN499" s="208"/>
      <c r="AO499" s="208"/>
      <c r="AP499" s="337"/>
      <c r="AQ499" s="336" t="s">
        <v>703</v>
      </c>
      <c r="AR499" s="208"/>
      <c r="AS499" s="208"/>
      <c r="AT499" s="337"/>
      <c r="AU499" s="208" t="s">
        <v>703</v>
      </c>
      <c r="AV499" s="208"/>
      <c r="AW499" s="208"/>
      <c r="AX499" s="209"/>
      <c r="AY499">
        <f t="shared" si="75"/>
        <v>1</v>
      </c>
    </row>
    <row r="500" spans="1:51" ht="18.75" customHeight="1" x14ac:dyDescent="0.15">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525</v>
      </c>
      <c r="AJ500" s="334"/>
      <c r="AK500" s="334"/>
      <c r="AL500" s="158"/>
      <c r="AM500" s="334" t="s">
        <v>526</v>
      </c>
      <c r="AN500" s="334"/>
      <c r="AO500" s="334"/>
      <c r="AP500" s="158"/>
      <c r="AQ500" s="158" t="s">
        <v>230</v>
      </c>
      <c r="AR500" s="133"/>
      <c r="AS500" s="133"/>
      <c r="AT500" s="134"/>
      <c r="AU500" s="139" t="s">
        <v>134</v>
      </c>
      <c r="AV500" s="139"/>
      <c r="AW500" s="139"/>
      <c r="AX500" s="140"/>
      <c r="AY500">
        <f>COUNTA($G$502)</f>
        <v>1</v>
      </c>
    </row>
    <row r="501" spans="1:51" ht="18.75"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v>29</v>
      </c>
      <c r="AF501" s="201"/>
      <c r="AG501" s="136" t="s">
        <v>231</v>
      </c>
      <c r="AH501" s="137"/>
      <c r="AI501" s="335"/>
      <c r="AJ501" s="335"/>
      <c r="AK501" s="335"/>
      <c r="AL501" s="157"/>
      <c r="AM501" s="335"/>
      <c r="AN501" s="335"/>
      <c r="AO501" s="335"/>
      <c r="AP501" s="157"/>
      <c r="AQ501" s="250" t="s">
        <v>703</v>
      </c>
      <c r="AR501" s="201"/>
      <c r="AS501" s="136" t="s">
        <v>231</v>
      </c>
      <c r="AT501" s="137"/>
      <c r="AU501" s="201">
        <v>4</v>
      </c>
      <c r="AV501" s="201"/>
      <c r="AW501" s="136" t="s">
        <v>179</v>
      </c>
      <c r="AX501" s="196"/>
      <c r="AY501">
        <f>$AY$500</f>
        <v>1</v>
      </c>
    </row>
    <row r="502" spans="1:51" ht="23.25" customHeight="1" x14ac:dyDescent="0.15">
      <c r="A502" s="190"/>
      <c r="B502" s="187"/>
      <c r="C502" s="181"/>
      <c r="D502" s="187"/>
      <c r="E502" s="338"/>
      <c r="F502" s="339"/>
      <c r="G502" s="107" t="s">
        <v>763</v>
      </c>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t="s">
        <v>353</v>
      </c>
      <c r="AC502" s="214"/>
      <c r="AD502" s="214"/>
      <c r="AE502" s="336">
        <v>81</v>
      </c>
      <c r="AF502" s="208"/>
      <c r="AG502" s="208"/>
      <c r="AH502" s="208"/>
      <c r="AI502" s="336" t="s">
        <v>703</v>
      </c>
      <c r="AJ502" s="208"/>
      <c r="AK502" s="208"/>
      <c r="AL502" s="208"/>
      <c r="AM502" s="336" t="s">
        <v>891</v>
      </c>
      <c r="AN502" s="208"/>
      <c r="AO502" s="208"/>
      <c r="AP502" s="337"/>
      <c r="AQ502" s="336" t="s">
        <v>703</v>
      </c>
      <c r="AR502" s="208"/>
      <c r="AS502" s="208"/>
      <c r="AT502" s="337"/>
      <c r="AU502" s="208" t="s">
        <v>703</v>
      </c>
      <c r="AV502" s="208"/>
      <c r="AW502" s="208"/>
      <c r="AX502" s="209"/>
      <c r="AY502">
        <f t="shared" ref="AY502:AY504" si="76">$AY$500</f>
        <v>1</v>
      </c>
    </row>
    <row r="503" spans="1:51" ht="23.25"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t="s">
        <v>353</v>
      </c>
      <c r="AC503" s="206"/>
      <c r="AD503" s="206"/>
      <c r="AE503" s="336">
        <v>90</v>
      </c>
      <c r="AF503" s="208"/>
      <c r="AG503" s="208"/>
      <c r="AH503" s="337"/>
      <c r="AI503" s="336" t="s">
        <v>703</v>
      </c>
      <c r="AJ503" s="208"/>
      <c r="AK503" s="208"/>
      <c r="AL503" s="208"/>
      <c r="AM503" s="336" t="s">
        <v>891</v>
      </c>
      <c r="AN503" s="208"/>
      <c r="AO503" s="208"/>
      <c r="AP503" s="337"/>
      <c r="AQ503" s="336" t="s">
        <v>703</v>
      </c>
      <c r="AR503" s="208"/>
      <c r="AS503" s="208"/>
      <c r="AT503" s="337"/>
      <c r="AU503" s="208">
        <v>90</v>
      </c>
      <c r="AV503" s="208"/>
      <c r="AW503" s="208"/>
      <c r="AX503" s="209"/>
      <c r="AY503">
        <f t="shared" si="76"/>
        <v>1</v>
      </c>
    </row>
    <row r="504" spans="1:51" ht="23.25"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v>90</v>
      </c>
      <c r="AF504" s="208"/>
      <c r="AG504" s="208"/>
      <c r="AH504" s="337"/>
      <c r="AI504" s="336" t="s">
        <v>703</v>
      </c>
      <c r="AJ504" s="208"/>
      <c r="AK504" s="208"/>
      <c r="AL504" s="208"/>
      <c r="AM504" s="336" t="s">
        <v>891</v>
      </c>
      <c r="AN504" s="208"/>
      <c r="AO504" s="208"/>
      <c r="AP504" s="337"/>
      <c r="AQ504" s="336" t="s">
        <v>703</v>
      </c>
      <c r="AR504" s="208"/>
      <c r="AS504" s="208"/>
      <c r="AT504" s="337"/>
      <c r="AU504" s="208" t="s">
        <v>703</v>
      </c>
      <c r="AV504" s="208"/>
      <c r="AW504" s="208"/>
      <c r="AX504" s="209"/>
      <c r="AY504">
        <f t="shared" si="76"/>
        <v>1</v>
      </c>
    </row>
    <row r="505" spans="1:51" ht="18.75" customHeight="1" x14ac:dyDescent="0.15">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525</v>
      </c>
      <c r="AJ505" s="334"/>
      <c r="AK505" s="334"/>
      <c r="AL505" s="158"/>
      <c r="AM505" s="334" t="s">
        <v>526</v>
      </c>
      <c r="AN505" s="334"/>
      <c r="AO505" s="334"/>
      <c r="AP505" s="158"/>
      <c r="AQ505" s="158" t="s">
        <v>230</v>
      </c>
      <c r="AR505" s="133"/>
      <c r="AS505" s="133"/>
      <c r="AT505" s="134"/>
      <c r="AU505" s="139" t="s">
        <v>134</v>
      </c>
      <c r="AV505" s="139"/>
      <c r="AW505" s="139"/>
      <c r="AX505" s="140"/>
      <c r="AY505">
        <f>COUNTA($G$507)</f>
        <v>1</v>
      </c>
    </row>
    <row r="506" spans="1:51" ht="18.75"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v>29</v>
      </c>
      <c r="AF506" s="201"/>
      <c r="AG506" s="136" t="s">
        <v>231</v>
      </c>
      <c r="AH506" s="137"/>
      <c r="AI506" s="335"/>
      <c r="AJ506" s="335"/>
      <c r="AK506" s="335"/>
      <c r="AL506" s="157"/>
      <c r="AM506" s="335"/>
      <c r="AN506" s="335"/>
      <c r="AO506" s="335"/>
      <c r="AP506" s="157"/>
      <c r="AQ506" s="250" t="s">
        <v>703</v>
      </c>
      <c r="AR506" s="201"/>
      <c r="AS506" s="136" t="s">
        <v>231</v>
      </c>
      <c r="AT506" s="137"/>
      <c r="AU506" s="201">
        <v>4</v>
      </c>
      <c r="AV506" s="201"/>
      <c r="AW506" s="136" t="s">
        <v>179</v>
      </c>
      <c r="AX506" s="196"/>
      <c r="AY506">
        <f>$AY$505</f>
        <v>1</v>
      </c>
    </row>
    <row r="507" spans="1:51" ht="23.25" customHeight="1" x14ac:dyDescent="0.15">
      <c r="A507" s="190"/>
      <c r="B507" s="187"/>
      <c r="C507" s="181"/>
      <c r="D507" s="187"/>
      <c r="E507" s="338"/>
      <c r="F507" s="339"/>
      <c r="G507" s="107" t="s">
        <v>764</v>
      </c>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t="s">
        <v>353</v>
      </c>
      <c r="AC507" s="214"/>
      <c r="AD507" s="214"/>
      <c r="AE507" s="336">
        <v>83.5</v>
      </c>
      <c r="AF507" s="208"/>
      <c r="AG507" s="208"/>
      <c r="AH507" s="208"/>
      <c r="AI507" s="336" t="s">
        <v>703</v>
      </c>
      <c r="AJ507" s="208"/>
      <c r="AK507" s="208"/>
      <c r="AL507" s="208"/>
      <c r="AM507" s="336" t="s">
        <v>891</v>
      </c>
      <c r="AN507" s="208"/>
      <c r="AO507" s="208"/>
      <c r="AP507" s="337"/>
      <c r="AQ507" s="336" t="s">
        <v>703</v>
      </c>
      <c r="AR507" s="208"/>
      <c r="AS507" s="208"/>
      <c r="AT507" s="337"/>
      <c r="AU507" s="208" t="s">
        <v>703</v>
      </c>
      <c r="AV507" s="208"/>
      <c r="AW507" s="208"/>
      <c r="AX507" s="209"/>
      <c r="AY507">
        <f t="shared" ref="AY507:AY509" si="77">$AY$505</f>
        <v>1</v>
      </c>
    </row>
    <row r="508" spans="1:51" ht="23.25"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t="s">
        <v>353</v>
      </c>
      <c r="AC508" s="206"/>
      <c r="AD508" s="206"/>
      <c r="AE508" s="336">
        <v>90</v>
      </c>
      <c r="AF508" s="208"/>
      <c r="AG508" s="208"/>
      <c r="AH508" s="337"/>
      <c r="AI508" s="336" t="s">
        <v>703</v>
      </c>
      <c r="AJ508" s="208"/>
      <c r="AK508" s="208"/>
      <c r="AL508" s="208"/>
      <c r="AM508" s="336" t="s">
        <v>891</v>
      </c>
      <c r="AN508" s="208"/>
      <c r="AO508" s="208"/>
      <c r="AP508" s="337"/>
      <c r="AQ508" s="336" t="s">
        <v>703</v>
      </c>
      <c r="AR508" s="208"/>
      <c r="AS508" s="208"/>
      <c r="AT508" s="337"/>
      <c r="AU508" s="208">
        <v>90</v>
      </c>
      <c r="AV508" s="208"/>
      <c r="AW508" s="208"/>
      <c r="AX508" s="209"/>
      <c r="AY508">
        <f t="shared" si="77"/>
        <v>1</v>
      </c>
    </row>
    <row r="509" spans="1:51" ht="23.25"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v>92.8</v>
      </c>
      <c r="AF509" s="208"/>
      <c r="AG509" s="208"/>
      <c r="AH509" s="337"/>
      <c r="AI509" s="336" t="s">
        <v>703</v>
      </c>
      <c r="AJ509" s="208"/>
      <c r="AK509" s="208"/>
      <c r="AL509" s="208"/>
      <c r="AM509" s="336" t="s">
        <v>891</v>
      </c>
      <c r="AN509" s="208"/>
      <c r="AO509" s="208"/>
      <c r="AP509" s="337"/>
      <c r="AQ509" s="336" t="s">
        <v>703</v>
      </c>
      <c r="AR509" s="208"/>
      <c r="AS509" s="208"/>
      <c r="AT509" s="337"/>
      <c r="AU509" s="208" t="s">
        <v>703</v>
      </c>
      <c r="AV509" s="208"/>
      <c r="AW509" s="208"/>
      <c r="AX509" s="209"/>
      <c r="AY509">
        <f t="shared" si="77"/>
        <v>1</v>
      </c>
    </row>
    <row r="510" spans="1:51" ht="18.75" hidden="1" customHeight="1" x14ac:dyDescent="0.15">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525</v>
      </c>
      <c r="AJ510" s="334"/>
      <c r="AK510" s="334"/>
      <c r="AL510" s="158"/>
      <c r="AM510" s="334" t="s">
        <v>526</v>
      </c>
      <c r="AN510" s="334"/>
      <c r="AO510" s="334"/>
      <c r="AP510" s="158"/>
      <c r="AQ510" s="158" t="s">
        <v>230</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525</v>
      </c>
      <c r="AJ515" s="334"/>
      <c r="AK515" s="334"/>
      <c r="AL515" s="158"/>
      <c r="AM515" s="334" t="s">
        <v>526</v>
      </c>
      <c r="AN515" s="334"/>
      <c r="AO515" s="334"/>
      <c r="AP515" s="158"/>
      <c r="AQ515" s="158" t="s">
        <v>230</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525</v>
      </c>
      <c r="AJ520" s="334"/>
      <c r="AK520" s="334"/>
      <c r="AL520" s="158"/>
      <c r="AM520" s="334" t="s">
        <v>526</v>
      </c>
      <c r="AN520" s="334"/>
      <c r="AO520" s="334"/>
      <c r="AP520" s="158"/>
      <c r="AQ520" s="158" t="s">
        <v>230</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525</v>
      </c>
      <c r="AJ525" s="334"/>
      <c r="AK525" s="334"/>
      <c r="AL525" s="158"/>
      <c r="AM525" s="334" t="s">
        <v>526</v>
      </c>
      <c r="AN525" s="334"/>
      <c r="AO525" s="334"/>
      <c r="AP525" s="158"/>
      <c r="AQ525" s="158" t="s">
        <v>230</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525</v>
      </c>
      <c r="AJ530" s="334"/>
      <c r="AK530" s="334"/>
      <c r="AL530" s="158"/>
      <c r="AM530" s="334" t="s">
        <v>526</v>
      </c>
      <c r="AN530" s="334"/>
      <c r="AO530" s="334"/>
      <c r="AP530" s="158"/>
      <c r="AQ530" s="158" t="s">
        <v>230</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385</v>
      </c>
      <c r="F538" s="176"/>
      <c r="G538" s="894" t="s">
        <v>250</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customHeight="1" x14ac:dyDescent="0.15">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525</v>
      </c>
      <c r="AJ539" s="334"/>
      <c r="AK539" s="334"/>
      <c r="AL539" s="158"/>
      <c r="AM539" s="334" t="s">
        <v>526</v>
      </c>
      <c r="AN539" s="334"/>
      <c r="AO539" s="334"/>
      <c r="AP539" s="158"/>
      <c r="AQ539" s="158" t="s">
        <v>230</v>
      </c>
      <c r="AR539" s="133"/>
      <c r="AS539" s="133"/>
      <c r="AT539" s="134"/>
      <c r="AU539" s="139" t="s">
        <v>134</v>
      </c>
      <c r="AV539" s="139"/>
      <c r="AW539" s="139"/>
      <c r="AX539" s="140"/>
      <c r="AY539">
        <f>COUNTA($G$541)</f>
        <v>1</v>
      </c>
    </row>
    <row r="540" spans="1:51" ht="18.75"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v>29</v>
      </c>
      <c r="AF540" s="201"/>
      <c r="AG540" s="136" t="s">
        <v>231</v>
      </c>
      <c r="AH540" s="137"/>
      <c r="AI540" s="335"/>
      <c r="AJ540" s="335"/>
      <c r="AK540" s="335"/>
      <c r="AL540" s="157"/>
      <c r="AM540" s="335"/>
      <c r="AN540" s="335"/>
      <c r="AO540" s="335"/>
      <c r="AP540" s="157"/>
      <c r="AQ540" s="250" t="s">
        <v>703</v>
      </c>
      <c r="AR540" s="201"/>
      <c r="AS540" s="136" t="s">
        <v>231</v>
      </c>
      <c r="AT540" s="137"/>
      <c r="AU540" s="201">
        <v>4</v>
      </c>
      <c r="AV540" s="201"/>
      <c r="AW540" s="136" t="s">
        <v>179</v>
      </c>
      <c r="AX540" s="196"/>
      <c r="AY540">
        <f>$AY$539</f>
        <v>1</v>
      </c>
    </row>
    <row r="541" spans="1:51" ht="23.25" customHeight="1" x14ac:dyDescent="0.15">
      <c r="A541" s="190"/>
      <c r="B541" s="187"/>
      <c r="C541" s="181"/>
      <c r="D541" s="187"/>
      <c r="E541" s="338"/>
      <c r="F541" s="339"/>
      <c r="G541" s="107" t="s">
        <v>765</v>
      </c>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t="s">
        <v>353</v>
      </c>
      <c r="AC541" s="214"/>
      <c r="AD541" s="214"/>
      <c r="AE541" s="336">
        <v>70.7</v>
      </c>
      <c r="AF541" s="208"/>
      <c r="AG541" s="208"/>
      <c r="AH541" s="208"/>
      <c r="AI541" s="336" t="s">
        <v>703</v>
      </c>
      <c r="AJ541" s="208"/>
      <c r="AK541" s="208"/>
      <c r="AL541" s="208"/>
      <c r="AM541" s="336" t="s">
        <v>891</v>
      </c>
      <c r="AN541" s="208"/>
      <c r="AO541" s="208"/>
      <c r="AP541" s="337"/>
      <c r="AQ541" s="336" t="s">
        <v>703</v>
      </c>
      <c r="AR541" s="208"/>
      <c r="AS541" s="208"/>
      <c r="AT541" s="337"/>
      <c r="AU541" s="208" t="s">
        <v>703</v>
      </c>
      <c r="AV541" s="208"/>
      <c r="AW541" s="208"/>
      <c r="AX541" s="209"/>
      <c r="AY541">
        <f t="shared" ref="AY541:AY543" si="83">$AY$539</f>
        <v>1</v>
      </c>
    </row>
    <row r="542" spans="1:51" ht="23.25"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t="s">
        <v>353</v>
      </c>
      <c r="AC542" s="206"/>
      <c r="AD542" s="206"/>
      <c r="AE542" s="336">
        <v>90</v>
      </c>
      <c r="AF542" s="208"/>
      <c r="AG542" s="208"/>
      <c r="AH542" s="337"/>
      <c r="AI542" s="336" t="s">
        <v>703</v>
      </c>
      <c r="AJ542" s="208"/>
      <c r="AK542" s="208"/>
      <c r="AL542" s="208"/>
      <c r="AM542" s="336" t="s">
        <v>891</v>
      </c>
      <c r="AN542" s="208"/>
      <c r="AO542" s="208"/>
      <c r="AP542" s="337"/>
      <c r="AQ542" s="336" t="s">
        <v>703</v>
      </c>
      <c r="AR542" s="208"/>
      <c r="AS542" s="208"/>
      <c r="AT542" s="337"/>
      <c r="AU542" s="208">
        <v>90</v>
      </c>
      <c r="AV542" s="208"/>
      <c r="AW542" s="208"/>
      <c r="AX542" s="209"/>
      <c r="AY542">
        <f t="shared" si="83"/>
        <v>1</v>
      </c>
    </row>
    <row r="543" spans="1:51" ht="23.25"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v>78.599999999999994</v>
      </c>
      <c r="AF543" s="208"/>
      <c r="AG543" s="208"/>
      <c r="AH543" s="337"/>
      <c r="AI543" s="336" t="s">
        <v>703</v>
      </c>
      <c r="AJ543" s="208"/>
      <c r="AK543" s="208"/>
      <c r="AL543" s="208"/>
      <c r="AM543" s="336" t="s">
        <v>891</v>
      </c>
      <c r="AN543" s="208"/>
      <c r="AO543" s="208"/>
      <c r="AP543" s="337"/>
      <c r="AQ543" s="336" t="s">
        <v>703</v>
      </c>
      <c r="AR543" s="208"/>
      <c r="AS543" s="208"/>
      <c r="AT543" s="337"/>
      <c r="AU543" s="208" t="s">
        <v>703</v>
      </c>
      <c r="AV543" s="208"/>
      <c r="AW543" s="208"/>
      <c r="AX543" s="209"/>
      <c r="AY543">
        <f t="shared" si="83"/>
        <v>1</v>
      </c>
    </row>
    <row r="544" spans="1:51" ht="18.75" customHeight="1" x14ac:dyDescent="0.15">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525</v>
      </c>
      <c r="AJ544" s="334"/>
      <c r="AK544" s="334"/>
      <c r="AL544" s="158"/>
      <c r="AM544" s="334" t="s">
        <v>526</v>
      </c>
      <c r="AN544" s="334"/>
      <c r="AO544" s="334"/>
      <c r="AP544" s="158"/>
      <c r="AQ544" s="158" t="s">
        <v>230</v>
      </c>
      <c r="AR544" s="133"/>
      <c r="AS544" s="133"/>
      <c r="AT544" s="134"/>
      <c r="AU544" s="139" t="s">
        <v>134</v>
      </c>
      <c r="AV544" s="139"/>
      <c r="AW544" s="139"/>
      <c r="AX544" s="140"/>
      <c r="AY544">
        <f>COUNTA($G$546)</f>
        <v>1</v>
      </c>
    </row>
    <row r="545" spans="1:51" ht="18.75"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v>29</v>
      </c>
      <c r="AF545" s="201"/>
      <c r="AG545" s="136" t="s">
        <v>231</v>
      </c>
      <c r="AH545" s="137"/>
      <c r="AI545" s="335"/>
      <c r="AJ545" s="335"/>
      <c r="AK545" s="335"/>
      <c r="AL545" s="157"/>
      <c r="AM545" s="335"/>
      <c r="AN545" s="335"/>
      <c r="AO545" s="335"/>
      <c r="AP545" s="157"/>
      <c r="AQ545" s="250" t="s">
        <v>703</v>
      </c>
      <c r="AR545" s="201"/>
      <c r="AS545" s="136" t="s">
        <v>231</v>
      </c>
      <c r="AT545" s="137"/>
      <c r="AU545" s="201">
        <v>4</v>
      </c>
      <c r="AV545" s="201"/>
      <c r="AW545" s="136" t="s">
        <v>179</v>
      </c>
      <c r="AX545" s="196"/>
      <c r="AY545">
        <f>$AY$544</f>
        <v>1</v>
      </c>
    </row>
    <row r="546" spans="1:51" ht="23.25" customHeight="1" x14ac:dyDescent="0.15">
      <c r="A546" s="190"/>
      <c r="B546" s="187"/>
      <c r="C546" s="181"/>
      <c r="D546" s="187"/>
      <c r="E546" s="338"/>
      <c r="F546" s="339"/>
      <c r="G546" s="107" t="s">
        <v>766</v>
      </c>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t="s">
        <v>353</v>
      </c>
      <c r="AC546" s="214"/>
      <c r="AD546" s="214"/>
      <c r="AE546" s="336">
        <v>75.2</v>
      </c>
      <c r="AF546" s="208"/>
      <c r="AG546" s="208"/>
      <c r="AH546" s="208"/>
      <c r="AI546" s="336" t="s">
        <v>703</v>
      </c>
      <c r="AJ546" s="208"/>
      <c r="AK546" s="208"/>
      <c r="AL546" s="208"/>
      <c r="AM546" s="336" t="s">
        <v>891</v>
      </c>
      <c r="AN546" s="208"/>
      <c r="AO546" s="208"/>
      <c r="AP546" s="337"/>
      <c r="AQ546" s="336" t="s">
        <v>703</v>
      </c>
      <c r="AR546" s="208"/>
      <c r="AS546" s="208"/>
      <c r="AT546" s="337"/>
      <c r="AU546" s="208" t="s">
        <v>703</v>
      </c>
      <c r="AV546" s="208"/>
      <c r="AW546" s="208"/>
      <c r="AX546" s="209"/>
      <c r="AY546">
        <f t="shared" ref="AY546:AY548" si="84">$AY$544</f>
        <v>1</v>
      </c>
    </row>
    <row r="547" spans="1:51" ht="23.25"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t="s">
        <v>353</v>
      </c>
      <c r="AC547" s="206"/>
      <c r="AD547" s="206"/>
      <c r="AE547" s="336">
        <v>90</v>
      </c>
      <c r="AF547" s="208"/>
      <c r="AG547" s="208"/>
      <c r="AH547" s="337"/>
      <c r="AI547" s="336" t="s">
        <v>703</v>
      </c>
      <c r="AJ547" s="208"/>
      <c r="AK547" s="208"/>
      <c r="AL547" s="208"/>
      <c r="AM547" s="336" t="s">
        <v>891</v>
      </c>
      <c r="AN547" s="208"/>
      <c r="AO547" s="208"/>
      <c r="AP547" s="337"/>
      <c r="AQ547" s="336" t="s">
        <v>703</v>
      </c>
      <c r="AR547" s="208"/>
      <c r="AS547" s="208"/>
      <c r="AT547" s="337"/>
      <c r="AU547" s="208">
        <v>90</v>
      </c>
      <c r="AV547" s="208"/>
      <c r="AW547" s="208"/>
      <c r="AX547" s="209"/>
      <c r="AY547">
        <f t="shared" si="84"/>
        <v>1</v>
      </c>
    </row>
    <row r="548" spans="1:51" ht="23.25"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v>83.6</v>
      </c>
      <c r="AF548" s="208"/>
      <c r="AG548" s="208"/>
      <c r="AH548" s="337"/>
      <c r="AI548" s="336" t="s">
        <v>703</v>
      </c>
      <c r="AJ548" s="208"/>
      <c r="AK548" s="208"/>
      <c r="AL548" s="208"/>
      <c r="AM548" s="336" t="s">
        <v>891</v>
      </c>
      <c r="AN548" s="208"/>
      <c r="AO548" s="208"/>
      <c r="AP548" s="337"/>
      <c r="AQ548" s="336" t="s">
        <v>703</v>
      </c>
      <c r="AR548" s="208"/>
      <c r="AS548" s="208"/>
      <c r="AT548" s="337"/>
      <c r="AU548" s="208" t="s">
        <v>703</v>
      </c>
      <c r="AV548" s="208"/>
      <c r="AW548" s="208"/>
      <c r="AX548" s="209"/>
      <c r="AY548">
        <f t="shared" si="84"/>
        <v>1</v>
      </c>
    </row>
    <row r="549" spans="1:51" ht="18.75" customHeight="1" x14ac:dyDescent="0.15">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525</v>
      </c>
      <c r="AJ549" s="334"/>
      <c r="AK549" s="334"/>
      <c r="AL549" s="158"/>
      <c r="AM549" s="334" t="s">
        <v>526</v>
      </c>
      <c r="AN549" s="334"/>
      <c r="AO549" s="334"/>
      <c r="AP549" s="158"/>
      <c r="AQ549" s="158" t="s">
        <v>230</v>
      </c>
      <c r="AR549" s="133"/>
      <c r="AS549" s="133"/>
      <c r="AT549" s="134"/>
      <c r="AU549" s="139" t="s">
        <v>134</v>
      </c>
      <c r="AV549" s="139"/>
      <c r="AW549" s="139"/>
      <c r="AX549" s="140"/>
      <c r="AY549">
        <f>COUNTA($G$551)</f>
        <v>1</v>
      </c>
    </row>
    <row r="550" spans="1:51" ht="18.75"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v>29</v>
      </c>
      <c r="AF550" s="201"/>
      <c r="AG550" s="136" t="s">
        <v>231</v>
      </c>
      <c r="AH550" s="137"/>
      <c r="AI550" s="335"/>
      <c r="AJ550" s="335"/>
      <c r="AK550" s="335"/>
      <c r="AL550" s="157"/>
      <c r="AM550" s="335"/>
      <c r="AN550" s="335"/>
      <c r="AO550" s="335"/>
      <c r="AP550" s="157"/>
      <c r="AQ550" s="250" t="s">
        <v>703</v>
      </c>
      <c r="AR550" s="201"/>
      <c r="AS550" s="136" t="s">
        <v>231</v>
      </c>
      <c r="AT550" s="137"/>
      <c r="AU550" s="201">
        <v>4</v>
      </c>
      <c r="AV550" s="201"/>
      <c r="AW550" s="136" t="s">
        <v>179</v>
      </c>
      <c r="AX550" s="196"/>
      <c r="AY550">
        <f>$AY$549</f>
        <v>1</v>
      </c>
    </row>
    <row r="551" spans="1:51" ht="23.25" customHeight="1" x14ac:dyDescent="0.15">
      <c r="A551" s="190"/>
      <c r="B551" s="187"/>
      <c r="C551" s="181"/>
      <c r="D551" s="187"/>
      <c r="E551" s="338"/>
      <c r="F551" s="339"/>
      <c r="G551" s="107" t="s">
        <v>767</v>
      </c>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t="s">
        <v>353</v>
      </c>
      <c r="AC551" s="214"/>
      <c r="AD551" s="214"/>
      <c r="AE551" s="336">
        <v>88.8</v>
      </c>
      <c r="AF551" s="208"/>
      <c r="AG551" s="208"/>
      <c r="AH551" s="208"/>
      <c r="AI551" s="336" t="s">
        <v>703</v>
      </c>
      <c r="AJ551" s="208"/>
      <c r="AK551" s="208"/>
      <c r="AL551" s="208"/>
      <c r="AM551" s="336" t="s">
        <v>891</v>
      </c>
      <c r="AN551" s="208"/>
      <c r="AO551" s="208"/>
      <c r="AP551" s="337"/>
      <c r="AQ551" s="336" t="s">
        <v>703</v>
      </c>
      <c r="AR551" s="208"/>
      <c r="AS551" s="208"/>
      <c r="AT551" s="337"/>
      <c r="AU551" s="208" t="s">
        <v>703</v>
      </c>
      <c r="AV551" s="208"/>
      <c r="AW551" s="208"/>
      <c r="AX551" s="209"/>
      <c r="AY551">
        <f t="shared" ref="AY551:AY553" si="85">$AY$549</f>
        <v>1</v>
      </c>
    </row>
    <row r="552" spans="1:51" ht="23.25"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t="s">
        <v>353</v>
      </c>
      <c r="AC552" s="206"/>
      <c r="AD552" s="206"/>
      <c r="AE552" s="336">
        <v>90</v>
      </c>
      <c r="AF552" s="208"/>
      <c r="AG552" s="208"/>
      <c r="AH552" s="337"/>
      <c r="AI552" s="336" t="s">
        <v>703</v>
      </c>
      <c r="AJ552" s="208"/>
      <c r="AK552" s="208"/>
      <c r="AL552" s="208"/>
      <c r="AM552" s="336" t="s">
        <v>891</v>
      </c>
      <c r="AN552" s="208"/>
      <c r="AO552" s="208"/>
      <c r="AP552" s="337"/>
      <c r="AQ552" s="336" t="s">
        <v>703</v>
      </c>
      <c r="AR552" s="208"/>
      <c r="AS552" s="208"/>
      <c r="AT552" s="337"/>
      <c r="AU552" s="208">
        <v>90</v>
      </c>
      <c r="AV552" s="208"/>
      <c r="AW552" s="208"/>
      <c r="AX552" s="209"/>
      <c r="AY552">
        <f t="shared" si="85"/>
        <v>1</v>
      </c>
    </row>
    <row r="553" spans="1:51" ht="23.25"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v>98.7</v>
      </c>
      <c r="AF553" s="208"/>
      <c r="AG553" s="208"/>
      <c r="AH553" s="337"/>
      <c r="AI553" s="336" t="s">
        <v>703</v>
      </c>
      <c r="AJ553" s="208"/>
      <c r="AK553" s="208"/>
      <c r="AL553" s="208"/>
      <c r="AM553" s="336" t="s">
        <v>891</v>
      </c>
      <c r="AN553" s="208"/>
      <c r="AO553" s="208"/>
      <c r="AP553" s="337"/>
      <c r="AQ553" s="336" t="s">
        <v>703</v>
      </c>
      <c r="AR553" s="208"/>
      <c r="AS553" s="208"/>
      <c r="AT553" s="337"/>
      <c r="AU553" s="208" t="s">
        <v>703</v>
      </c>
      <c r="AV553" s="208"/>
      <c r="AW553" s="208"/>
      <c r="AX553" s="209"/>
      <c r="AY553">
        <f t="shared" si="85"/>
        <v>1</v>
      </c>
    </row>
    <row r="554" spans="1:51" ht="18.75" hidden="1" customHeight="1" x14ac:dyDescent="0.15">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525</v>
      </c>
      <c r="AJ554" s="334"/>
      <c r="AK554" s="334"/>
      <c r="AL554" s="158"/>
      <c r="AM554" s="334" t="s">
        <v>526</v>
      </c>
      <c r="AN554" s="334"/>
      <c r="AO554" s="334"/>
      <c r="AP554" s="158"/>
      <c r="AQ554" s="158" t="s">
        <v>230</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525</v>
      </c>
      <c r="AJ559" s="334"/>
      <c r="AK559" s="334"/>
      <c r="AL559" s="158"/>
      <c r="AM559" s="334" t="s">
        <v>526</v>
      </c>
      <c r="AN559" s="334"/>
      <c r="AO559" s="334"/>
      <c r="AP559" s="158"/>
      <c r="AQ559" s="158" t="s">
        <v>230</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525</v>
      </c>
      <c r="AJ564" s="334"/>
      <c r="AK564" s="334"/>
      <c r="AL564" s="158"/>
      <c r="AM564" s="334" t="s">
        <v>526</v>
      </c>
      <c r="AN564" s="334"/>
      <c r="AO564" s="334"/>
      <c r="AP564" s="158"/>
      <c r="AQ564" s="158" t="s">
        <v>230</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v>29</v>
      </c>
      <c r="AF565" s="201"/>
      <c r="AG565" s="136" t="s">
        <v>231</v>
      </c>
      <c r="AH565" s="137"/>
      <c r="AI565" s="335"/>
      <c r="AJ565" s="335"/>
      <c r="AK565" s="335"/>
      <c r="AL565" s="157"/>
      <c r="AM565" s="335"/>
      <c r="AN565" s="335"/>
      <c r="AO565" s="335"/>
      <c r="AP565" s="157"/>
      <c r="AQ565" s="250" t="s">
        <v>703</v>
      </c>
      <c r="AR565" s="201"/>
      <c r="AS565" s="136" t="s">
        <v>231</v>
      </c>
      <c r="AT565" s="137"/>
      <c r="AU565" s="201">
        <v>4</v>
      </c>
      <c r="AV565" s="201"/>
      <c r="AW565" s="136" t="s">
        <v>179</v>
      </c>
      <c r="AX565" s="196"/>
      <c r="AY565">
        <f>$AY$564</f>
        <v>1</v>
      </c>
    </row>
    <row r="566" spans="1:51" ht="23.25" customHeight="1" x14ac:dyDescent="0.15">
      <c r="A566" s="190"/>
      <c r="B566" s="187"/>
      <c r="C566" s="181"/>
      <c r="D566" s="187"/>
      <c r="E566" s="338"/>
      <c r="F566" s="339"/>
      <c r="G566" s="107" t="s">
        <v>768</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707</v>
      </c>
      <c r="AC566" s="214"/>
      <c r="AD566" s="214"/>
      <c r="AE566" s="336">
        <v>73.599999999999994</v>
      </c>
      <c r="AF566" s="208"/>
      <c r="AG566" s="208"/>
      <c r="AH566" s="208"/>
      <c r="AI566" s="336" t="s">
        <v>703</v>
      </c>
      <c r="AJ566" s="208"/>
      <c r="AK566" s="208"/>
      <c r="AL566" s="208"/>
      <c r="AM566" s="336" t="s">
        <v>833</v>
      </c>
      <c r="AN566" s="208"/>
      <c r="AO566" s="208"/>
      <c r="AP566" s="337"/>
      <c r="AQ566" s="336" t="s">
        <v>703</v>
      </c>
      <c r="AR566" s="208"/>
      <c r="AS566" s="208"/>
      <c r="AT566" s="337"/>
      <c r="AU566" s="208" t="s">
        <v>703</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707</v>
      </c>
      <c r="AC567" s="206"/>
      <c r="AD567" s="206"/>
      <c r="AE567" s="336">
        <v>76.099999999999994</v>
      </c>
      <c r="AF567" s="208"/>
      <c r="AG567" s="208"/>
      <c r="AH567" s="337"/>
      <c r="AI567" s="336" t="s">
        <v>703</v>
      </c>
      <c r="AJ567" s="208"/>
      <c r="AK567" s="208"/>
      <c r="AL567" s="208"/>
      <c r="AM567" s="336" t="s">
        <v>833</v>
      </c>
      <c r="AN567" s="208"/>
      <c r="AO567" s="208"/>
      <c r="AP567" s="337"/>
      <c r="AQ567" s="336" t="s">
        <v>703</v>
      </c>
      <c r="AR567" s="208"/>
      <c r="AS567" s="208"/>
      <c r="AT567" s="337"/>
      <c r="AU567" s="208"/>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v>110.5</v>
      </c>
      <c r="AF568" s="208"/>
      <c r="AG568" s="208"/>
      <c r="AH568" s="337"/>
      <c r="AI568" s="336" t="s">
        <v>703</v>
      </c>
      <c r="AJ568" s="208"/>
      <c r="AK568" s="208"/>
      <c r="AL568" s="208"/>
      <c r="AM568" s="336" t="s">
        <v>833</v>
      </c>
      <c r="AN568" s="208"/>
      <c r="AO568" s="208"/>
      <c r="AP568" s="337"/>
      <c r="AQ568" s="336" t="s">
        <v>703</v>
      </c>
      <c r="AR568" s="208"/>
      <c r="AS568" s="208"/>
      <c r="AT568" s="337"/>
      <c r="AU568" s="208" t="s">
        <v>703</v>
      </c>
      <c r="AV568" s="208"/>
      <c r="AW568" s="208"/>
      <c r="AX568" s="209"/>
      <c r="AY568">
        <f t="shared" si="88"/>
        <v>1</v>
      </c>
    </row>
    <row r="569" spans="1:51" ht="18.75" hidden="1" customHeight="1" x14ac:dyDescent="0.15">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525</v>
      </c>
      <c r="AJ569" s="334"/>
      <c r="AK569" s="334"/>
      <c r="AL569" s="158"/>
      <c r="AM569" s="334" t="s">
        <v>526</v>
      </c>
      <c r="AN569" s="334"/>
      <c r="AO569" s="334"/>
      <c r="AP569" s="158"/>
      <c r="AQ569" s="158" t="s">
        <v>230</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525</v>
      </c>
      <c r="AJ574" s="334"/>
      <c r="AK574" s="334"/>
      <c r="AL574" s="158"/>
      <c r="AM574" s="334" t="s">
        <v>526</v>
      </c>
      <c r="AN574" s="334"/>
      <c r="AO574" s="334"/>
      <c r="AP574" s="158"/>
      <c r="AQ574" s="158" t="s">
        <v>230</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525</v>
      </c>
      <c r="AJ579" s="334"/>
      <c r="AK579" s="334"/>
      <c r="AL579" s="158"/>
      <c r="AM579" s="334" t="s">
        <v>526</v>
      </c>
      <c r="AN579" s="334"/>
      <c r="AO579" s="334"/>
      <c r="AP579" s="158"/>
      <c r="AQ579" s="158" t="s">
        <v>230</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525</v>
      </c>
      <c r="AJ584" s="334"/>
      <c r="AK584" s="334"/>
      <c r="AL584" s="158"/>
      <c r="AM584" s="334" t="s">
        <v>526</v>
      </c>
      <c r="AN584" s="334"/>
      <c r="AO584" s="334"/>
      <c r="AP584" s="158"/>
      <c r="AQ584" s="158" t="s">
        <v>230</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384</v>
      </c>
      <c r="F592" s="176"/>
      <c r="G592" s="894" t="s">
        <v>250</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customHeight="1" x14ac:dyDescent="0.15">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525</v>
      </c>
      <c r="AJ593" s="334"/>
      <c r="AK593" s="334"/>
      <c r="AL593" s="158"/>
      <c r="AM593" s="334" t="s">
        <v>526</v>
      </c>
      <c r="AN593" s="334"/>
      <c r="AO593" s="334"/>
      <c r="AP593" s="158"/>
      <c r="AQ593" s="158" t="s">
        <v>230</v>
      </c>
      <c r="AR593" s="133"/>
      <c r="AS593" s="133"/>
      <c r="AT593" s="134"/>
      <c r="AU593" s="139" t="s">
        <v>134</v>
      </c>
      <c r="AV593" s="139"/>
      <c r="AW593" s="139"/>
      <c r="AX593" s="140"/>
      <c r="AY593">
        <f>COUNTA($G$595)</f>
        <v>1</v>
      </c>
    </row>
    <row r="594" spans="1:51" ht="18.75"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v>29</v>
      </c>
      <c r="AF594" s="201"/>
      <c r="AG594" s="136" t="s">
        <v>231</v>
      </c>
      <c r="AH594" s="137"/>
      <c r="AI594" s="335"/>
      <c r="AJ594" s="335"/>
      <c r="AK594" s="335"/>
      <c r="AL594" s="157"/>
      <c r="AM594" s="335"/>
      <c r="AN594" s="335"/>
      <c r="AO594" s="335"/>
      <c r="AP594" s="157"/>
      <c r="AQ594" s="250" t="s">
        <v>703</v>
      </c>
      <c r="AR594" s="201"/>
      <c r="AS594" s="136" t="s">
        <v>231</v>
      </c>
      <c r="AT594" s="137"/>
      <c r="AU594" s="201">
        <v>4</v>
      </c>
      <c r="AV594" s="201"/>
      <c r="AW594" s="136" t="s">
        <v>179</v>
      </c>
      <c r="AX594" s="196"/>
      <c r="AY594">
        <f>$AY$593</f>
        <v>1</v>
      </c>
    </row>
    <row r="595" spans="1:51" ht="23.25" customHeight="1" x14ac:dyDescent="0.15">
      <c r="A595" s="190"/>
      <c r="B595" s="187"/>
      <c r="C595" s="181"/>
      <c r="D595" s="187"/>
      <c r="E595" s="338"/>
      <c r="F595" s="339"/>
      <c r="G595" s="107" t="s">
        <v>769</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353</v>
      </c>
      <c r="AC595" s="214"/>
      <c r="AD595" s="214"/>
      <c r="AE595" s="336" t="s">
        <v>703</v>
      </c>
      <c r="AF595" s="208"/>
      <c r="AG595" s="208"/>
      <c r="AH595" s="208"/>
      <c r="AI595" s="336" t="s">
        <v>703</v>
      </c>
      <c r="AJ595" s="208"/>
      <c r="AK595" s="208"/>
      <c r="AL595" s="208"/>
      <c r="AM595" s="336" t="s">
        <v>833</v>
      </c>
      <c r="AN595" s="208"/>
      <c r="AO595" s="208"/>
      <c r="AP595" s="337"/>
      <c r="AQ595" s="336" t="s">
        <v>703</v>
      </c>
      <c r="AR595" s="208"/>
      <c r="AS595" s="208"/>
      <c r="AT595" s="337"/>
      <c r="AU595" s="208" t="s">
        <v>703</v>
      </c>
      <c r="AV595" s="208"/>
      <c r="AW595" s="208"/>
      <c r="AX595" s="209"/>
      <c r="AY595">
        <f t="shared" ref="AY595:AY597" si="93">$AY$593</f>
        <v>1</v>
      </c>
    </row>
    <row r="596" spans="1:51" ht="23.25"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353</v>
      </c>
      <c r="AC596" s="206"/>
      <c r="AD596" s="206"/>
      <c r="AE596" s="336" t="s">
        <v>703</v>
      </c>
      <c r="AF596" s="208"/>
      <c r="AG596" s="208"/>
      <c r="AH596" s="337"/>
      <c r="AI596" s="336" t="s">
        <v>703</v>
      </c>
      <c r="AJ596" s="208"/>
      <c r="AK596" s="208"/>
      <c r="AL596" s="208"/>
      <c r="AM596" s="336" t="s">
        <v>833</v>
      </c>
      <c r="AN596" s="208"/>
      <c r="AO596" s="208"/>
      <c r="AP596" s="337"/>
      <c r="AQ596" s="336" t="s">
        <v>703</v>
      </c>
      <c r="AR596" s="208"/>
      <c r="AS596" s="208"/>
      <c r="AT596" s="337"/>
      <c r="AU596" s="208">
        <v>25000</v>
      </c>
      <c r="AV596" s="208"/>
      <c r="AW596" s="208"/>
      <c r="AX596" s="209"/>
      <c r="AY596">
        <f t="shared" si="93"/>
        <v>1</v>
      </c>
    </row>
    <row r="597" spans="1:51" ht="23.25"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t="s">
        <v>703</v>
      </c>
      <c r="AF597" s="208"/>
      <c r="AG597" s="208"/>
      <c r="AH597" s="337"/>
      <c r="AI597" s="336" t="s">
        <v>703</v>
      </c>
      <c r="AJ597" s="208"/>
      <c r="AK597" s="208"/>
      <c r="AL597" s="208"/>
      <c r="AM597" s="336" t="s">
        <v>833</v>
      </c>
      <c r="AN597" s="208"/>
      <c r="AO597" s="208"/>
      <c r="AP597" s="337"/>
      <c r="AQ597" s="336" t="s">
        <v>703</v>
      </c>
      <c r="AR597" s="208"/>
      <c r="AS597" s="208"/>
      <c r="AT597" s="337"/>
      <c r="AU597" s="208" t="s">
        <v>703</v>
      </c>
      <c r="AV597" s="208"/>
      <c r="AW597" s="208"/>
      <c r="AX597" s="209"/>
      <c r="AY597">
        <f t="shared" si="93"/>
        <v>1</v>
      </c>
    </row>
    <row r="598" spans="1:51" ht="18.75" hidden="1" customHeight="1" x14ac:dyDescent="0.15">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525</v>
      </c>
      <c r="AJ598" s="334"/>
      <c r="AK598" s="334"/>
      <c r="AL598" s="158"/>
      <c r="AM598" s="334" t="s">
        <v>526</v>
      </c>
      <c r="AN598" s="334"/>
      <c r="AO598" s="334"/>
      <c r="AP598" s="158"/>
      <c r="AQ598" s="158" t="s">
        <v>230</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525</v>
      </c>
      <c r="AJ603" s="334"/>
      <c r="AK603" s="334"/>
      <c r="AL603" s="158"/>
      <c r="AM603" s="334" t="s">
        <v>526</v>
      </c>
      <c r="AN603" s="334"/>
      <c r="AO603" s="334"/>
      <c r="AP603" s="158"/>
      <c r="AQ603" s="158" t="s">
        <v>230</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525</v>
      </c>
      <c r="AJ608" s="334"/>
      <c r="AK608" s="334"/>
      <c r="AL608" s="158"/>
      <c r="AM608" s="334" t="s">
        <v>526</v>
      </c>
      <c r="AN608" s="334"/>
      <c r="AO608" s="334"/>
      <c r="AP608" s="158"/>
      <c r="AQ608" s="158" t="s">
        <v>230</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525</v>
      </c>
      <c r="AJ613" s="334"/>
      <c r="AK613" s="334"/>
      <c r="AL613" s="158"/>
      <c r="AM613" s="334" t="s">
        <v>526</v>
      </c>
      <c r="AN613" s="334"/>
      <c r="AO613" s="334"/>
      <c r="AP613" s="158"/>
      <c r="AQ613" s="158" t="s">
        <v>230</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customHeight="1" x14ac:dyDescent="0.15">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525</v>
      </c>
      <c r="AJ618" s="334"/>
      <c r="AK618" s="334"/>
      <c r="AL618" s="158"/>
      <c r="AM618" s="334" t="s">
        <v>526</v>
      </c>
      <c r="AN618" s="334"/>
      <c r="AO618" s="334"/>
      <c r="AP618" s="158"/>
      <c r="AQ618" s="158" t="s">
        <v>230</v>
      </c>
      <c r="AR618" s="133"/>
      <c r="AS618" s="133"/>
      <c r="AT618" s="134"/>
      <c r="AU618" s="139" t="s">
        <v>134</v>
      </c>
      <c r="AV618" s="139"/>
      <c r="AW618" s="139"/>
      <c r="AX618" s="140"/>
      <c r="AY618">
        <f>COUNTA($G$620)</f>
        <v>1</v>
      </c>
    </row>
    <row r="619" spans="1:51" ht="18.75"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v>28</v>
      </c>
      <c r="AF619" s="201"/>
      <c r="AG619" s="136" t="s">
        <v>231</v>
      </c>
      <c r="AH619" s="137"/>
      <c r="AI619" s="335"/>
      <c r="AJ619" s="335"/>
      <c r="AK619" s="335"/>
      <c r="AL619" s="157"/>
      <c r="AM619" s="335"/>
      <c r="AN619" s="335"/>
      <c r="AO619" s="335"/>
      <c r="AP619" s="157"/>
      <c r="AQ619" s="250" t="s">
        <v>703</v>
      </c>
      <c r="AR619" s="201"/>
      <c r="AS619" s="136" t="s">
        <v>231</v>
      </c>
      <c r="AT619" s="137"/>
      <c r="AU619" s="201">
        <v>7</v>
      </c>
      <c r="AV619" s="201"/>
      <c r="AW619" s="136" t="s">
        <v>179</v>
      </c>
      <c r="AX619" s="196"/>
      <c r="AY619">
        <f>$AY$618</f>
        <v>1</v>
      </c>
    </row>
    <row r="620" spans="1:51" ht="23.25" customHeight="1" x14ac:dyDescent="0.15">
      <c r="A620" s="190"/>
      <c r="B620" s="187"/>
      <c r="C620" s="181"/>
      <c r="D620" s="187"/>
      <c r="E620" s="338"/>
      <c r="F620" s="339"/>
      <c r="G620" s="107" t="s">
        <v>770</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t="s">
        <v>353</v>
      </c>
      <c r="AC620" s="214"/>
      <c r="AD620" s="214"/>
      <c r="AE620" s="336">
        <v>27.9</v>
      </c>
      <c r="AF620" s="208"/>
      <c r="AG620" s="208"/>
      <c r="AH620" s="208"/>
      <c r="AI620" s="336" t="s">
        <v>703</v>
      </c>
      <c r="AJ620" s="208"/>
      <c r="AK620" s="208"/>
      <c r="AL620" s="208"/>
      <c r="AM620" s="336" t="s">
        <v>833</v>
      </c>
      <c r="AN620" s="208"/>
      <c r="AO620" s="208"/>
      <c r="AP620" s="337"/>
      <c r="AQ620" s="336" t="s">
        <v>703</v>
      </c>
      <c r="AR620" s="208"/>
      <c r="AS620" s="208"/>
      <c r="AT620" s="337"/>
      <c r="AU620" s="208" t="s">
        <v>703</v>
      </c>
      <c r="AV620" s="208"/>
      <c r="AW620" s="208"/>
      <c r="AX620" s="209"/>
      <c r="AY620">
        <f t="shared" ref="AY620:AY622" si="98">$AY$618</f>
        <v>1</v>
      </c>
    </row>
    <row r="621" spans="1:51" ht="23.25"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t="s">
        <v>353</v>
      </c>
      <c r="AC621" s="206"/>
      <c r="AD621" s="206"/>
      <c r="AE621" s="336" t="s">
        <v>703</v>
      </c>
      <c r="AF621" s="208"/>
      <c r="AG621" s="208"/>
      <c r="AH621" s="337"/>
      <c r="AI621" s="336" t="s">
        <v>703</v>
      </c>
      <c r="AJ621" s="208"/>
      <c r="AK621" s="208"/>
      <c r="AL621" s="208"/>
      <c r="AM621" s="336" t="s">
        <v>833</v>
      </c>
      <c r="AN621" s="208"/>
      <c r="AO621" s="208"/>
      <c r="AP621" s="337"/>
      <c r="AQ621" s="336" t="s">
        <v>703</v>
      </c>
      <c r="AR621" s="208"/>
      <c r="AS621" s="208"/>
      <c r="AT621" s="337"/>
      <c r="AU621" s="208">
        <v>40</v>
      </c>
      <c r="AV621" s="208"/>
      <c r="AW621" s="208"/>
      <c r="AX621" s="209"/>
      <c r="AY621">
        <f t="shared" si="98"/>
        <v>1</v>
      </c>
    </row>
    <row r="622" spans="1:51" ht="23.25"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t="s">
        <v>703</v>
      </c>
      <c r="AF622" s="208"/>
      <c r="AG622" s="208"/>
      <c r="AH622" s="337"/>
      <c r="AI622" s="336" t="s">
        <v>703</v>
      </c>
      <c r="AJ622" s="208"/>
      <c r="AK622" s="208"/>
      <c r="AL622" s="208"/>
      <c r="AM622" s="336" t="s">
        <v>833</v>
      </c>
      <c r="AN622" s="208"/>
      <c r="AO622" s="208"/>
      <c r="AP622" s="337"/>
      <c r="AQ622" s="336" t="s">
        <v>703</v>
      </c>
      <c r="AR622" s="208"/>
      <c r="AS622" s="208"/>
      <c r="AT622" s="337"/>
      <c r="AU622" s="208" t="s">
        <v>703</v>
      </c>
      <c r="AV622" s="208"/>
      <c r="AW622" s="208"/>
      <c r="AX622" s="209"/>
      <c r="AY622">
        <f t="shared" si="98"/>
        <v>1</v>
      </c>
    </row>
    <row r="623" spans="1:51" ht="18.75" hidden="1" customHeight="1" x14ac:dyDescent="0.15">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525</v>
      </c>
      <c r="AJ623" s="334"/>
      <c r="AK623" s="334"/>
      <c r="AL623" s="158"/>
      <c r="AM623" s="334" t="s">
        <v>526</v>
      </c>
      <c r="AN623" s="334"/>
      <c r="AO623" s="334"/>
      <c r="AP623" s="158"/>
      <c r="AQ623" s="158" t="s">
        <v>230</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525</v>
      </c>
      <c r="AJ628" s="334"/>
      <c r="AK628" s="334"/>
      <c r="AL628" s="158"/>
      <c r="AM628" s="334" t="s">
        <v>526</v>
      </c>
      <c r="AN628" s="334"/>
      <c r="AO628" s="334"/>
      <c r="AP628" s="158"/>
      <c r="AQ628" s="158" t="s">
        <v>230</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525</v>
      </c>
      <c r="AJ633" s="334"/>
      <c r="AK633" s="334"/>
      <c r="AL633" s="158"/>
      <c r="AM633" s="334" t="s">
        <v>526</v>
      </c>
      <c r="AN633" s="334"/>
      <c r="AO633" s="334"/>
      <c r="AP633" s="158"/>
      <c r="AQ633" s="158" t="s">
        <v>230</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525</v>
      </c>
      <c r="AJ638" s="334"/>
      <c r="AK638" s="334"/>
      <c r="AL638" s="158"/>
      <c r="AM638" s="334" t="s">
        <v>526</v>
      </c>
      <c r="AN638" s="334"/>
      <c r="AO638" s="334"/>
      <c r="AP638" s="158"/>
      <c r="AQ638" s="158" t="s">
        <v>230</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customHeight="1" x14ac:dyDescent="0.15">
      <c r="A643" s="190"/>
      <c r="B643" s="187"/>
      <c r="C643" s="181"/>
      <c r="D643" s="187"/>
      <c r="E643" s="125" t="s">
        <v>390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1</v>
      </c>
    </row>
    <row r="644" spans="1:51" ht="24.75" customHeight="1" x14ac:dyDescent="0.15">
      <c r="A644" s="190"/>
      <c r="B644" s="187"/>
      <c r="C644" s="181"/>
      <c r="D644" s="187"/>
      <c r="E644" s="128" t="s">
        <v>792</v>
      </c>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1</v>
      </c>
    </row>
    <row r="645" spans="1:51" ht="24.75"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1</v>
      </c>
    </row>
    <row r="646" spans="1:51" ht="34.5" hidden="1" customHeight="1" x14ac:dyDescent="0.15">
      <c r="A646" s="190"/>
      <c r="B646" s="187"/>
      <c r="C646" s="181"/>
      <c r="D646" s="187"/>
      <c r="E646" s="175" t="s">
        <v>385</v>
      </c>
      <c r="F646" s="176"/>
      <c r="G646" s="894" t="s">
        <v>250</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525</v>
      </c>
      <c r="AJ647" s="334"/>
      <c r="AK647" s="334"/>
      <c r="AL647" s="158"/>
      <c r="AM647" s="334" t="s">
        <v>526</v>
      </c>
      <c r="AN647" s="334"/>
      <c r="AO647" s="334"/>
      <c r="AP647" s="158"/>
      <c r="AQ647" s="158" t="s">
        <v>230</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525</v>
      </c>
      <c r="AJ652" s="334"/>
      <c r="AK652" s="334"/>
      <c r="AL652" s="158"/>
      <c r="AM652" s="334" t="s">
        <v>526</v>
      </c>
      <c r="AN652" s="334"/>
      <c r="AO652" s="334"/>
      <c r="AP652" s="158"/>
      <c r="AQ652" s="158" t="s">
        <v>230</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525</v>
      </c>
      <c r="AJ657" s="334"/>
      <c r="AK657" s="334"/>
      <c r="AL657" s="158"/>
      <c r="AM657" s="334" t="s">
        <v>526</v>
      </c>
      <c r="AN657" s="334"/>
      <c r="AO657" s="334"/>
      <c r="AP657" s="158"/>
      <c r="AQ657" s="158" t="s">
        <v>230</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525</v>
      </c>
      <c r="AJ662" s="334"/>
      <c r="AK662" s="334"/>
      <c r="AL662" s="158"/>
      <c r="AM662" s="334" t="s">
        <v>526</v>
      </c>
      <c r="AN662" s="334"/>
      <c r="AO662" s="334"/>
      <c r="AP662" s="158"/>
      <c r="AQ662" s="158" t="s">
        <v>230</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525</v>
      </c>
      <c r="AJ667" s="334"/>
      <c r="AK667" s="334"/>
      <c r="AL667" s="158"/>
      <c r="AM667" s="334" t="s">
        <v>526</v>
      </c>
      <c r="AN667" s="334"/>
      <c r="AO667" s="334"/>
      <c r="AP667" s="158"/>
      <c r="AQ667" s="158" t="s">
        <v>230</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525</v>
      </c>
      <c r="AJ672" s="334"/>
      <c r="AK672" s="334"/>
      <c r="AL672" s="158"/>
      <c r="AM672" s="334" t="s">
        <v>526</v>
      </c>
      <c r="AN672" s="334"/>
      <c r="AO672" s="334"/>
      <c r="AP672" s="158"/>
      <c r="AQ672" s="158" t="s">
        <v>230</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525</v>
      </c>
      <c r="AJ677" s="334"/>
      <c r="AK677" s="334"/>
      <c r="AL677" s="158"/>
      <c r="AM677" s="334" t="s">
        <v>526</v>
      </c>
      <c r="AN677" s="334"/>
      <c r="AO677" s="334"/>
      <c r="AP677" s="158"/>
      <c r="AQ677" s="158" t="s">
        <v>230</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525</v>
      </c>
      <c r="AJ682" s="334"/>
      <c r="AK682" s="334"/>
      <c r="AL682" s="158"/>
      <c r="AM682" s="334" t="s">
        <v>526</v>
      </c>
      <c r="AN682" s="334"/>
      <c r="AO682" s="334"/>
      <c r="AP682" s="158"/>
      <c r="AQ682" s="158" t="s">
        <v>230</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525</v>
      </c>
      <c r="AJ687" s="334"/>
      <c r="AK687" s="334"/>
      <c r="AL687" s="158"/>
      <c r="AM687" s="334" t="s">
        <v>526</v>
      </c>
      <c r="AN687" s="334"/>
      <c r="AO687" s="334"/>
      <c r="AP687" s="158"/>
      <c r="AQ687" s="158" t="s">
        <v>230</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525</v>
      </c>
      <c r="AJ692" s="334"/>
      <c r="AK692" s="334"/>
      <c r="AL692" s="158"/>
      <c r="AM692" s="334" t="s">
        <v>526</v>
      </c>
      <c r="AN692" s="334"/>
      <c r="AO692" s="334"/>
      <c r="AP692" s="158"/>
      <c r="AQ692" s="158" t="s">
        <v>230</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789</v>
      </c>
      <c r="AE702" s="342"/>
      <c r="AF702" s="342"/>
      <c r="AG702" s="379" t="s">
        <v>794</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789</v>
      </c>
      <c r="AE703" s="323"/>
      <c r="AF703" s="323"/>
      <c r="AG703" s="104" t="s">
        <v>795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789</v>
      </c>
      <c r="AE704" s="781"/>
      <c r="AF704" s="781"/>
      <c r="AG704" s="168" t="s">
        <v>796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789</v>
      </c>
      <c r="AE705" s="713"/>
      <c r="AF705" s="713"/>
      <c r="AG705" s="128" t="s">
        <v>1042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363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1041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308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1041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4.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789</v>
      </c>
      <c r="AE708" s="603"/>
      <c r="AF708" s="603"/>
      <c r="AG708" s="740" t="s">
        <v>797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789</v>
      </c>
      <c r="AE709" s="323"/>
      <c r="AF709" s="323"/>
      <c r="AG709" s="104" t="s">
        <v>798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789</v>
      </c>
      <c r="AE710" s="323"/>
      <c r="AF710" s="323"/>
      <c r="AG710" s="104" t="s">
        <v>799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789</v>
      </c>
      <c r="AE711" s="323"/>
      <c r="AF711" s="323"/>
      <c r="AG711" s="104" t="s">
        <v>800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789</v>
      </c>
      <c r="AE712" s="781"/>
      <c r="AF712" s="781"/>
      <c r="AG712" s="805" t="s">
        <v>1037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334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789</v>
      </c>
      <c r="AE713" s="323"/>
      <c r="AF713" s="661"/>
      <c r="AG713" s="104" t="s">
        <v>1038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313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789</v>
      </c>
      <c r="AE714" s="803"/>
      <c r="AF714" s="804"/>
      <c r="AG714" s="734" t="s">
        <v>802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314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789</v>
      </c>
      <c r="AE715" s="603"/>
      <c r="AF715" s="654"/>
      <c r="AG715" s="740" t="s">
        <v>803</v>
      </c>
      <c r="AH715" s="741"/>
      <c r="AI715" s="741"/>
      <c r="AJ715" s="741"/>
      <c r="AK715" s="741"/>
      <c r="AL715" s="741"/>
      <c r="AM715" s="741"/>
      <c r="AN715" s="741"/>
      <c r="AO715" s="741"/>
      <c r="AP715" s="741"/>
      <c r="AQ715" s="741"/>
      <c r="AR715" s="741"/>
      <c r="AS715" s="741"/>
      <c r="AT715" s="741"/>
      <c r="AU715" s="741"/>
      <c r="AV715" s="741"/>
      <c r="AW715" s="741"/>
      <c r="AX715" s="742"/>
    </row>
    <row r="716" spans="1:50" ht="49.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789</v>
      </c>
      <c r="AE716" s="625"/>
      <c r="AF716" s="625"/>
      <c r="AG716" s="104" t="s">
        <v>804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241</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789</v>
      </c>
      <c r="AE717" s="323"/>
      <c r="AF717" s="323"/>
      <c r="AG717" s="104" t="s">
        <v>805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789</v>
      </c>
      <c r="AE718" s="323"/>
      <c r="AF718" s="323"/>
      <c r="AG718" s="130" t="s">
        <v>806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793</v>
      </c>
      <c r="AE719" s="603"/>
      <c r="AF719" s="603"/>
      <c r="AG719" s="128" t="s">
        <v>801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327</v>
      </c>
      <c r="D720" s="297"/>
      <c r="E720" s="297"/>
      <c r="F720" s="300"/>
      <c r="G720" s="296" t="s">
        <v>328</v>
      </c>
      <c r="H720" s="297"/>
      <c r="I720" s="297"/>
      <c r="J720" s="297"/>
      <c r="K720" s="297"/>
      <c r="L720" s="297"/>
      <c r="M720" s="297"/>
      <c r="N720" s="296" t="s">
        <v>330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903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904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339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654</v>
      </c>
      <c r="B737" s="211"/>
      <c r="C737" s="211"/>
      <c r="D737" s="212"/>
      <c r="E737" s="950" t="s">
        <v>771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379</v>
      </c>
      <c r="B738" s="361"/>
      <c r="C738" s="361"/>
      <c r="D738" s="361"/>
      <c r="E738" s="950" t="s">
        <v>772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378</v>
      </c>
      <c r="B739" s="361"/>
      <c r="C739" s="361"/>
      <c r="D739" s="361"/>
      <c r="E739" s="950" t="s">
        <v>773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377</v>
      </c>
      <c r="B740" s="361"/>
      <c r="C740" s="361"/>
      <c r="D740" s="361"/>
      <c r="E740" s="950" t="s">
        <v>774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376</v>
      </c>
      <c r="B741" s="361"/>
      <c r="C741" s="361"/>
      <c r="D741" s="361"/>
      <c r="E741" s="950" t="s">
        <v>775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375</v>
      </c>
      <c r="B742" s="361"/>
      <c r="C742" s="361"/>
      <c r="D742" s="361"/>
      <c r="E742" s="950" t="s">
        <v>776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374</v>
      </c>
      <c r="B743" s="361"/>
      <c r="C743" s="361"/>
      <c r="D743" s="361"/>
      <c r="E743" s="950" t="s">
        <v>777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373</v>
      </c>
      <c r="B744" s="361"/>
      <c r="C744" s="361"/>
      <c r="D744" s="361"/>
      <c r="E744" s="950" t="s">
        <v>778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372</v>
      </c>
      <c r="B745" s="361"/>
      <c r="C745" s="361"/>
      <c r="D745" s="361"/>
      <c r="E745" s="987" t="s">
        <v>779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527</v>
      </c>
      <c r="B746" s="361"/>
      <c r="C746" s="361"/>
      <c r="D746" s="361"/>
      <c r="E746" s="956"/>
      <c r="F746" s="954"/>
      <c r="G746" s="954"/>
      <c r="H746" s="100" t="str">
        <f>IF(E746="","","-")</f>
        <v/>
      </c>
      <c r="I746" s="954"/>
      <c r="J746" s="954"/>
      <c r="K746" s="100" t="str">
        <f>IF(I746="","","-")</f>
        <v/>
      </c>
      <c r="L746" s="955">
        <v>343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491</v>
      </c>
      <c r="B747" s="361"/>
      <c r="C747" s="361"/>
      <c r="D747" s="361"/>
      <c r="E747" s="956"/>
      <c r="F747" s="954"/>
      <c r="G747" s="954"/>
      <c r="H747" s="100" t="str">
        <f>IF(E747="","","-")</f>
        <v/>
      </c>
      <c r="I747" s="954"/>
      <c r="J747" s="954"/>
      <c r="K747" s="100" t="str">
        <f>IF(I747="","","-")</f>
        <v/>
      </c>
      <c r="L747" s="955">
        <v>350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366</v>
      </c>
      <c r="B748" s="613"/>
      <c r="C748" s="613"/>
      <c r="D748" s="613"/>
      <c r="E748" s="613"/>
      <c r="F748" s="614"/>
      <c r="G748" s="83" t="s">
        <v>690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368</v>
      </c>
      <c r="B787" s="627"/>
      <c r="C787" s="627"/>
      <c r="D787" s="627"/>
      <c r="E787" s="627"/>
      <c r="F787" s="628"/>
      <c r="G787" s="593" t="s">
        <v>808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869</v>
      </c>
      <c r="H789" s="669"/>
      <c r="I789" s="669"/>
      <c r="J789" s="669"/>
      <c r="K789" s="670"/>
      <c r="L789" s="662" t="s">
        <v>914</v>
      </c>
      <c r="M789" s="663"/>
      <c r="N789" s="663"/>
      <c r="O789" s="663"/>
      <c r="P789" s="663"/>
      <c r="Q789" s="663"/>
      <c r="R789" s="663"/>
      <c r="S789" s="663"/>
      <c r="T789" s="663"/>
      <c r="U789" s="663"/>
      <c r="V789" s="663"/>
      <c r="W789" s="663"/>
      <c r="X789" s="664"/>
      <c r="Y789" s="382">
        <v>329</v>
      </c>
      <c r="Z789" s="383"/>
      <c r="AA789" s="383"/>
      <c r="AB789" s="800"/>
      <c r="AC789" s="668" t="s">
        <v>875</v>
      </c>
      <c r="AD789" s="669"/>
      <c r="AE789" s="669"/>
      <c r="AF789" s="669"/>
      <c r="AG789" s="670"/>
      <c r="AH789" s="662" t="s">
        <v>885</v>
      </c>
      <c r="AI789" s="663"/>
      <c r="AJ789" s="663"/>
      <c r="AK789" s="663"/>
      <c r="AL789" s="663"/>
      <c r="AM789" s="663"/>
      <c r="AN789" s="663"/>
      <c r="AO789" s="663"/>
      <c r="AP789" s="663"/>
      <c r="AQ789" s="663"/>
      <c r="AR789" s="663"/>
      <c r="AS789" s="663"/>
      <c r="AT789" s="664"/>
      <c r="AU789" s="382">
        <v>14</v>
      </c>
      <c r="AV789" s="383"/>
      <c r="AW789" s="383"/>
      <c r="AX789" s="384"/>
    </row>
    <row r="790" spans="1:51" ht="24.75" customHeight="1" x14ac:dyDescent="0.15">
      <c r="A790" s="629"/>
      <c r="B790" s="630"/>
      <c r="C790" s="630"/>
      <c r="D790" s="630"/>
      <c r="E790" s="630"/>
      <c r="F790" s="631"/>
      <c r="G790" s="604" t="s">
        <v>905</v>
      </c>
      <c r="H790" s="605"/>
      <c r="I790" s="605"/>
      <c r="J790" s="605"/>
      <c r="K790" s="606"/>
      <c r="L790" s="596" t="s">
        <v>915</v>
      </c>
      <c r="M790" s="597"/>
      <c r="N790" s="597"/>
      <c r="O790" s="597"/>
      <c r="P790" s="597"/>
      <c r="Q790" s="597"/>
      <c r="R790" s="597"/>
      <c r="S790" s="597"/>
      <c r="T790" s="597"/>
      <c r="U790" s="597"/>
      <c r="V790" s="597"/>
      <c r="W790" s="597"/>
      <c r="X790" s="598"/>
      <c r="Y790" s="599">
        <v>137</v>
      </c>
      <c r="Z790" s="600"/>
      <c r="AA790" s="600"/>
      <c r="AB790" s="610"/>
      <c r="AC790" s="604" t="s">
        <v>881</v>
      </c>
      <c r="AD790" s="605"/>
      <c r="AE790" s="605"/>
      <c r="AF790" s="605"/>
      <c r="AG790" s="606"/>
      <c r="AH790" s="596" t="s">
        <v>886</v>
      </c>
      <c r="AI790" s="597"/>
      <c r="AJ790" s="597"/>
      <c r="AK790" s="597"/>
      <c r="AL790" s="597"/>
      <c r="AM790" s="597"/>
      <c r="AN790" s="597"/>
      <c r="AO790" s="597"/>
      <c r="AP790" s="597"/>
      <c r="AQ790" s="597"/>
      <c r="AR790" s="597"/>
      <c r="AS790" s="597"/>
      <c r="AT790" s="598"/>
      <c r="AU790" s="599">
        <v>3</v>
      </c>
      <c r="AV790" s="600"/>
      <c r="AW790" s="600"/>
      <c r="AX790" s="601"/>
    </row>
    <row r="791" spans="1:51" ht="24.75" customHeight="1" x14ac:dyDescent="0.15">
      <c r="A791" s="629"/>
      <c r="B791" s="630"/>
      <c r="C791" s="630"/>
      <c r="D791" s="630"/>
      <c r="E791" s="630"/>
      <c r="F791" s="631"/>
      <c r="G791" s="604" t="s">
        <v>906</v>
      </c>
      <c r="H791" s="605"/>
      <c r="I791" s="605"/>
      <c r="J791" s="605"/>
      <c r="K791" s="606"/>
      <c r="L791" s="596" t="s">
        <v>916</v>
      </c>
      <c r="M791" s="597"/>
      <c r="N791" s="597"/>
      <c r="O791" s="597"/>
      <c r="P791" s="597"/>
      <c r="Q791" s="597"/>
      <c r="R791" s="597"/>
      <c r="S791" s="597"/>
      <c r="T791" s="597"/>
      <c r="U791" s="597"/>
      <c r="V791" s="597"/>
      <c r="W791" s="597"/>
      <c r="X791" s="598"/>
      <c r="Y791" s="599">
        <v>101</v>
      </c>
      <c r="Z791" s="600"/>
      <c r="AA791" s="600"/>
      <c r="AB791" s="610"/>
      <c r="AC791" s="604" t="s">
        <v>882</v>
      </c>
      <c r="AD791" s="605"/>
      <c r="AE791" s="605"/>
      <c r="AF791" s="605"/>
      <c r="AG791" s="606"/>
      <c r="AH791" s="596" t="s">
        <v>887</v>
      </c>
      <c r="AI791" s="597"/>
      <c r="AJ791" s="597"/>
      <c r="AK791" s="597"/>
      <c r="AL791" s="597"/>
      <c r="AM791" s="597"/>
      <c r="AN791" s="597"/>
      <c r="AO791" s="597"/>
      <c r="AP791" s="597"/>
      <c r="AQ791" s="597"/>
      <c r="AR791" s="597"/>
      <c r="AS791" s="597"/>
      <c r="AT791" s="598"/>
      <c r="AU791" s="599">
        <v>2</v>
      </c>
      <c r="AV791" s="600"/>
      <c r="AW791" s="600"/>
      <c r="AX791" s="601"/>
    </row>
    <row r="792" spans="1:51" ht="24.75" customHeight="1" x14ac:dyDescent="0.15">
      <c r="A792" s="629"/>
      <c r="B792" s="630"/>
      <c r="C792" s="630"/>
      <c r="D792" s="630"/>
      <c r="E792" s="630"/>
      <c r="F792" s="631"/>
      <c r="G792" s="604" t="s">
        <v>907</v>
      </c>
      <c r="H792" s="605"/>
      <c r="I792" s="605"/>
      <c r="J792" s="605"/>
      <c r="K792" s="606"/>
      <c r="L792" s="596" t="s">
        <v>917</v>
      </c>
      <c r="M792" s="597"/>
      <c r="N792" s="597"/>
      <c r="O792" s="597"/>
      <c r="P792" s="597"/>
      <c r="Q792" s="597"/>
      <c r="R792" s="597"/>
      <c r="S792" s="597"/>
      <c r="T792" s="597"/>
      <c r="U792" s="597"/>
      <c r="V792" s="597"/>
      <c r="W792" s="597"/>
      <c r="X792" s="598"/>
      <c r="Y792" s="599">
        <v>57</v>
      </c>
      <c r="Z792" s="600"/>
      <c r="AA792" s="600"/>
      <c r="AB792" s="610"/>
      <c r="AC792" s="604" t="s">
        <v>883</v>
      </c>
      <c r="AD792" s="605"/>
      <c r="AE792" s="605"/>
      <c r="AF792" s="605"/>
      <c r="AG792" s="606"/>
      <c r="AH792" s="596" t="s">
        <v>888</v>
      </c>
      <c r="AI792" s="597"/>
      <c r="AJ792" s="597"/>
      <c r="AK792" s="597"/>
      <c r="AL792" s="597"/>
      <c r="AM792" s="597"/>
      <c r="AN792" s="597"/>
      <c r="AO792" s="597"/>
      <c r="AP792" s="597"/>
      <c r="AQ792" s="597"/>
      <c r="AR792" s="597"/>
      <c r="AS792" s="597"/>
      <c r="AT792" s="598"/>
      <c r="AU792" s="599">
        <v>2</v>
      </c>
      <c r="AV792" s="600"/>
      <c r="AW792" s="600"/>
      <c r="AX792" s="601"/>
    </row>
    <row r="793" spans="1:51" ht="24.75" customHeight="1" x14ac:dyDescent="0.15">
      <c r="A793" s="629"/>
      <c r="B793" s="630"/>
      <c r="C793" s="630"/>
      <c r="D793" s="630"/>
      <c r="E793" s="630"/>
      <c r="F793" s="631"/>
      <c r="G793" s="604" t="s">
        <v>908</v>
      </c>
      <c r="H793" s="605"/>
      <c r="I793" s="605"/>
      <c r="J793" s="605"/>
      <c r="K793" s="606"/>
      <c r="L793" s="596" t="s">
        <v>918</v>
      </c>
      <c r="M793" s="597"/>
      <c r="N793" s="597"/>
      <c r="O793" s="597"/>
      <c r="P793" s="597"/>
      <c r="Q793" s="597"/>
      <c r="R793" s="597"/>
      <c r="S793" s="597"/>
      <c r="T793" s="597"/>
      <c r="U793" s="597"/>
      <c r="V793" s="597"/>
      <c r="W793" s="597"/>
      <c r="X793" s="598"/>
      <c r="Y793" s="599">
        <v>20</v>
      </c>
      <c r="Z793" s="600"/>
      <c r="AA793" s="600"/>
      <c r="AB793" s="610"/>
      <c r="AC793" s="604" t="s">
        <v>884</v>
      </c>
      <c r="AD793" s="605"/>
      <c r="AE793" s="605"/>
      <c r="AF793" s="605"/>
      <c r="AG793" s="606"/>
      <c r="AH793" s="596" t="s">
        <v>889</v>
      </c>
      <c r="AI793" s="597"/>
      <c r="AJ793" s="597"/>
      <c r="AK793" s="597"/>
      <c r="AL793" s="597"/>
      <c r="AM793" s="597"/>
      <c r="AN793" s="597"/>
      <c r="AO793" s="597"/>
      <c r="AP793" s="597"/>
      <c r="AQ793" s="597"/>
      <c r="AR793" s="597"/>
      <c r="AS793" s="597"/>
      <c r="AT793" s="598"/>
      <c r="AU793" s="599">
        <v>1</v>
      </c>
      <c r="AV793" s="600"/>
      <c r="AW793" s="600"/>
      <c r="AX793" s="601"/>
    </row>
    <row r="794" spans="1:51" ht="24.75" customHeight="1" x14ac:dyDescent="0.15">
      <c r="A794" s="629"/>
      <c r="B794" s="630"/>
      <c r="C794" s="630"/>
      <c r="D794" s="630"/>
      <c r="E794" s="630"/>
      <c r="F794" s="631"/>
      <c r="G794" s="604" t="s">
        <v>909</v>
      </c>
      <c r="H794" s="605"/>
      <c r="I794" s="605"/>
      <c r="J794" s="605"/>
      <c r="K794" s="606"/>
      <c r="L794" s="596" t="s">
        <v>919</v>
      </c>
      <c r="M794" s="597"/>
      <c r="N794" s="597"/>
      <c r="O794" s="597"/>
      <c r="P794" s="597"/>
      <c r="Q794" s="597"/>
      <c r="R794" s="597"/>
      <c r="S794" s="597"/>
      <c r="T794" s="597"/>
      <c r="U794" s="597"/>
      <c r="V794" s="597"/>
      <c r="W794" s="597"/>
      <c r="X794" s="598"/>
      <c r="Y794" s="599">
        <v>3</v>
      </c>
      <c r="Z794" s="600"/>
      <c r="AA794" s="600"/>
      <c r="AB794" s="610"/>
      <c r="AC794" s="604" t="s">
        <v>871</v>
      </c>
      <c r="AD794" s="605"/>
      <c r="AE794" s="605"/>
      <c r="AF794" s="605"/>
      <c r="AG794" s="606"/>
      <c r="AH794" s="596" t="s">
        <v>890</v>
      </c>
      <c r="AI794" s="597"/>
      <c r="AJ794" s="597"/>
      <c r="AK794" s="597"/>
      <c r="AL794" s="597"/>
      <c r="AM794" s="597"/>
      <c r="AN794" s="597"/>
      <c r="AO794" s="597"/>
      <c r="AP794" s="597"/>
      <c r="AQ794" s="597"/>
      <c r="AR794" s="597"/>
      <c r="AS794" s="597"/>
      <c r="AT794" s="598"/>
      <c r="AU794" s="599">
        <v>1</v>
      </c>
      <c r="AV794" s="600"/>
      <c r="AW794" s="600"/>
      <c r="AX794" s="601"/>
    </row>
    <row r="795" spans="1:51" ht="24.75" customHeight="1" x14ac:dyDescent="0.15">
      <c r="A795" s="629"/>
      <c r="B795" s="630"/>
      <c r="C795" s="630"/>
      <c r="D795" s="630"/>
      <c r="E795" s="630"/>
      <c r="F795" s="631"/>
      <c r="G795" s="604" t="s">
        <v>910</v>
      </c>
      <c r="H795" s="605"/>
      <c r="I795" s="605"/>
      <c r="J795" s="605"/>
      <c r="K795" s="606"/>
      <c r="L795" s="596" t="s">
        <v>920</v>
      </c>
      <c r="M795" s="597"/>
      <c r="N795" s="597"/>
      <c r="O795" s="597"/>
      <c r="P795" s="597"/>
      <c r="Q795" s="597"/>
      <c r="R795" s="597"/>
      <c r="S795" s="597"/>
      <c r="T795" s="597"/>
      <c r="U795" s="597"/>
      <c r="V795" s="597"/>
      <c r="W795" s="597"/>
      <c r="X795" s="598"/>
      <c r="Y795" s="599">
        <v>2</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t="s">
        <v>911</v>
      </c>
      <c r="H796" s="605"/>
      <c r="I796" s="605"/>
      <c r="J796" s="605"/>
      <c r="K796" s="606"/>
      <c r="L796" s="596" t="s">
        <v>921</v>
      </c>
      <c r="M796" s="597"/>
      <c r="N796" s="597"/>
      <c r="O796" s="597"/>
      <c r="P796" s="597"/>
      <c r="Q796" s="597"/>
      <c r="R796" s="597"/>
      <c r="S796" s="597"/>
      <c r="T796" s="597"/>
      <c r="U796" s="597"/>
      <c r="V796" s="597"/>
      <c r="W796" s="597"/>
      <c r="X796" s="598"/>
      <c r="Y796" s="599">
        <v>1</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t="s">
        <v>912</v>
      </c>
      <c r="H797" s="605"/>
      <c r="I797" s="605"/>
      <c r="J797" s="605"/>
      <c r="K797" s="606"/>
      <c r="L797" s="596" t="s">
        <v>922</v>
      </c>
      <c r="M797" s="597"/>
      <c r="N797" s="597"/>
      <c r="O797" s="597"/>
      <c r="P797" s="597"/>
      <c r="Q797" s="597"/>
      <c r="R797" s="597"/>
      <c r="S797" s="597"/>
      <c r="T797" s="597"/>
      <c r="U797" s="597"/>
      <c r="V797" s="597"/>
      <c r="W797" s="597"/>
      <c r="X797" s="598"/>
      <c r="Y797" s="599">
        <v>1</v>
      </c>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t="s">
        <v>913</v>
      </c>
      <c r="H798" s="605"/>
      <c r="I798" s="605"/>
      <c r="J798" s="605"/>
      <c r="K798" s="606"/>
      <c r="L798" s="596" t="s">
        <v>923</v>
      </c>
      <c r="M798" s="597"/>
      <c r="N798" s="597"/>
      <c r="O798" s="597"/>
      <c r="P798" s="597"/>
      <c r="Q798" s="597"/>
      <c r="R798" s="597"/>
      <c r="S798" s="597"/>
      <c r="T798" s="597"/>
      <c r="U798" s="597"/>
      <c r="V798" s="597"/>
      <c r="W798" s="597"/>
      <c r="X798" s="598"/>
      <c r="Y798" s="599">
        <v>2</v>
      </c>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653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23</v>
      </c>
      <c r="AV799" s="827"/>
      <c r="AW799" s="827"/>
      <c r="AX799" s="829"/>
    </row>
    <row r="800" spans="1:51" ht="24.75" customHeight="1" x14ac:dyDescent="0.15">
      <c r="A800" s="629"/>
      <c r="B800" s="630"/>
      <c r="C800" s="630"/>
      <c r="D800" s="630"/>
      <c r="E800" s="630"/>
      <c r="F800" s="631"/>
      <c r="G800" s="593" t="s">
        <v>810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811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843</v>
      </c>
      <c r="H802" s="669"/>
      <c r="I802" s="669"/>
      <c r="J802" s="669"/>
      <c r="K802" s="670"/>
      <c r="L802" s="662" t="s">
        <v>850</v>
      </c>
      <c r="M802" s="663"/>
      <c r="N802" s="663"/>
      <c r="O802" s="663"/>
      <c r="P802" s="663"/>
      <c r="Q802" s="663"/>
      <c r="R802" s="663"/>
      <c r="S802" s="663"/>
      <c r="T802" s="663"/>
      <c r="U802" s="663"/>
      <c r="V802" s="663"/>
      <c r="W802" s="663"/>
      <c r="X802" s="664"/>
      <c r="Y802" s="382">
        <v>11</v>
      </c>
      <c r="Z802" s="383"/>
      <c r="AA802" s="383"/>
      <c r="AB802" s="800"/>
      <c r="AC802" s="668" t="s">
        <v>843</v>
      </c>
      <c r="AD802" s="669"/>
      <c r="AE802" s="669"/>
      <c r="AF802" s="669"/>
      <c r="AG802" s="670"/>
      <c r="AH802" s="662" t="s">
        <v>971</v>
      </c>
      <c r="AI802" s="663"/>
      <c r="AJ802" s="663"/>
      <c r="AK802" s="663"/>
      <c r="AL802" s="663"/>
      <c r="AM802" s="663"/>
      <c r="AN802" s="663"/>
      <c r="AO802" s="663"/>
      <c r="AP802" s="663"/>
      <c r="AQ802" s="663"/>
      <c r="AR802" s="663"/>
      <c r="AS802" s="663"/>
      <c r="AT802" s="664"/>
      <c r="AU802" s="382">
        <v>20</v>
      </c>
      <c r="AV802" s="383"/>
      <c r="AW802" s="383"/>
      <c r="AX802" s="384"/>
      <c r="AY802">
        <f t="shared" ref="AY802:AY812" si="115">$AY$800</f>
        <v>2</v>
      </c>
    </row>
    <row r="803" spans="1:51" ht="24.75" customHeight="1" x14ac:dyDescent="0.15">
      <c r="A803" s="629"/>
      <c r="B803" s="630"/>
      <c r="C803" s="630"/>
      <c r="D803" s="630"/>
      <c r="E803" s="630"/>
      <c r="F803" s="631"/>
      <c r="G803" s="604" t="s">
        <v>844</v>
      </c>
      <c r="H803" s="605"/>
      <c r="I803" s="605"/>
      <c r="J803" s="605"/>
      <c r="K803" s="606"/>
      <c r="L803" s="596" t="s">
        <v>851</v>
      </c>
      <c r="M803" s="597"/>
      <c r="N803" s="597"/>
      <c r="O803" s="597"/>
      <c r="P803" s="597"/>
      <c r="Q803" s="597"/>
      <c r="R803" s="597"/>
      <c r="S803" s="597"/>
      <c r="T803" s="597"/>
      <c r="U803" s="597"/>
      <c r="V803" s="597"/>
      <c r="W803" s="597"/>
      <c r="X803" s="598"/>
      <c r="Y803" s="599">
        <v>4</v>
      </c>
      <c r="Z803" s="600"/>
      <c r="AA803" s="600"/>
      <c r="AB803" s="610"/>
      <c r="AC803" s="604" t="s">
        <v>844</v>
      </c>
      <c r="AD803" s="605"/>
      <c r="AE803" s="605"/>
      <c r="AF803" s="605"/>
      <c r="AG803" s="606"/>
      <c r="AH803" s="596" t="s">
        <v>972</v>
      </c>
      <c r="AI803" s="597"/>
      <c r="AJ803" s="597"/>
      <c r="AK803" s="597"/>
      <c r="AL803" s="597"/>
      <c r="AM803" s="597"/>
      <c r="AN803" s="597"/>
      <c r="AO803" s="597"/>
      <c r="AP803" s="597"/>
      <c r="AQ803" s="597"/>
      <c r="AR803" s="597"/>
      <c r="AS803" s="597"/>
      <c r="AT803" s="598"/>
      <c r="AU803" s="599">
        <v>11</v>
      </c>
      <c r="AV803" s="600"/>
      <c r="AW803" s="600"/>
      <c r="AX803" s="601"/>
      <c r="AY803">
        <f t="shared" si="115"/>
        <v>2</v>
      </c>
    </row>
    <row r="804" spans="1:51" ht="24.75" customHeight="1" x14ac:dyDescent="0.15">
      <c r="A804" s="629"/>
      <c r="B804" s="630"/>
      <c r="C804" s="630"/>
      <c r="D804" s="630"/>
      <c r="E804" s="630"/>
      <c r="F804" s="631"/>
      <c r="G804" s="604" t="s">
        <v>845</v>
      </c>
      <c r="H804" s="605"/>
      <c r="I804" s="605"/>
      <c r="J804" s="605"/>
      <c r="K804" s="606"/>
      <c r="L804" s="596" t="s">
        <v>852</v>
      </c>
      <c r="M804" s="597"/>
      <c r="N804" s="597"/>
      <c r="O804" s="597"/>
      <c r="P804" s="597"/>
      <c r="Q804" s="597"/>
      <c r="R804" s="597"/>
      <c r="S804" s="597"/>
      <c r="T804" s="597"/>
      <c r="U804" s="597"/>
      <c r="V804" s="597"/>
      <c r="W804" s="597"/>
      <c r="X804" s="598"/>
      <c r="Y804" s="599">
        <v>2</v>
      </c>
      <c r="Z804" s="600"/>
      <c r="AA804" s="600"/>
      <c r="AB804" s="610"/>
      <c r="AC804" s="604" t="s">
        <v>969</v>
      </c>
      <c r="AD804" s="605"/>
      <c r="AE804" s="605"/>
      <c r="AF804" s="605"/>
      <c r="AG804" s="606"/>
      <c r="AH804" s="596" t="s">
        <v>973</v>
      </c>
      <c r="AI804" s="597"/>
      <c r="AJ804" s="597"/>
      <c r="AK804" s="597"/>
      <c r="AL804" s="597"/>
      <c r="AM804" s="597"/>
      <c r="AN804" s="597"/>
      <c r="AO804" s="597"/>
      <c r="AP804" s="597"/>
      <c r="AQ804" s="597"/>
      <c r="AR804" s="597"/>
      <c r="AS804" s="597"/>
      <c r="AT804" s="598"/>
      <c r="AU804" s="599">
        <v>2</v>
      </c>
      <c r="AV804" s="600"/>
      <c r="AW804" s="600"/>
      <c r="AX804" s="601"/>
      <c r="AY804">
        <f t="shared" si="115"/>
        <v>2</v>
      </c>
    </row>
    <row r="805" spans="1:51" ht="24.75" customHeight="1" x14ac:dyDescent="0.15">
      <c r="A805" s="629"/>
      <c r="B805" s="630"/>
      <c r="C805" s="630"/>
      <c r="D805" s="630"/>
      <c r="E805" s="630"/>
      <c r="F805" s="631"/>
      <c r="G805" s="604" t="s">
        <v>846</v>
      </c>
      <c r="H805" s="605"/>
      <c r="I805" s="605"/>
      <c r="J805" s="605"/>
      <c r="K805" s="606"/>
      <c r="L805" s="596" t="s">
        <v>853</v>
      </c>
      <c r="M805" s="597"/>
      <c r="N805" s="597"/>
      <c r="O805" s="597"/>
      <c r="P805" s="597"/>
      <c r="Q805" s="597"/>
      <c r="R805" s="597"/>
      <c r="S805" s="597"/>
      <c r="T805" s="597"/>
      <c r="U805" s="597"/>
      <c r="V805" s="597"/>
      <c r="W805" s="597"/>
      <c r="X805" s="598"/>
      <c r="Y805" s="599">
        <v>1</v>
      </c>
      <c r="Z805" s="600"/>
      <c r="AA805" s="600"/>
      <c r="AB805" s="610"/>
      <c r="AC805" s="604" t="s">
        <v>970</v>
      </c>
      <c r="AD805" s="605"/>
      <c r="AE805" s="605"/>
      <c r="AF805" s="605"/>
      <c r="AG805" s="606"/>
      <c r="AH805" s="596" t="s">
        <v>974</v>
      </c>
      <c r="AI805" s="597"/>
      <c r="AJ805" s="597"/>
      <c r="AK805" s="597"/>
      <c r="AL805" s="597"/>
      <c r="AM805" s="597"/>
      <c r="AN805" s="597"/>
      <c r="AO805" s="597"/>
      <c r="AP805" s="597"/>
      <c r="AQ805" s="597"/>
      <c r="AR805" s="597"/>
      <c r="AS805" s="597"/>
      <c r="AT805" s="598"/>
      <c r="AU805" s="599">
        <v>2</v>
      </c>
      <c r="AV805" s="600"/>
      <c r="AW805" s="600"/>
      <c r="AX805" s="601"/>
      <c r="AY805">
        <f t="shared" si="115"/>
        <v>2</v>
      </c>
    </row>
    <row r="806" spans="1:51" ht="24.75" customHeight="1" x14ac:dyDescent="0.15">
      <c r="A806" s="629"/>
      <c r="B806" s="630"/>
      <c r="C806" s="630"/>
      <c r="D806" s="630"/>
      <c r="E806" s="630"/>
      <c r="F806" s="631"/>
      <c r="G806" s="604" t="s">
        <v>847</v>
      </c>
      <c r="H806" s="605"/>
      <c r="I806" s="605"/>
      <c r="J806" s="605"/>
      <c r="K806" s="606"/>
      <c r="L806" s="596" t="s">
        <v>854</v>
      </c>
      <c r="M806" s="597"/>
      <c r="N806" s="597"/>
      <c r="O806" s="597"/>
      <c r="P806" s="597"/>
      <c r="Q806" s="597"/>
      <c r="R806" s="597"/>
      <c r="S806" s="597"/>
      <c r="T806" s="597"/>
      <c r="U806" s="597"/>
      <c r="V806" s="597"/>
      <c r="W806" s="597"/>
      <c r="X806" s="598"/>
      <c r="Y806" s="599">
        <v>1</v>
      </c>
      <c r="Z806" s="600"/>
      <c r="AA806" s="600"/>
      <c r="AB806" s="610"/>
      <c r="AC806" s="604" t="s">
        <v>849</v>
      </c>
      <c r="AD806" s="605"/>
      <c r="AE806" s="605"/>
      <c r="AF806" s="605"/>
      <c r="AG806" s="606"/>
      <c r="AH806" s="596" t="s">
        <v>975</v>
      </c>
      <c r="AI806" s="597"/>
      <c r="AJ806" s="597"/>
      <c r="AK806" s="597"/>
      <c r="AL806" s="597"/>
      <c r="AM806" s="597"/>
      <c r="AN806" s="597"/>
      <c r="AO806" s="597"/>
      <c r="AP806" s="597"/>
      <c r="AQ806" s="597"/>
      <c r="AR806" s="597"/>
      <c r="AS806" s="597"/>
      <c r="AT806" s="598"/>
      <c r="AU806" s="599">
        <v>2</v>
      </c>
      <c r="AV806" s="600"/>
      <c r="AW806" s="600"/>
      <c r="AX806" s="601"/>
      <c r="AY806">
        <f t="shared" si="115"/>
        <v>2</v>
      </c>
    </row>
    <row r="807" spans="1:51" ht="24.75" customHeight="1" x14ac:dyDescent="0.15">
      <c r="A807" s="629"/>
      <c r="B807" s="630"/>
      <c r="C807" s="630"/>
      <c r="D807" s="630"/>
      <c r="E807" s="630"/>
      <c r="F807" s="631"/>
      <c r="G807" s="604" t="s">
        <v>848</v>
      </c>
      <c r="H807" s="605"/>
      <c r="I807" s="605"/>
      <c r="J807" s="605"/>
      <c r="K807" s="606"/>
      <c r="L807" s="596" t="s">
        <v>855</v>
      </c>
      <c r="M807" s="597"/>
      <c r="N807" s="597"/>
      <c r="O807" s="597"/>
      <c r="P807" s="597"/>
      <c r="Q807" s="597"/>
      <c r="R807" s="597"/>
      <c r="S807" s="597"/>
      <c r="T807" s="597"/>
      <c r="U807" s="597"/>
      <c r="V807" s="597"/>
      <c r="W807" s="597"/>
      <c r="X807" s="598"/>
      <c r="Y807" s="599">
        <v>1</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t="s">
        <v>849</v>
      </c>
      <c r="H808" s="605"/>
      <c r="I808" s="605"/>
      <c r="J808" s="605"/>
      <c r="K808" s="606"/>
      <c r="L808" s="596" t="s">
        <v>874</v>
      </c>
      <c r="M808" s="597"/>
      <c r="N808" s="597"/>
      <c r="O808" s="597"/>
      <c r="P808" s="597"/>
      <c r="Q808" s="597"/>
      <c r="R808" s="597"/>
      <c r="S808" s="597"/>
      <c r="T808" s="597"/>
      <c r="U808" s="597"/>
      <c r="V808" s="597"/>
      <c r="W808" s="597"/>
      <c r="X808" s="598"/>
      <c r="Y808" s="599">
        <v>1</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37</v>
      </c>
      <c r="AV812" s="827"/>
      <c r="AW812" s="827"/>
      <c r="AX812" s="829"/>
      <c r="AY812">
        <f t="shared" si="115"/>
        <v>2</v>
      </c>
    </row>
    <row r="813" spans="1:51" ht="24.75" customHeight="1" x14ac:dyDescent="0.15">
      <c r="A813" s="629"/>
      <c r="B813" s="630"/>
      <c r="C813" s="630"/>
      <c r="D813" s="630"/>
      <c r="E813" s="630"/>
      <c r="F813" s="631"/>
      <c r="G813" s="593" t="s">
        <v>812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813</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883</v>
      </c>
      <c r="H815" s="669"/>
      <c r="I815" s="669"/>
      <c r="J815" s="669"/>
      <c r="K815" s="670"/>
      <c r="L815" s="662" t="s">
        <v>998</v>
      </c>
      <c r="M815" s="663"/>
      <c r="N815" s="663"/>
      <c r="O815" s="663"/>
      <c r="P815" s="663"/>
      <c r="Q815" s="663"/>
      <c r="R815" s="663"/>
      <c r="S815" s="663"/>
      <c r="T815" s="663"/>
      <c r="U815" s="663"/>
      <c r="V815" s="663"/>
      <c r="W815" s="663"/>
      <c r="X815" s="664"/>
      <c r="Y815" s="382">
        <v>9</v>
      </c>
      <c r="Z815" s="383"/>
      <c r="AA815" s="383"/>
      <c r="AB815" s="800"/>
      <c r="AC815" s="668" t="s">
        <v>996</v>
      </c>
      <c r="AD815" s="669"/>
      <c r="AE815" s="669"/>
      <c r="AF815" s="669"/>
      <c r="AG815" s="670"/>
      <c r="AH815" s="662" t="s">
        <v>1024</v>
      </c>
      <c r="AI815" s="663" t="s">
        <v>1025</v>
      </c>
      <c r="AJ815" s="663" t="s">
        <v>1025</v>
      </c>
      <c r="AK815" s="663" t="s">
        <v>1025</v>
      </c>
      <c r="AL815" s="663" t="s">
        <v>1025</v>
      </c>
      <c r="AM815" s="663" t="s">
        <v>1025</v>
      </c>
      <c r="AN815" s="663" t="s">
        <v>1025</v>
      </c>
      <c r="AO815" s="663" t="s">
        <v>1025</v>
      </c>
      <c r="AP815" s="663" t="s">
        <v>1025</v>
      </c>
      <c r="AQ815" s="663" t="s">
        <v>1025</v>
      </c>
      <c r="AR815" s="663" t="s">
        <v>1025</v>
      </c>
      <c r="AS815" s="663" t="s">
        <v>1025</v>
      </c>
      <c r="AT815" s="664" t="s">
        <v>1025</v>
      </c>
      <c r="AU815" s="382">
        <v>6</v>
      </c>
      <c r="AV815" s="383"/>
      <c r="AW815" s="383"/>
      <c r="AX815" s="384"/>
      <c r="AY815">
        <f t="shared" ref="AY815:AY825" si="116">$AY$813</f>
        <v>2</v>
      </c>
    </row>
    <row r="816" spans="1:51" ht="24.75" customHeight="1" x14ac:dyDescent="0.15">
      <c r="A816" s="629"/>
      <c r="B816" s="630"/>
      <c r="C816" s="630"/>
      <c r="D816" s="630"/>
      <c r="E816" s="630"/>
      <c r="F816" s="631"/>
      <c r="G816" s="604" t="s">
        <v>875</v>
      </c>
      <c r="H816" s="605"/>
      <c r="I816" s="605"/>
      <c r="J816" s="605"/>
      <c r="K816" s="606"/>
      <c r="L816" s="596" t="s">
        <v>999</v>
      </c>
      <c r="M816" s="597"/>
      <c r="N816" s="597"/>
      <c r="O816" s="597"/>
      <c r="P816" s="597"/>
      <c r="Q816" s="597"/>
      <c r="R816" s="597"/>
      <c r="S816" s="597"/>
      <c r="T816" s="597"/>
      <c r="U816" s="597"/>
      <c r="V816" s="597"/>
      <c r="W816" s="597"/>
      <c r="X816" s="598"/>
      <c r="Y816" s="599">
        <v>8</v>
      </c>
      <c r="Z816" s="600"/>
      <c r="AA816" s="600"/>
      <c r="AB816" s="610"/>
      <c r="AC816" s="604" t="s">
        <v>882</v>
      </c>
      <c r="AD816" s="605"/>
      <c r="AE816" s="605"/>
      <c r="AF816" s="605"/>
      <c r="AG816" s="606"/>
      <c r="AH816" s="596" t="s">
        <v>1026</v>
      </c>
      <c r="AI816" s="597"/>
      <c r="AJ816" s="597"/>
      <c r="AK816" s="597"/>
      <c r="AL816" s="597"/>
      <c r="AM816" s="597"/>
      <c r="AN816" s="597"/>
      <c r="AO816" s="597"/>
      <c r="AP816" s="597"/>
      <c r="AQ816" s="597"/>
      <c r="AR816" s="597"/>
      <c r="AS816" s="597"/>
      <c r="AT816" s="598"/>
      <c r="AU816" s="599">
        <v>6</v>
      </c>
      <c r="AV816" s="600"/>
      <c r="AW816" s="600"/>
      <c r="AX816" s="601"/>
      <c r="AY816">
        <f t="shared" si="116"/>
        <v>2</v>
      </c>
    </row>
    <row r="817" spans="1:51" ht="24.75" customHeight="1" x14ac:dyDescent="0.15">
      <c r="A817" s="629"/>
      <c r="B817" s="630"/>
      <c r="C817" s="630"/>
      <c r="D817" s="630"/>
      <c r="E817" s="630"/>
      <c r="F817" s="631"/>
      <c r="G817" s="604" t="s">
        <v>881</v>
      </c>
      <c r="H817" s="605"/>
      <c r="I817" s="605"/>
      <c r="J817" s="605"/>
      <c r="K817" s="606"/>
      <c r="L817" s="596" t="s">
        <v>1000</v>
      </c>
      <c r="M817" s="597"/>
      <c r="N817" s="597"/>
      <c r="O817" s="597"/>
      <c r="P817" s="597"/>
      <c r="Q817" s="597"/>
      <c r="R817" s="597"/>
      <c r="S817" s="597"/>
      <c r="T817" s="597"/>
      <c r="U817" s="597"/>
      <c r="V817" s="597"/>
      <c r="W817" s="597"/>
      <c r="X817" s="598"/>
      <c r="Y817" s="599">
        <v>4</v>
      </c>
      <c r="Z817" s="600"/>
      <c r="AA817" s="600"/>
      <c r="AB817" s="610"/>
      <c r="AC817" s="604" t="s">
        <v>1020</v>
      </c>
      <c r="AD817" s="605"/>
      <c r="AE817" s="605"/>
      <c r="AF817" s="605"/>
      <c r="AG817" s="606"/>
      <c r="AH817" s="596" t="s">
        <v>1027</v>
      </c>
      <c r="AI817" s="597"/>
      <c r="AJ817" s="597"/>
      <c r="AK817" s="597"/>
      <c r="AL817" s="597"/>
      <c r="AM817" s="597"/>
      <c r="AN817" s="597"/>
      <c r="AO817" s="597"/>
      <c r="AP817" s="597"/>
      <c r="AQ817" s="597"/>
      <c r="AR817" s="597"/>
      <c r="AS817" s="597"/>
      <c r="AT817" s="598"/>
      <c r="AU817" s="599">
        <v>4</v>
      </c>
      <c r="AV817" s="600"/>
      <c r="AW817" s="600"/>
      <c r="AX817" s="601"/>
      <c r="AY817">
        <f t="shared" si="116"/>
        <v>2</v>
      </c>
    </row>
    <row r="818" spans="1:51" ht="24.75" customHeight="1" x14ac:dyDescent="0.15">
      <c r="A818" s="629"/>
      <c r="B818" s="630"/>
      <c r="C818" s="630"/>
      <c r="D818" s="630"/>
      <c r="E818" s="630"/>
      <c r="F818" s="631"/>
      <c r="G818" s="604" t="s">
        <v>882</v>
      </c>
      <c r="H818" s="605"/>
      <c r="I818" s="605"/>
      <c r="J818" s="605"/>
      <c r="K818" s="606"/>
      <c r="L818" s="596" t="s">
        <v>1001</v>
      </c>
      <c r="M818" s="597"/>
      <c r="N818" s="597"/>
      <c r="O818" s="597"/>
      <c r="P818" s="597"/>
      <c r="Q818" s="597"/>
      <c r="R818" s="597"/>
      <c r="S818" s="597"/>
      <c r="T818" s="597"/>
      <c r="U818" s="597"/>
      <c r="V818" s="597"/>
      <c r="W818" s="597"/>
      <c r="X818" s="598"/>
      <c r="Y818" s="599">
        <v>2</v>
      </c>
      <c r="Z818" s="600"/>
      <c r="AA818" s="600"/>
      <c r="AB818" s="610"/>
      <c r="AC818" s="604" t="s">
        <v>883</v>
      </c>
      <c r="AD818" s="605"/>
      <c r="AE818" s="605"/>
      <c r="AF818" s="605"/>
      <c r="AG818" s="606"/>
      <c r="AH818" s="596" t="s">
        <v>1028</v>
      </c>
      <c r="AI818" s="597"/>
      <c r="AJ818" s="597"/>
      <c r="AK818" s="597"/>
      <c r="AL818" s="597"/>
      <c r="AM818" s="597"/>
      <c r="AN818" s="597"/>
      <c r="AO818" s="597"/>
      <c r="AP818" s="597"/>
      <c r="AQ818" s="597"/>
      <c r="AR818" s="597"/>
      <c r="AS818" s="597"/>
      <c r="AT818" s="598"/>
      <c r="AU818" s="599">
        <v>4</v>
      </c>
      <c r="AV818" s="600"/>
      <c r="AW818" s="600"/>
      <c r="AX818" s="601"/>
      <c r="AY818">
        <f t="shared" si="116"/>
        <v>2</v>
      </c>
    </row>
    <row r="819" spans="1:51" ht="24.75" customHeight="1" x14ac:dyDescent="0.15">
      <c r="A819" s="629"/>
      <c r="B819" s="630"/>
      <c r="C819" s="630"/>
      <c r="D819" s="630"/>
      <c r="E819" s="630"/>
      <c r="F819" s="631"/>
      <c r="G819" s="604" t="s">
        <v>996</v>
      </c>
      <c r="H819" s="605"/>
      <c r="I819" s="605"/>
      <c r="J819" s="605"/>
      <c r="K819" s="606"/>
      <c r="L819" s="596" t="s">
        <v>1002</v>
      </c>
      <c r="M819" s="597"/>
      <c r="N819" s="597"/>
      <c r="O819" s="597"/>
      <c r="P819" s="597"/>
      <c r="Q819" s="597"/>
      <c r="R819" s="597"/>
      <c r="S819" s="597"/>
      <c r="T819" s="597"/>
      <c r="U819" s="597"/>
      <c r="V819" s="597"/>
      <c r="W819" s="597"/>
      <c r="X819" s="598"/>
      <c r="Y819" s="599">
        <v>1</v>
      </c>
      <c r="Z819" s="600"/>
      <c r="AA819" s="600"/>
      <c r="AB819" s="610"/>
      <c r="AC819" s="604" t="s">
        <v>1021</v>
      </c>
      <c r="AD819" s="605"/>
      <c r="AE819" s="605"/>
      <c r="AF819" s="605"/>
      <c r="AG819" s="606"/>
      <c r="AH819" s="596" t="s">
        <v>1029</v>
      </c>
      <c r="AI819" s="597"/>
      <c r="AJ819" s="597"/>
      <c r="AK819" s="597"/>
      <c r="AL819" s="597"/>
      <c r="AM819" s="597"/>
      <c r="AN819" s="597"/>
      <c r="AO819" s="597"/>
      <c r="AP819" s="597"/>
      <c r="AQ819" s="597"/>
      <c r="AR819" s="597"/>
      <c r="AS819" s="597"/>
      <c r="AT819" s="598"/>
      <c r="AU819" s="599">
        <v>3</v>
      </c>
      <c r="AV819" s="600"/>
      <c r="AW819" s="600"/>
      <c r="AX819" s="601"/>
      <c r="AY819">
        <f t="shared" si="116"/>
        <v>2</v>
      </c>
    </row>
    <row r="820" spans="1:51" ht="24.75" customHeight="1" x14ac:dyDescent="0.15">
      <c r="A820" s="629"/>
      <c r="B820" s="630"/>
      <c r="C820" s="630"/>
      <c r="D820" s="630"/>
      <c r="E820" s="630"/>
      <c r="F820" s="631"/>
      <c r="G820" s="604" t="s">
        <v>997</v>
      </c>
      <c r="H820" s="605"/>
      <c r="I820" s="605"/>
      <c r="J820" s="605"/>
      <c r="K820" s="606"/>
      <c r="L820" s="596" t="s">
        <v>1003</v>
      </c>
      <c r="M820" s="597"/>
      <c r="N820" s="597"/>
      <c r="O820" s="597"/>
      <c r="P820" s="597"/>
      <c r="Q820" s="597"/>
      <c r="R820" s="597"/>
      <c r="S820" s="597"/>
      <c r="T820" s="597"/>
      <c r="U820" s="597"/>
      <c r="V820" s="597"/>
      <c r="W820" s="597"/>
      <c r="X820" s="598"/>
      <c r="Y820" s="599">
        <v>1</v>
      </c>
      <c r="Z820" s="600"/>
      <c r="AA820" s="600"/>
      <c r="AB820" s="610"/>
      <c r="AC820" s="604" t="s">
        <v>1022</v>
      </c>
      <c r="AD820" s="605"/>
      <c r="AE820" s="605"/>
      <c r="AF820" s="605"/>
      <c r="AG820" s="606"/>
      <c r="AH820" s="596" t="s">
        <v>1030</v>
      </c>
      <c r="AI820" s="597"/>
      <c r="AJ820" s="597"/>
      <c r="AK820" s="597"/>
      <c r="AL820" s="597"/>
      <c r="AM820" s="597"/>
      <c r="AN820" s="597"/>
      <c r="AO820" s="597"/>
      <c r="AP820" s="597"/>
      <c r="AQ820" s="597"/>
      <c r="AR820" s="597"/>
      <c r="AS820" s="597"/>
      <c r="AT820" s="598"/>
      <c r="AU820" s="599">
        <v>3</v>
      </c>
      <c r="AV820" s="600"/>
      <c r="AW820" s="600"/>
      <c r="AX820" s="601"/>
      <c r="AY820">
        <f t="shared" si="116"/>
        <v>2</v>
      </c>
    </row>
    <row r="821" spans="1:51" ht="24.75" customHeight="1" x14ac:dyDescent="0.15">
      <c r="A821" s="629"/>
      <c r="B821" s="630"/>
      <c r="C821" s="630"/>
      <c r="D821" s="630"/>
      <c r="E821" s="630"/>
      <c r="F821" s="631"/>
      <c r="G821" s="604" t="s">
        <v>871</v>
      </c>
      <c r="H821" s="605"/>
      <c r="I821" s="605"/>
      <c r="J821" s="605"/>
      <c r="K821" s="606"/>
      <c r="L821" s="596" t="s">
        <v>1004</v>
      </c>
      <c r="M821" s="597"/>
      <c r="N821" s="597"/>
      <c r="O821" s="597"/>
      <c r="P821" s="597"/>
      <c r="Q821" s="597"/>
      <c r="R821" s="597"/>
      <c r="S821" s="597"/>
      <c r="T821" s="597"/>
      <c r="U821" s="597"/>
      <c r="V821" s="597"/>
      <c r="W821" s="597"/>
      <c r="X821" s="598"/>
      <c r="Y821" s="599">
        <v>1</v>
      </c>
      <c r="Z821" s="600"/>
      <c r="AA821" s="600"/>
      <c r="AB821" s="610"/>
      <c r="AC821" s="604" t="s">
        <v>1023</v>
      </c>
      <c r="AD821" s="605"/>
      <c r="AE821" s="605"/>
      <c r="AF821" s="605"/>
      <c r="AG821" s="606"/>
      <c r="AH821" s="596" t="s">
        <v>1031</v>
      </c>
      <c r="AI821" s="597"/>
      <c r="AJ821" s="597"/>
      <c r="AK821" s="597"/>
      <c r="AL821" s="597"/>
      <c r="AM821" s="597"/>
      <c r="AN821" s="597"/>
      <c r="AO821" s="597"/>
      <c r="AP821" s="597"/>
      <c r="AQ821" s="597"/>
      <c r="AR821" s="597"/>
      <c r="AS821" s="597"/>
      <c r="AT821" s="598"/>
      <c r="AU821" s="599">
        <v>1</v>
      </c>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26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27</v>
      </c>
      <c r="AV825" s="827"/>
      <c r="AW825" s="827"/>
      <c r="AX825" s="829"/>
      <c r="AY825">
        <f t="shared" si="116"/>
        <v>2</v>
      </c>
    </row>
    <row r="826" spans="1:51" ht="24.75" customHeight="1" x14ac:dyDescent="0.15">
      <c r="A826" s="629"/>
      <c r="B826" s="630"/>
      <c r="C826" s="630"/>
      <c r="D826" s="630"/>
      <c r="E826" s="630"/>
      <c r="F826" s="631"/>
      <c r="G826" s="593" t="s">
        <v>817</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818</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869</v>
      </c>
      <c r="H828" s="669"/>
      <c r="I828" s="669"/>
      <c r="J828" s="669"/>
      <c r="K828" s="670"/>
      <c r="L828" s="662" t="s">
        <v>870</v>
      </c>
      <c r="M828" s="663"/>
      <c r="N828" s="663"/>
      <c r="O828" s="663"/>
      <c r="P828" s="663"/>
      <c r="Q828" s="663"/>
      <c r="R828" s="663"/>
      <c r="S828" s="663"/>
      <c r="T828" s="663"/>
      <c r="U828" s="663"/>
      <c r="V828" s="663"/>
      <c r="W828" s="663"/>
      <c r="X828" s="664"/>
      <c r="Y828" s="382">
        <v>12</v>
      </c>
      <c r="Z828" s="383"/>
      <c r="AA828" s="383"/>
      <c r="AB828" s="800"/>
      <c r="AC828" s="668" t="s">
        <v>893</v>
      </c>
      <c r="AD828" s="669"/>
      <c r="AE828" s="669"/>
      <c r="AF828" s="669"/>
      <c r="AG828" s="670"/>
      <c r="AH828" s="662" t="s">
        <v>892</v>
      </c>
      <c r="AI828" s="663"/>
      <c r="AJ828" s="663"/>
      <c r="AK828" s="663"/>
      <c r="AL828" s="663"/>
      <c r="AM828" s="663"/>
      <c r="AN828" s="663"/>
      <c r="AO828" s="663"/>
      <c r="AP828" s="663"/>
      <c r="AQ828" s="663"/>
      <c r="AR828" s="663"/>
      <c r="AS828" s="663"/>
      <c r="AT828" s="664"/>
      <c r="AU828" s="382">
        <v>10</v>
      </c>
      <c r="AV828" s="383"/>
      <c r="AW828" s="383"/>
      <c r="AX828" s="384"/>
      <c r="AY828">
        <f t="shared" ref="AY828:AY838" si="117">$AY$826</f>
        <v>2</v>
      </c>
    </row>
    <row r="829" spans="1:51" ht="24.75" customHeight="1" x14ac:dyDescent="0.15">
      <c r="A829" s="629"/>
      <c r="B829" s="630"/>
      <c r="C829" s="630"/>
      <c r="D829" s="630"/>
      <c r="E829" s="630"/>
      <c r="F829" s="631"/>
      <c r="G829" s="604" t="s">
        <v>871</v>
      </c>
      <c r="H829" s="605"/>
      <c r="I829" s="605"/>
      <c r="J829" s="605"/>
      <c r="K829" s="606"/>
      <c r="L829" s="596" t="s">
        <v>872</v>
      </c>
      <c r="M829" s="597"/>
      <c r="N829" s="597"/>
      <c r="O829" s="597"/>
      <c r="P829" s="597"/>
      <c r="Q829" s="597"/>
      <c r="R829" s="597"/>
      <c r="S829" s="597"/>
      <c r="T829" s="597"/>
      <c r="U829" s="597"/>
      <c r="V829" s="597"/>
      <c r="W829" s="597"/>
      <c r="X829" s="598"/>
      <c r="Y829" s="599">
        <v>2</v>
      </c>
      <c r="Z829" s="600"/>
      <c r="AA829" s="600"/>
      <c r="AB829" s="610"/>
      <c r="AC829" s="604" t="s">
        <v>894</v>
      </c>
      <c r="AD829" s="605"/>
      <c r="AE829" s="605"/>
      <c r="AF829" s="605"/>
      <c r="AG829" s="606"/>
      <c r="AH829" s="596" t="s">
        <v>895</v>
      </c>
      <c r="AI829" s="597"/>
      <c r="AJ829" s="597"/>
      <c r="AK829" s="597"/>
      <c r="AL829" s="597"/>
      <c r="AM829" s="597"/>
      <c r="AN829" s="597"/>
      <c r="AO829" s="597"/>
      <c r="AP829" s="597"/>
      <c r="AQ829" s="597"/>
      <c r="AR829" s="597"/>
      <c r="AS829" s="597"/>
      <c r="AT829" s="598"/>
      <c r="AU829" s="599">
        <v>2</v>
      </c>
      <c r="AV829" s="600"/>
      <c r="AW829" s="600"/>
      <c r="AX829" s="601"/>
      <c r="AY829">
        <f t="shared" si="117"/>
        <v>2</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14</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12</v>
      </c>
      <c r="AV838" s="827"/>
      <c r="AW838" s="827"/>
      <c r="AX838" s="829"/>
      <c r="AY838">
        <f t="shared" si="117"/>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331</v>
      </c>
      <c r="AM839" s="276"/>
      <c r="AN839" s="276"/>
      <c r="AO839" s="102" t="s">
        <v>715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290</v>
      </c>
      <c r="K844" s="361"/>
      <c r="L844" s="361"/>
      <c r="M844" s="361"/>
      <c r="N844" s="361"/>
      <c r="O844" s="361"/>
      <c r="P844" s="247" t="s">
        <v>242</v>
      </c>
      <c r="Q844" s="247"/>
      <c r="R844" s="247"/>
      <c r="S844" s="247"/>
      <c r="T844" s="247"/>
      <c r="U844" s="247"/>
      <c r="V844" s="247"/>
      <c r="W844" s="247"/>
      <c r="X844" s="247"/>
      <c r="Y844" s="362" t="s">
        <v>288</v>
      </c>
      <c r="Z844" s="363"/>
      <c r="AA844" s="363"/>
      <c r="AB844" s="363"/>
      <c r="AC844" s="152" t="s">
        <v>326</v>
      </c>
      <c r="AD844" s="152"/>
      <c r="AE844" s="152"/>
      <c r="AF844" s="152"/>
      <c r="AG844" s="152"/>
      <c r="AH844" s="362" t="s">
        <v>350</v>
      </c>
      <c r="AI844" s="360"/>
      <c r="AJ844" s="360"/>
      <c r="AK844" s="360"/>
      <c r="AL844" s="360" t="s">
        <v>21</v>
      </c>
      <c r="AM844" s="360"/>
      <c r="AN844" s="360"/>
      <c r="AO844" s="364"/>
      <c r="AP844" s="365" t="s">
        <v>291</v>
      </c>
      <c r="AQ844" s="365"/>
      <c r="AR844" s="365"/>
      <c r="AS844" s="365"/>
      <c r="AT844" s="365"/>
      <c r="AU844" s="365"/>
      <c r="AV844" s="365"/>
      <c r="AW844" s="365"/>
      <c r="AX844" s="365"/>
    </row>
    <row r="845" spans="1:51" ht="63.75" customHeight="1" x14ac:dyDescent="0.15">
      <c r="A845" s="370">
        <v>1</v>
      </c>
      <c r="B845" s="370">
        <v>1</v>
      </c>
      <c r="C845" s="358" t="s">
        <v>815</v>
      </c>
      <c r="D845" s="343"/>
      <c r="E845" s="343"/>
      <c r="F845" s="343"/>
      <c r="G845" s="343"/>
      <c r="H845" s="343"/>
      <c r="I845" s="343"/>
      <c r="J845" s="344">
        <v>6010005015219</v>
      </c>
      <c r="K845" s="345"/>
      <c r="L845" s="345"/>
      <c r="M845" s="345"/>
      <c r="N845" s="345"/>
      <c r="O845" s="345"/>
      <c r="P845" s="359" t="s">
        <v>924</v>
      </c>
      <c r="Q845" s="346"/>
      <c r="R845" s="346"/>
      <c r="S845" s="346"/>
      <c r="T845" s="346"/>
      <c r="U845" s="346"/>
      <c r="V845" s="346"/>
      <c r="W845" s="346"/>
      <c r="X845" s="346"/>
      <c r="Y845" s="347">
        <v>653</v>
      </c>
      <c r="Z845" s="348"/>
      <c r="AA845" s="348"/>
      <c r="AB845" s="349"/>
      <c r="AC845" s="350" t="s">
        <v>816</v>
      </c>
      <c r="AD845" s="351"/>
      <c r="AE845" s="351"/>
      <c r="AF845" s="351"/>
      <c r="AG845" s="351"/>
      <c r="AH845" s="366" t="s">
        <v>814</v>
      </c>
      <c r="AI845" s="367"/>
      <c r="AJ845" s="367"/>
      <c r="AK845" s="367"/>
      <c r="AL845" s="354" t="s">
        <v>814</v>
      </c>
      <c r="AM845" s="355"/>
      <c r="AN845" s="355"/>
      <c r="AO845" s="356"/>
      <c r="AP845" s="357" t="s">
        <v>814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290</v>
      </c>
      <c r="K877" s="361"/>
      <c r="L877" s="361"/>
      <c r="M877" s="361"/>
      <c r="N877" s="361"/>
      <c r="O877" s="361"/>
      <c r="P877" s="247" t="s">
        <v>242</v>
      </c>
      <c r="Q877" s="247"/>
      <c r="R877" s="247"/>
      <c r="S877" s="247"/>
      <c r="T877" s="247"/>
      <c r="U877" s="247"/>
      <c r="V877" s="247"/>
      <c r="W877" s="247"/>
      <c r="X877" s="247"/>
      <c r="Y877" s="362" t="s">
        <v>288</v>
      </c>
      <c r="Z877" s="363"/>
      <c r="AA877" s="363"/>
      <c r="AB877" s="363"/>
      <c r="AC877" s="152" t="s">
        <v>326</v>
      </c>
      <c r="AD877" s="152"/>
      <c r="AE877" s="152"/>
      <c r="AF877" s="152"/>
      <c r="AG877" s="152"/>
      <c r="AH877" s="362" t="s">
        <v>350</v>
      </c>
      <c r="AI877" s="360"/>
      <c r="AJ877" s="360"/>
      <c r="AK877" s="360"/>
      <c r="AL877" s="360" t="s">
        <v>21</v>
      </c>
      <c r="AM877" s="360"/>
      <c r="AN877" s="360"/>
      <c r="AO877" s="364"/>
      <c r="AP877" s="365" t="s">
        <v>291</v>
      </c>
      <c r="AQ877" s="365"/>
      <c r="AR877" s="365"/>
      <c r="AS877" s="365"/>
      <c r="AT877" s="365"/>
      <c r="AU877" s="365"/>
      <c r="AV877" s="365"/>
      <c r="AW877" s="365"/>
      <c r="AX877" s="365"/>
      <c r="AY877">
        <f t="shared" ref="AY877:AY878" si="118">$AY$875</f>
        <v>1</v>
      </c>
    </row>
    <row r="878" spans="1:51" ht="48" customHeight="1" x14ac:dyDescent="0.15">
      <c r="A878" s="370">
        <v>1</v>
      </c>
      <c r="B878" s="370">
        <v>1</v>
      </c>
      <c r="C878" s="358" t="s">
        <v>821</v>
      </c>
      <c r="D878" s="343"/>
      <c r="E878" s="343"/>
      <c r="F878" s="343"/>
      <c r="G878" s="343"/>
      <c r="H878" s="343"/>
      <c r="I878" s="343"/>
      <c r="J878" s="344">
        <v>9010005024588</v>
      </c>
      <c r="K878" s="345"/>
      <c r="L878" s="345"/>
      <c r="M878" s="345"/>
      <c r="N878" s="345"/>
      <c r="O878" s="345"/>
      <c r="P878" s="359" t="s">
        <v>822</v>
      </c>
      <c r="Q878" s="346"/>
      <c r="R878" s="346"/>
      <c r="S878" s="346"/>
      <c r="T878" s="346"/>
      <c r="U878" s="346"/>
      <c r="V878" s="346"/>
      <c r="W878" s="346"/>
      <c r="X878" s="346"/>
      <c r="Y878" s="347">
        <v>23</v>
      </c>
      <c r="Z878" s="348"/>
      <c r="AA878" s="348"/>
      <c r="AB878" s="349"/>
      <c r="AC878" s="350" t="s">
        <v>816</v>
      </c>
      <c r="AD878" s="351"/>
      <c r="AE878" s="351"/>
      <c r="AF878" s="351"/>
      <c r="AG878" s="351"/>
      <c r="AH878" s="366" t="s">
        <v>814</v>
      </c>
      <c r="AI878" s="367"/>
      <c r="AJ878" s="367"/>
      <c r="AK878" s="367"/>
      <c r="AL878" s="354" t="s">
        <v>814</v>
      </c>
      <c r="AM878" s="355"/>
      <c r="AN878" s="355"/>
      <c r="AO878" s="356"/>
      <c r="AP878" s="357" t="s">
        <v>814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290</v>
      </c>
      <c r="K910" s="361"/>
      <c r="L910" s="361"/>
      <c r="M910" s="361"/>
      <c r="N910" s="361"/>
      <c r="O910" s="361"/>
      <c r="P910" s="247" t="s">
        <v>242</v>
      </c>
      <c r="Q910" s="247"/>
      <c r="R910" s="247"/>
      <c r="S910" s="247"/>
      <c r="T910" s="247"/>
      <c r="U910" s="247"/>
      <c r="V910" s="247"/>
      <c r="W910" s="247"/>
      <c r="X910" s="247"/>
      <c r="Y910" s="362" t="s">
        <v>288</v>
      </c>
      <c r="Z910" s="363"/>
      <c r="AA910" s="363"/>
      <c r="AB910" s="363"/>
      <c r="AC910" s="152" t="s">
        <v>326</v>
      </c>
      <c r="AD910" s="152"/>
      <c r="AE910" s="152"/>
      <c r="AF910" s="152"/>
      <c r="AG910" s="152"/>
      <c r="AH910" s="362" t="s">
        <v>350</v>
      </c>
      <c r="AI910" s="360"/>
      <c r="AJ910" s="360"/>
      <c r="AK910" s="360"/>
      <c r="AL910" s="360" t="s">
        <v>21</v>
      </c>
      <c r="AM910" s="360"/>
      <c r="AN910" s="360"/>
      <c r="AO910" s="364"/>
      <c r="AP910" s="365" t="s">
        <v>291</v>
      </c>
      <c r="AQ910" s="365"/>
      <c r="AR910" s="365"/>
      <c r="AS910" s="365"/>
      <c r="AT910" s="365"/>
      <c r="AU910" s="365"/>
      <c r="AV910" s="365"/>
      <c r="AW910" s="365"/>
      <c r="AX910" s="365"/>
      <c r="AY910">
        <f t="shared" ref="AY910:AY911" si="119">$AY$908</f>
        <v>1</v>
      </c>
    </row>
    <row r="911" spans="1:51" ht="56.25" customHeight="1" x14ac:dyDescent="0.15">
      <c r="A911" s="370">
        <v>1</v>
      </c>
      <c r="B911" s="370">
        <v>1</v>
      </c>
      <c r="C911" s="358" t="s">
        <v>823</v>
      </c>
      <c r="D911" s="343"/>
      <c r="E911" s="343"/>
      <c r="F911" s="343"/>
      <c r="G911" s="343"/>
      <c r="H911" s="343"/>
      <c r="I911" s="343"/>
      <c r="J911" s="344">
        <v>1010405012753</v>
      </c>
      <c r="K911" s="345"/>
      <c r="L911" s="345"/>
      <c r="M911" s="345"/>
      <c r="N911" s="345"/>
      <c r="O911" s="345"/>
      <c r="P911" s="359" t="s">
        <v>824</v>
      </c>
      <c r="Q911" s="346"/>
      <c r="R911" s="346"/>
      <c r="S911" s="346"/>
      <c r="T911" s="346"/>
      <c r="U911" s="346"/>
      <c r="V911" s="346"/>
      <c r="W911" s="346"/>
      <c r="X911" s="346"/>
      <c r="Y911" s="347">
        <v>21</v>
      </c>
      <c r="Z911" s="348"/>
      <c r="AA911" s="348"/>
      <c r="AB911" s="349"/>
      <c r="AC911" s="350" t="s">
        <v>816</v>
      </c>
      <c r="AD911" s="351"/>
      <c r="AE911" s="351"/>
      <c r="AF911" s="351"/>
      <c r="AG911" s="351"/>
      <c r="AH911" s="366" t="s">
        <v>814</v>
      </c>
      <c r="AI911" s="367"/>
      <c r="AJ911" s="367"/>
      <c r="AK911" s="367"/>
      <c r="AL911" s="354" t="s">
        <v>814</v>
      </c>
      <c r="AM911" s="355"/>
      <c r="AN911" s="355"/>
      <c r="AO911" s="356"/>
      <c r="AP911" s="357" t="s">
        <v>814</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290</v>
      </c>
      <c r="K943" s="361"/>
      <c r="L943" s="361"/>
      <c r="M943" s="361"/>
      <c r="N943" s="361"/>
      <c r="O943" s="361"/>
      <c r="P943" s="247" t="s">
        <v>242</v>
      </c>
      <c r="Q943" s="247"/>
      <c r="R943" s="247"/>
      <c r="S943" s="247"/>
      <c r="T943" s="247"/>
      <c r="U943" s="247"/>
      <c r="V943" s="247"/>
      <c r="W943" s="247"/>
      <c r="X943" s="247"/>
      <c r="Y943" s="362" t="s">
        <v>288</v>
      </c>
      <c r="Z943" s="363"/>
      <c r="AA943" s="363"/>
      <c r="AB943" s="363"/>
      <c r="AC943" s="152" t="s">
        <v>326</v>
      </c>
      <c r="AD943" s="152"/>
      <c r="AE943" s="152"/>
      <c r="AF943" s="152"/>
      <c r="AG943" s="152"/>
      <c r="AH943" s="362" t="s">
        <v>350</v>
      </c>
      <c r="AI943" s="360"/>
      <c r="AJ943" s="360"/>
      <c r="AK943" s="360"/>
      <c r="AL943" s="360" t="s">
        <v>21</v>
      </c>
      <c r="AM943" s="360"/>
      <c r="AN943" s="360"/>
      <c r="AO943" s="364"/>
      <c r="AP943" s="365" t="s">
        <v>291</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825</v>
      </c>
      <c r="D944" s="343"/>
      <c r="E944" s="343"/>
      <c r="F944" s="343"/>
      <c r="G944" s="343"/>
      <c r="H944" s="343"/>
      <c r="I944" s="343"/>
      <c r="J944" s="344">
        <v>9120005010528</v>
      </c>
      <c r="K944" s="345"/>
      <c r="L944" s="345"/>
      <c r="M944" s="345"/>
      <c r="N944" s="345"/>
      <c r="O944" s="345"/>
      <c r="P944" s="359" t="s">
        <v>826</v>
      </c>
      <c r="Q944" s="346"/>
      <c r="R944" s="346"/>
      <c r="S944" s="346"/>
      <c r="T944" s="346"/>
      <c r="U944" s="346"/>
      <c r="V944" s="346"/>
      <c r="W944" s="346"/>
      <c r="X944" s="346"/>
      <c r="Y944" s="347">
        <v>37</v>
      </c>
      <c r="Z944" s="348"/>
      <c r="AA944" s="348"/>
      <c r="AB944" s="349"/>
      <c r="AC944" s="350" t="s">
        <v>816</v>
      </c>
      <c r="AD944" s="351"/>
      <c r="AE944" s="351"/>
      <c r="AF944" s="351"/>
      <c r="AG944" s="351"/>
      <c r="AH944" s="366" t="s">
        <v>814</v>
      </c>
      <c r="AI944" s="367"/>
      <c r="AJ944" s="367"/>
      <c r="AK944" s="367"/>
      <c r="AL944" s="354" t="s">
        <v>814</v>
      </c>
      <c r="AM944" s="355"/>
      <c r="AN944" s="355"/>
      <c r="AO944" s="356"/>
      <c r="AP944" s="357" t="s">
        <v>814</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290</v>
      </c>
      <c r="K976" s="361"/>
      <c r="L976" s="361"/>
      <c r="M976" s="361"/>
      <c r="N976" s="361"/>
      <c r="O976" s="361"/>
      <c r="P976" s="247" t="s">
        <v>242</v>
      </c>
      <c r="Q976" s="247"/>
      <c r="R976" s="247"/>
      <c r="S976" s="247"/>
      <c r="T976" s="247"/>
      <c r="U976" s="247"/>
      <c r="V976" s="247"/>
      <c r="W976" s="247"/>
      <c r="X976" s="247"/>
      <c r="Y976" s="362" t="s">
        <v>288</v>
      </c>
      <c r="Z976" s="363"/>
      <c r="AA976" s="363"/>
      <c r="AB976" s="363"/>
      <c r="AC976" s="152" t="s">
        <v>326</v>
      </c>
      <c r="AD976" s="152"/>
      <c r="AE976" s="152"/>
      <c r="AF976" s="152"/>
      <c r="AG976" s="152"/>
      <c r="AH976" s="362" t="s">
        <v>350</v>
      </c>
      <c r="AI976" s="360"/>
      <c r="AJ976" s="360"/>
      <c r="AK976" s="360"/>
      <c r="AL976" s="360" t="s">
        <v>21</v>
      </c>
      <c r="AM976" s="360"/>
      <c r="AN976" s="360"/>
      <c r="AO976" s="364"/>
      <c r="AP976" s="365" t="s">
        <v>291</v>
      </c>
      <c r="AQ976" s="365"/>
      <c r="AR976" s="365"/>
      <c r="AS976" s="365"/>
      <c r="AT976" s="365"/>
      <c r="AU976" s="365"/>
      <c r="AV976" s="365"/>
      <c r="AW976" s="365"/>
      <c r="AX976" s="365"/>
      <c r="AY976">
        <f t="shared" ref="AY976:AY977" si="121">$AY$974</f>
        <v>1</v>
      </c>
    </row>
    <row r="977" spans="1:51" ht="42" customHeight="1" x14ac:dyDescent="0.15">
      <c r="A977" s="370">
        <v>1</v>
      </c>
      <c r="B977" s="370">
        <v>1</v>
      </c>
      <c r="C977" s="358" t="s">
        <v>827</v>
      </c>
      <c r="D977" s="343"/>
      <c r="E977" s="343"/>
      <c r="F977" s="343"/>
      <c r="G977" s="343"/>
      <c r="H977" s="343"/>
      <c r="I977" s="343"/>
      <c r="J977" s="344">
        <v>5010005015426</v>
      </c>
      <c r="K977" s="345"/>
      <c r="L977" s="345"/>
      <c r="M977" s="345"/>
      <c r="N977" s="345"/>
      <c r="O977" s="345"/>
      <c r="P977" s="359" t="s">
        <v>828</v>
      </c>
      <c r="Q977" s="346"/>
      <c r="R977" s="346"/>
      <c r="S977" s="346"/>
      <c r="T977" s="346"/>
      <c r="U977" s="346"/>
      <c r="V977" s="346"/>
      <c r="W977" s="346"/>
      <c r="X977" s="346"/>
      <c r="Y977" s="347">
        <v>26</v>
      </c>
      <c r="Z977" s="348"/>
      <c r="AA977" s="348"/>
      <c r="AB977" s="349"/>
      <c r="AC977" s="350" t="s">
        <v>816</v>
      </c>
      <c r="AD977" s="351"/>
      <c r="AE977" s="351"/>
      <c r="AF977" s="351"/>
      <c r="AG977" s="351"/>
      <c r="AH977" s="366" t="s">
        <v>814</v>
      </c>
      <c r="AI977" s="367"/>
      <c r="AJ977" s="367"/>
      <c r="AK977" s="367"/>
      <c r="AL977" s="354" t="s">
        <v>814</v>
      </c>
      <c r="AM977" s="355"/>
      <c r="AN977" s="355"/>
      <c r="AO977" s="356"/>
      <c r="AP977" s="357" t="s">
        <v>814</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290</v>
      </c>
      <c r="K1009" s="361"/>
      <c r="L1009" s="361"/>
      <c r="M1009" s="361"/>
      <c r="N1009" s="361"/>
      <c r="O1009" s="361"/>
      <c r="P1009" s="247" t="s">
        <v>242</v>
      </c>
      <c r="Q1009" s="247"/>
      <c r="R1009" s="247"/>
      <c r="S1009" s="247"/>
      <c r="T1009" s="247"/>
      <c r="U1009" s="247"/>
      <c r="V1009" s="247"/>
      <c r="W1009" s="247"/>
      <c r="X1009" s="247"/>
      <c r="Y1009" s="362" t="s">
        <v>288</v>
      </c>
      <c r="Z1009" s="363"/>
      <c r="AA1009" s="363"/>
      <c r="AB1009" s="363"/>
      <c r="AC1009" s="152" t="s">
        <v>326</v>
      </c>
      <c r="AD1009" s="152"/>
      <c r="AE1009" s="152"/>
      <c r="AF1009" s="152"/>
      <c r="AG1009" s="152"/>
      <c r="AH1009" s="362" t="s">
        <v>350</v>
      </c>
      <c r="AI1009" s="360"/>
      <c r="AJ1009" s="360"/>
      <c r="AK1009" s="360"/>
      <c r="AL1009" s="360" t="s">
        <v>21</v>
      </c>
      <c r="AM1009" s="360"/>
      <c r="AN1009" s="360"/>
      <c r="AO1009" s="364"/>
      <c r="AP1009" s="365" t="s">
        <v>291</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829</v>
      </c>
      <c r="D1010" s="343"/>
      <c r="E1010" s="343"/>
      <c r="F1010" s="343"/>
      <c r="G1010" s="343"/>
      <c r="H1010" s="343"/>
      <c r="I1010" s="343"/>
      <c r="J1010" s="344">
        <v>1010005004655</v>
      </c>
      <c r="K1010" s="345"/>
      <c r="L1010" s="345"/>
      <c r="M1010" s="345"/>
      <c r="N1010" s="345"/>
      <c r="O1010" s="345"/>
      <c r="P1010" s="359" t="s">
        <v>830</v>
      </c>
      <c r="Q1010" s="346"/>
      <c r="R1010" s="346"/>
      <c r="S1010" s="346"/>
      <c r="T1010" s="346"/>
      <c r="U1010" s="346"/>
      <c r="V1010" s="346"/>
      <c r="W1010" s="346"/>
      <c r="X1010" s="346"/>
      <c r="Y1010" s="347">
        <v>27</v>
      </c>
      <c r="Z1010" s="348"/>
      <c r="AA1010" s="348"/>
      <c r="AB1010" s="349"/>
      <c r="AC1010" s="350" t="s">
        <v>816</v>
      </c>
      <c r="AD1010" s="351"/>
      <c r="AE1010" s="351"/>
      <c r="AF1010" s="351"/>
      <c r="AG1010" s="351"/>
      <c r="AH1010" s="366" t="s">
        <v>814</v>
      </c>
      <c r="AI1010" s="367"/>
      <c r="AJ1010" s="367"/>
      <c r="AK1010" s="367"/>
      <c r="AL1010" s="354" t="s">
        <v>814</v>
      </c>
      <c r="AM1010" s="355"/>
      <c r="AN1010" s="355"/>
      <c r="AO1010" s="356"/>
      <c r="AP1010" s="357" t="s">
        <v>814</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290</v>
      </c>
      <c r="K1042" s="361"/>
      <c r="L1042" s="361"/>
      <c r="M1042" s="361"/>
      <c r="N1042" s="361"/>
      <c r="O1042" s="361"/>
      <c r="P1042" s="247" t="s">
        <v>242</v>
      </c>
      <c r="Q1042" s="247"/>
      <c r="R1042" s="247"/>
      <c r="S1042" s="247"/>
      <c r="T1042" s="247"/>
      <c r="U1042" s="247"/>
      <c r="V1042" s="247"/>
      <c r="W1042" s="247"/>
      <c r="X1042" s="247"/>
      <c r="Y1042" s="362" t="s">
        <v>288</v>
      </c>
      <c r="Z1042" s="363"/>
      <c r="AA1042" s="363"/>
      <c r="AB1042" s="363"/>
      <c r="AC1042" s="152" t="s">
        <v>326</v>
      </c>
      <c r="AD1042" s="152"/>
      <c r="AE1042" s="152"/>
      <c r="AF1042" s="152"/>
      <c r="AG1042" s="152"/>
      <c r="AH1042" s="362" t="s">
        <v>350</v>
      </c>
      <c r="AI1042" s="360"/>
      <c r="AJ1042" s="360"/>
      <c r="AK1042" s="360"/>
      <c r="AL1042" s="360" t="s">
        <v>21</v>
      </c>
      <c r="AM1042" s="360"/>
      <c r="AN1042" s="360"/>
      <c r="AO1042" s="364"/>
      <c r="AP1042" s="365" t="s">
        <v>291</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58" t="s">
        <v>820</v>
      </c>
      <c r="D1043" s="343"/>
      <c r="E1043" s="343"/>
      <c r="F1043" s="343"/>
      <c r="G1043" s="343"/>
      <c r="H1043" s="343"/>
      <c r="I1043" s="343"/>
      <c r="J1043" s="344">
        <v>5010005018008</v>
      </c>
      <c r="K1043" s="345"/>
      <c r="L1043" s="345"/>
      <c r="M1043" s="345"/>
      <c r="N1043" s="345"/>
      <c r="O1043" s="345"/>
      <c r="P1043" s="359" t="s">
        <v>831</v>
      </c>
      <c r="Q1043" s="346"/>
      <c r="R1043" s="346"/>
      <c r="S1043" s="346"/>
      <c r="T1043" s="346"/>
      <c r="U1043" s="346"/>
      <c r="V1043" s="346"/>
      <c r="W1043" s="346"/>
      <c r="X1043" s="346"/>
      <c r="Y1043" s="347">
        <v>14</v>
      </c>
      <c r="Z1043" s="348"/>
      <c r="AA1043" s="348"/>
      <c r="AB1043" s="349"/>
      <c r="AC1043" s="350" t="s">
        <v>816</v>
      </c>
      <c r="AD1043" s="351"/>
      <c r="AE1043" s="351"/>
      <c r="AF1043" s="351"/>
      <c r="AG1043" s="351"/>
      <c r="AH1043" s="366" t="s">
        <v>814</v>
      </c>
      <c r="AI1043" s="367"/>
      <c r="AJ1043" s="367"/>
      <c r="AK1043" s="367"/>
      <c r="AL1043" s="354" t="s">
        <v>814</v>
      </c>
      <c r="AM1043" s="355"/>
      <c r="AN1043" s="355"/>
      <c r="AO1043" s="356"/>
      <c r="AP1043" s="357" t="s">
        <v>814</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290</v>
      </c>
      <c r="K1075" s="361"/>
      <c r="L1075" s="361"/>
      <c r="M1075" s="361"/>
      <c r="N1075" s="361"/>
      <c r="O1075" s="361"/>
      <c r="P1075" s="247" t="s">
        <v>242</v>
      </c>
      <c r="Q1075" s="247"/>
      <c r="R1075" s="247"/>
      <c r="S1075" s="247"/>
      <c r="T1075" s="247"/>
      <c r="U1075" s="247"/>
      <c r="V1075" s="247"/>
      <c r="W1075" s="247"/>
      <c r="X1075" s="247"/>
      <c r="Y1075" s="362" t="s">
        <v>288</v>
      </c>
      <c r="Z1075" s="363"/>
      <c r="AA1075" s="363"/>
      <c r="AB1075" s="363"/>
      <c r="AC1075" s="152" t="s">
        <v>326</v>
      </c>
      <c r="AD1075" s="152"/>
      <c r="AE1075" s="152"/>
      <c r="AF1075" s="152"/>
      <c r="AG1075" s="152"/>
      <c r="AH1075" s="362" t="s">
        <v>350</v>
      </c>
      <c r="AI1075" s="360"/>
      <c r="AJ1075" s="360"/>
      <c r="AK1075" s="360"/>
      <c r="AL1075" s="360" t="s">
        <v>21</v>
      </c>
      <c r="AM1075" s="360"/>
      <c r="AN1075" s="360"/>
      <c r="AO1075" s="364"/>
      <c r="AP1075" s="365" t="s">
        <v>291</v>
      </c>
      <c r="AQ1075" s="365"/>
      <c r="AR1075" s="365"/>
      <c r="AS1075" s="365"/>
      <c r="AT1075" s="365"/>
      <c r="AU1075" s="365"/>
      <c r="AV1075" s="365"/>
      <c r="AW1075" s="365"/>
      <c r="AX1075" s="365"/>
      <c r="AY1075">
        <f t="shared" ref="AY1075:AY1076" si="124">$AY$1073</f>
        <v>1</v>
      </c>
    </row>
    <row r="1076" spans="1:51" ht="30" customHeight="1" x14ac:dyDescent="0.15">
      <c r="A1076" s="370">
        <v>1</v>
      </c>
      <c r="B1076" s="370">
        <v>1</v>
      </c>
      <c r="C1076" s="358" t="s">
        <v>819</v>
      </c>
      <c r="D1076" s="343"/>
      <c r="E1076" s="343"/>
      <c r="F1076" s="343"/>
      <c r="G1076" s="343"/>
      <c r="H1076" s="343"/>
      <c r="I1076" s="343"/>
      <c r="J1076" s="344">
        <v>5010405001703</v>
      </c>
      <c r="K1076" s="345"/>
      <c r="L1076" s="345"/>
      <c r="M1076" s="345"/>
      <c r="N1076" s="345"/>
      <c r="O1076" s="345"/>
      <c r="P1076" s="359" t="s">
        <v>832</v>
      </c>
      <c r="Q1076" s="346"/>
      <c r="R1076" s="346"/>
      <c r="S1076" s="346"/>
      <c r="T1076" s="346"/>
      <c r="U1076" s="346"/>
      <c r="V1076" s="346"/>
      <c r="W1076" s="346"/>
      <c r="X1076" s="346"/>
      <c r="Y1076" s="347">
        <v>12</v>
      </c>
      <c r="Z1076" s="348"/>
      <c r="AA1076" s="348"/>
      <c r="AB1076" s="349"/>
      <c r="AC1076" s="350" t="s">
        <v>355</v>
      </c>
      <c r="AD1076" s="351"/>
      <c r="AE1076" s="351"/>
      <c r="AF1076" s="351"/>
      <c r="AG1076" s="351"/>
      <c r="AH1076" s="366">
        <v>3</v>
      </c>
      <c r="AI1076" s="367"/>
      <c r="AJ1076" s="367"/>
      <c r="AK1076" s="367"/>
      <c r="AL1076" s="354">
        <v>39.9</v>
      </c>
      <c r="AM1076" s="355"/>
      <c r="AN1076" s="355"/>
      <c r="AO1076" s="356"/>
      <c r="AP1076" s="357" t="s">
        <v>814</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317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331</v>
      </c>
      <c r="AM1106" s="278"/>
      <c r="AN1106" s="278"/>
      <c r="AO1106" s="76" t="s">
        <v>715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261</v>
      </c>
      <c r="D1109" s="374"/>
      <c r="E1109" s="152" t="s">
        <v>260</v>
      </c>
      <c r="F1109" s="374"/>
      <c r="G1109" s="374"/>
      <c r="H1109" s="374"/>
      <c r="I1109" s="374"/>
      <c r="J1109" s="152" t="s">
        <v>290</v>
      </c>
      <c r="K1109" s="152"/>
      <c r="L1109" s="152"/>
      <c r="M1109" s="152"/>
      <c r="N1109" s="152"/>
      <c r="O1109" s="152"/>
      <c r="P1109" s="362" t="s">
        <v>27</v>
      </c>
      <c r="Q1109" s="362"/>
      <c r="R1109" s="362"/>
      <c r="S1109" s="362"/>
      <c r="T1109" s="362"/>
      <c r="U1109" s="362"/>
      <c r="V1109" s="362"/>
      <c r="W1109" s="362"/>
      <c r="X1109" s="362"/>
      <c r="Y1109" s="152" t="s">
        <v>292</v>
      </c>
      <c r="Z1109" s="374"/>
      <c r="AA1109" s="374"/>
      <c r="AB1109" s="374"/>
      <c r="AC1109" s="152" t="s">
        <v>243</v>
      </c>
      <c r="AD1109" s="152"/>
      <c r="AE1109" s="152"/>
      <c r="AF1109" s="152"/>
      <c r="AG1109" s="152"/>
      <c r="AH1109" s="362" t="s">
        <v>256</v>
      </c>
      <c r="AI1109" s="363"/>
      <c r="AJ1109" s="363"/>
      <c r="AK1109" s="363"/>
      <c r="AL1109" s="363" t="s">
        <v>21</v>
      </c>
      <c r="AM1109" s="363"/>
      <c r="AN1109" s="363"/>
      <c r="AO1109" s="375"/>
      <c r="AP1109" s="365" t="s">
        <v>318</v>
      </c>
      <c r="AQ1109" s="365"/>
      <c r="AR1109" s="365"/>
      <c r="AS1109" s="365"/>
      <c r="AT1109" s="365"/>
      <c r="AU1109" s="365"/>
      <c r="AV1109" s="365"/>
      <c r="AW1109" s="365"/>
      <c r="AX1109" s="365"/>
    </row>
    <row r="1110" spans="1:51" ht="30" customHeight="1" x14ac:dyDescent="0.15">
      <c r="A1110" s="370">
        <v>1</v>
      </c>
      <c r="B1110" s="370">
        <v>1</v>
      </c>
      <c r="C1110" s="368"/>
      <c r="D1110" s="368"/>
      <c r="E1110" s="150" t="s">
        <v>814</v>
      </c>
      <c r="F1110" s="369"/>
      <c r="G1110" s="369"/>
      <c r="H1110" s="369"/>
      <c r="I1110" s="369"/>
      <c r="J1110" s="344" t="s">
        <v>814</v>
      </c>
      <c r="K1110" s="345"/>
      <c r="L1110" s="345"/>
      <c r="M1110" s="345"/>
      <c r="N1110" s="345"/>
      <c r="O1110" s="345"/>
      <c r="P1110" s="359" t="s">
        <v>814</v>
      </c>
      <c r="Q1110" s="346"/>
      <c r="R1110" s="346"/>
      <c r="S1110" s="346"/>
      <c r="T1110" s="346"/>
      <c r="U1110" s="346"/>
      <c r="V1110" s="346"/>
      <c r="W1110" s="346"/>
      <c r="X1110" s="346"/>
      <c r="Y1110" s="347" t="s">
        <v>814</v>
      </c>
      <c r="Z1110" s="348"/>
      <c r="AA1110" s="348"/>
      <c r="AB1110" s="349"/>
      <c r="AC1110" s="350"/>
      <c r="AD1110" s="351"/>
      <c r="AE1110" s="351"/>
      <c r="AF1110" s="351"/>
      <c r="AG1110" s="351"/>
      <c r="AH1110" s="352" t="s">
        <v>814</v>
      </c>
      <c r="AI1110" s="353"/>
      <c r="AJ1110" s="353"/>
      <c r="AK1110" s="353"/>
      <c r="AL1110" s="354" t="s">
        <v>814</v>
      </c>
      <c r="AM1110" s="355"/>
      <c r="AN1110" s="355"/>
      <c r="AO1110" s="356"/>
      <c r="AP1110" s="357" t="s">
        <v>814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91" max="49" man="1"/>
    <brk id="538" max="49" man="1"/>
    <brk id="699" max="49" man="1"/>
    <brk id="735" max="49" man="1"/>
    <brk id="786" max="49" man="1"/>
    <brk id="825"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528</v>
      </c>
      <c r="AA1" s="29" t="s">
        <v>82</v>
      </c>
      <c r="AB1" s="29" t="s">
        <v>529</v>
      </c>
      <c r="AC1" s="29" t="s">
        <v>34</v>
      </c>
      <c r="AD1" s="28"/>
      <c r="AE1" s="29" t="s">
        <v>46</v>
      </c>
      <c r="AF1" s="30"/>
      <c r="AG1" s="51" t="s">
        <v>243</v>
      </c>
      <c r="AI1" s="51" t="s">
        <v>252</v>
      </c>
      <c r="AK1" s="51" t="s">
        <v>257</v>
      </c>
      <c r="AM1" s="82"/>
      <c r="AN1" s="82"/>
      <c r="AP1" s="28" t="s">
        <v>343</v>
      </c>
    </row>
    <row r="2" spans="1:42" ht="13.5" customHeight="1" x14ac:dyDescent="0.15">
      <c r="A2" s="14" t="s">
        <v>85</v>
      </c>
      <c r="B2" s="15"/>
      <c r="C2" s="13" t="str">
        <f>IF(B2="","",A2)</f>
        <v/>
      </c>
      <c r="D2" s="13" t="str">
        <f>IF(C2="","",IF(D1&lt;&gt;"",CONCATENATE(D1,"、",C2),C2))</f>
        <v/>
      </c>
      <c r="F2" s="12" t="s">
        <v>72</v>
      </c>
      <c r="G2" s="17" t="s">
        <v>789</v>
      </c>
      <c r="H2" s="13" t="str">
        <f>IF(G2="","",F2)</f>
        <v>一般会計</v>
      </c>
      <c r="I2" s="13" t="str">
        <f>IF(H2="","",IF(I1&lt;&gt;"",CONCATENATE(I1,"、",H2),H2))</f>
        <v>一般会計</v>
      </c>
      <c r="K2" s="14" t="s">
        <v>103</v>
      </c>
      <c r="L2" s="15" t="s">
        <v>789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393</v>
      </c>
      <c r="AB2" s="94" t="s">
        <v>623</v>
      </c>
      <c r="AC2" s="95" t="s">
        <v>135</v>
      </c>
      <c r="AD2" s="28"/>
      <c r="AE2" s="43" t="s">
        <v>174</v>
      </c>
      <c r="AF2" s="30"/>
      <c r="AG2" s="53" t="s">
        <v>354</v>
      </c>
      <c r="AI2" s="51" t="s">
        <v>388</v>
      </c>
      <c r="AK2" s="51" t="s">
        <v>258</v>
      </c>
      <c r="AM2" s="82"/>
      <c r="AN2" s="82"/>
      <c r="AP2" s="53" t="s">
        <v>354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789</v>
      </c>
      <c r="R3" s="13" t="str">
        <f t="shared" ref="R3:R8" si="3">IF(Q3="","",P3)</f>
        <v>委託・請負</v>
      </c>
      <c r="S3" s="13" t="str">
        <f t="shared" ref="S3:S8" si="4">IF(R3="",S2,IF(S2&lt;&gt;"",CONCATENATE(S2,"、",R3),R3))</f>
        <v>委託・請負</v>
      </c>
      <c r="T3" s="13"/>
      <c r="U3" s="32" t="s">
        <v>655</v>
      </c>
      <c r="W3" s="32" t="s">
        <v>150</v>
      </c>
      <c r="Y3" s="32" t="s">
        <v>69</v>
      </c>
      <c r="Z3" s="32" t="s">
        <v>530</v>
      </c>
      <c r="AA3" s="94" t="s">
        <v>493</v>
      </c>
      <c r="AB3" s="94" t="s">
        <v>624</v>
      </c>
      <c r="AC3" s="95" t="s">
        <v>136</v>
      </c>
      <c r="AD3" s="28"/>
      <c r="AE3" s="43" t="s">
        <v>175</v>
      </c>
      <c r="AF3" s="30"/>
      <c r="AG3" s="53" t="s">
        <v>355</v>
      </c>
      <c r="AI3" s="51" t="s">
        <v>251</v>
      </c>
      <c r="AK3" s="51" t="str">
        <f>CHAR(CODE(AK2)+1)</f>
        <v>B</v>
      </c>
      <c r="AM3" s="82"/>
      <c r="AN3" s="82"/>
      <c r="AP3" s="53" t="s">
        <v>355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789</v>
      </c>
      <c r="R4" s="13" t="str">
        <f t="shared" si="3"/>
        <v>補助</v>
      </c>
      <c r="S4" s="13" t="str">
        <f t="shared" si="4"/>
        <v>委託・請負、補助</v>
      </c>
      <c r="T4" s="13"/>
      <c r="U4" s="32" t="s">
        <v>656</v>
      </c>
      <c r="W4" s="32" t="s">
        <v>151</v>
      </c>
      <c r="Y4" s="32" t="s">
        <v>400</v>
      </c>
      <c r="Z4" s="32" t="s">
        <v>531</v>
      </c>
      <c r="AA4" s="94" t="s">
        <v>494</v>
      </c>
      <c r="AB4" s="94" t="s">
        <v>625</v>
      </c>
      <c r="AC4" s="94" t="s">
        <v>137</v>
      </c>
      <c r="AD4" s="28"/>
      <c r="AE4" s="43" t="s">
        <v>176</v>
      </c>
      <c r="AF4" s="30"/>
      <c r="AG4" s="53" t="s">
        <v>356</v>
      </c>
      <c r="AI4" s="51" t="s">
        <v>253</v>
      </c>
      <c r="AK4" s="51" t="str">
        <f t="shared" ref="AK4:AK49" si="7">CHAR(CODE(AK3)+1)</f>
        <v>C</v>
      </c>
      <c r="AM4" s="82"/>
      <c r="AN4" s="82"/>
      <c r="AP4" s="53" t="s">
        <v>356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680</v>
      </c>
      <c r="Y5" s="32" t="s">
        <v>401</v>
      </c>
      <c r="Z5" s="32" t="s">
        <v>532</v>
      </c>
      <c r="AA5" s="94" t="s">
        <v>495</v>
      </c>
      <c r="AB5" s="94" t="s">
        <v>626</v>
      </c>
      <c r="AC5" s="94" t="s">
        <v>177</v>
      </c>
      <c r="AD5" s="31"/>
      <c r="AE5" s="43" t="s">
        <v>367</v>
      </c>
      <c r="AF5" s="30"/>
      <c r="AG5" s="53" t="s">
        <v>357</v>
      </c>
      <c r="AI5" s="51" t="s">
        <v>397</v>
      </c>
      <c r="AK5" s="51" t="str">
        <f t="shared" si="7"/>
        <v>D</v>
      </c>
      <c r="AP5" s="53" t="s">
        <v>357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369</v>
      </c>
      <c r="W6" s="32" t="s">
        <v>152</v>
      </c>
      <c r="Y6" s="32" t="s">
        <v>402</v>
      </c>
      <c r="Z6" s="32" t="s">
        <v>533</v>
      </c>
      <c r="AA6" s="94" t="s">
        <v>496</v>
      </c>
      <c r="AB6" s="94" t="s">
        <v>627</v>
      </c>
      <c r="AC6" s="94" t="s">
        <v>138</v>
      </c>
      <c r="AD6" s="31"/>
      <c r="AE6" s="43" t="s">
        <v>364</v>
      </c>
      <c r="AF6" s="30"/>
      <c r="AG6" s="53" t="s">
        <v>358</v>
      </c>
      <c r="AI6" s="51" t="s">
        <v>398</v>
      </c>
      <c r="AK6" s="51" t="str">
        <f>CHAR(CODE(AK5)+1)</f>
        <v>E</v>
      </c>
      <c r="AP6" s="53" t="s">
        <v>358</v>
      </c>
    </row>
    <row r="7" spans="1:42" ht="13.5"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403</v>
      </c>
      <c r="Z7" s="32" t="s">
        <v>534</v>
      </c>
      <c r="AA7" s="94" t="s">
        <v>497</v>
      </c>
      <c r="AB7" s="94" t="s">
        <v>628</v>
      </c>
      <c r="AC7" s="31"/>
      <c r="AD7" s="31"/>
      <c r="AE7" s="32" t="s">
        <v>138</v>
      </c>
      <c r="AF7" s="30"/>
      <c r="AG7" s="53" t="s">
        <v>359</v>
      </c>
      <c r="AH7" s="85"/>
      <c r="AI7" s="53" t="s">
        <v>382</v>
      </c>
      <c r="AK7" s="51" t="str">
        <f>CHAR(CODE(AK6)+1)</f>
        <v>F</v>
      </c>
      <c r="AP7" s="53" t="s">
        <v>359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395</v>
      </c>
      <c r="W8" s="32" t="s">
        <v>154</v>
      </c>
      <c r="Y8" s="32" t="s">
        <v>404</v>
      </c>
      <c r="Z8" s="32" t="s">
        <v>535</v>
      </c>
      <c r="AA8" s="94" t="s">
        <v>498</v>
      </c>
      <c r="AB8" s="94" t="s">
        <v>629</v>
      </c>
      <c r="AC8" s="31"/>
      <c r="AD8" s="31"/>
      <c r="AE8" s="31"/>
      <c r="AF8" s="30"/>
      <c r="AG8" s="53" t="s">
        <v>360</v>
      </c>
      <c r="AI8" s="51" t="s">
        <v>383</v>
      </c>
      <c r="AK8" s="51" t="str">
        <f t="shared" si="7"/>
        <v>G</v>
      </c>
      <c r="AP8" s="53" t="s">
        <v>360</v>
      </c>
    </row>
    <row r="9" spans="1:42" ht="13.5" customHeight="1" x14ac:dyDescent="0.15">
      <c r="A9" s="14" t="s">
        <v>92</v>
      </c>
      <c r="B9" s="15" t="s">
        <v>789</v>
      </c>
      <c r="C9" s="13" t="str">
        <f t="shared" si="0"/>
        <v>高齢社会対策</v>
      </c>
      <c r="D9" s="13" t="str">
        <f t="shared" si="8"/>
        <v>高齢社会対策</v>
      </c>
      <c r="F9" s="18" t="s">
        <v>294</v>
      </c>
      <c r="G9" s="17"/>
      <c r="H9" s="13" t="str">
        <f t="shared" si="1"/>
        <v/>
      </c>
      <c r="I9" s="13" t="str">
        <f t="shared" si="5"/>
        <v>一般会計</v>
      </c>
      <c r="K9" s="14" t="s">
        <v>110</v>
      </c>
      <c r="L9" s="15"/>
      <c r="M9" s="13" t="str">
        <f t="shared" si="2"/>
        <v/>
      </c>
      <c r="N9" s="13" t="str">
        <f t="shared" si="6"/>
        <v>社会保障</v>
      </c>
      <c r="O9" s="13"/>
      <c r="P9" s="13"/>
      <c r="Q9" s="19"/>
      <c r="T9" s="13"/>
      <c r="U9" s="32" t="s">
        <v>396</v>
      </c>
      <c r="W9" s="32" t="s">
        <v>155</v>
      </c>
      <c r="Y9" s="32" t="s">
        <v>405</v>
      </c>
      <c r="Z9" s="32" t="s">
        <v>536</v>
      </c>
      <c r="AA9" s="94" t="s">
        <v>499</v>
      </c>
      <c r="AB9" s="94" t="s">
        <v>630</v>
      </c>
      <c r="AC9" s="31"/>
      <c r="AD9" s="31"/>
      <c r="AE9" s="31"/>
      <c r="AF9" s="30"/>
      <c r="AG9" s="53" t="s">
        <v>361</v>
      </c>
      <c r="AI9" s="81"/>
      <c r="AK9" s="51" t="str">
        <f t="shared" si="7"/>
        <v>H</v>
      </c>
      <c r="AP9" s="53" t="s">
        <v>361</v>
      </c>
    </row>
    <row r="10" spans="1:42" ht="13.5" customHeight="1" x14ac:dyDescent="0.15">
      <c r="A10" s="14" t="s">
        <v>315</v>
      </c>
      <c r="B10" s="15"/>
      <c r="C10" s="13" t="str">
        <f t="shared" si="0"/>
        <v/>
      </c>
      <c r="D10" s="13" t="str">
        <f t="shared" si="8"/>
        <v>高齢社会対策</v>
      </c>
      <c r="F10" s="18" t="s">
        <v>117</v>
      </c>
      <c r="G10" s="17"/>
      <c r="H10" s="13" t="str">
        <f t="shared" si="1"/>
        <v/>
      </c>
      <c r="I10" s="13" t="str">
        <f t="shared" si="5"/>
        <v>一般会計</v>
      </c>
      <c r="K10" s="14" t="s">
        <v>319</v>
      </c>
      <c r="L10" s="15"/>
      <c r="M10" s="13" t="str">
        <f t="shared" si="2"/>
        <v/>
      </c>
      <c r="N10" s="13" t="str">
        <f t="shared" si="6"/>
        <v>社会保障</v>
      </c>
      <c r="O10" s="13"/>
      <c r="P10" s="13" t="str">
        <f>S8</f>
        <v>委託・請負、補助</v>
      </c>
      <c r="Q10" s="19"/>
      <c r="T10" s="13"/>
      <c r="W10" s="32" t="s">
        <v>156</v>
      </c>
      <c r="Y10" s="32" t="s">
        <v>406</v>
      </c>
      <c r="Z10" s="32" t="s">
        <v>537</v>
      </c>
      <c r="AA10" s="94" t="s">
        <v>500</v>
      </c>
      <c r="AB10" s="94" t="s">
        <v>631</v>
      </c>
      <c r="AC10" s="31"/>
      <c r="AD10" s="31"/>
      <c r="AE10" s="31"/>
      <c r="AF10" s="30"/>
      <c r="AG10" s="53" t="s">
        <v>346</v>
      </c>
      <c r="AK10" s="51" t="str">
        <f t="shared" si="7"/>
        <v>I</v>
      </c>
      <c r="AP10" s="51" t="s">
        <v>344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789</v>
      </c>
      <c r="M11" s="13" t="str">
        <f t="shared" si="2"/>
        <v>その他の事項経費</v>
      </c>
      <c r="N11" s="13" t="str">
        <f t="shared" si="6"/>
        <v>社会保障、その他の事項経費</v>
      </c>
      <c r="O11" s="13"/>
      <c r="P11" s="13"/>
      <c r="Q11" s="19"/>
      <c r="T11" s="13"/>
      <c r="W11" s="32" t="s">
        <v>157</v>
      </c>
      <c r="Y11" s="32" t="s">
        <v>407</v>
      </c>
      <c r="Z11" s="32" t="s">
        <v>538</v>
      </c>
      <c r="AA11" s="94" t="s">
        <v>501</v>
      </c>
      <c r="AB11" s="94" t="s">
        <v>632</v>
      </c>
      <c r="AC11" s="31"/>
      <c r="AD11" s="31"/>
      <c r="AE11" s="31"/>
      <c r="AF11" s="30"/>
      <c r="AG11" s="51" t="s">
        <v>349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657</v>
      </c>
      <c r="W12" s="32" t="s">
        <v>158</v>
      </c>
      <c r="Y12" s="32" t="s">
        <v>408</v>
      </c>
      <c r="Z12" s="32" t="s">
        <v>539</v>
      </c>
      <c r="AA12" s="94" t="s">
        <v>502</v>
      </c>
      <c r="AB12" s="94" t="s">
        <v>633</v>
      </c>
      <c r="AC12" s="31"/>
      <c r="AD12" s="31"/>
      <c r="AE12" s="31"/>
      <c r="AF12" s="30"/>
      <c r="AG12" s="51" t="s">
        <v>347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409</v>
      </c>
      <c r="Z13" s="32" t="s">
        <v>540</v>
      </c>
      <c r="AA13" s="94" t="s">
        <v>503</v>
      </c>
      <c r="AB13" s="94" t="s">
        <v>634</v>
      </c>
      <c r="AC13" s="31"/>
      <c r="AD13" s="31"/>
      <c r="AE13" s="31"/>
      <c r="AF13" s="30"/>
      <c r="AG13" s="51" t="s">
        <v>348</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658</v>
      </c>
      <c r="W14" s="32" t="s">
        <v>160</v>
      </c>
      <c r="Y14" s="32" t="s">
        <v>410</v>
      </c>
      <c r="Z14" s="32" t="s">
        <v>541</v>
      </c>
      <c r="AA14" s="94" t="s">
        <v>504</v>
      </c>
      <c r="AB14" s="94" t="s">
        <v>635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659</v>
      </c>
      <c r="W15" s="32" t="s">
        <v>161</v>
      </c>
      <c r="Y15" s="32" t="s">
        <v>411</v>
      </c>
      <c r="Z15" s="32" t="s">
        <v>542</v>
      </c>
      <c r="AA15" s="94" t="s">
        <v>505</v>
      </c>
      <c r="AB15" s="94" t="s">
        <v>636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660</v>
      </c>
      <c r="W16" s="32" t="s">
        <v>162</v>
      </c>
      <c r="Y16" s="32" t="s">
        <v>412</v>
      </c>
      <c r="Z16" s="32" t="s">
        <v>543</v>
      </c>
      <c r="AA16" s="94" t="s">
        <v>506</v>
      </c>
      <c r="AB16" s="94" t="s">
        <v>637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661</v>
      </c>
      <c r="W17" s="32" t="s">
        <v>163</v>
      </c>
      <c r="Y17" s="32" t="s">
        <v>413</v>
      </c>
      <c r="Z17" s="32" t="s">
        <v>544</v>
      </c>
      <c r="AA17" s="94" t="s">
        <v>507</v>
      </c>
      <c r="AB17" s="94" t="s">
        <v>638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662</v>
      </c>
      <c r="W18" s="32" t="s">
        <v>164</v>
      </c>
      <c r="Y18" s="32" t="s">
        <v>414</v>
      </c>
      <c r="Z18" s="32" t="s">
        <v>545</v>
      </c>
      <c r="AA18" s="94" t="s">
        <v>508</v>
      </c>
      <c r="AB18" s="94" t="s">
        <v>639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663</v>
      </c>
      <c r="W19" s="32" t="s">
        <v>165</v>
      </c>
      <c r="Y19" s="32" t="s">
        <v>415</v>
      </c>
      <c r="Z19" s="32" t="s">
        <v>546</v>
      </c>
      <c r="AA19" s="94" t="s">
        <v>509</v>
      </c>
      <c r="AB19" s="94" t="s">
        <v>640</v>
      </c>
      <c r="AC19" s="31"/>
      <c r="AD19" s="31"/>
      <c r="AE19" s="31"/>
      <c r="AF19" s="30"/>
      <c r="AK19" s="51" t="str">
        <f t="shared" si="7"/>
        <v>R</v>
      </c>
    </row>
    <row r="20" spans="1:37" ht="13.5" customHeight="1" x14ac:dyDescent="0.15">
      <c r="A20" s="14" t="s">
        <v>304</v>
      </c>
      <c r="B20" s="15"/>
      <c r="C20" s="13" t="str">
        <f t="shared" si="9"/>
        <v/>
      </c>
      <c r="D20" s="13" t="str">
        <f t="shared" si="8"/>
        <v>高齢社会対策</v>
      </c>
      <c r="F20" s="18" t="s">
        <v>303</v>
      </c>
      <c r="G20" s="17"/>
      <c r="H20" s="13" t="str">
        <f t="shared" si="1"/>
        <v/>
      </c>
      <c r="I20" s="13" t="str">
        <f t="shared" si="5"/>
        <v>一般会計</v>
      </c>
      <c r="K20" s="13"/>
      <c r="L20" s="13"/>
      <c r="O20" s="13"/>
      <c r="P20" s="13"/>
      <c r="Q20" s="19"/>
      <c r="T20" s="13"/>
      <c r="U20" s="32" t="s">
        <v>664</v>
      </c>
      <c r="W20" s="32" t="s">
        <v>166</v>
      </c>
      <c r="Y20" s="32" t="s">
        <v>416</v>
      </c>
      <c r="Z20" s="32" t="s">
        <v>547</v>
      </c>
      <c r="AA20" s="94" t="s">
        <v>510</v>
      </c>
      <c r="AB20" s="94" t="s">
        <v>641</v>
      </c>
      <c r="AC20" s="31"/>
      <c r="AD20" s="31"/>
      <c r="AE20" s="31"/>
      <c r="AF20" s="30"/>
      <c r="AK20" s="51" t="str">
        <f t="shared" si="7"/>
        <v>S</v>
      </c>
    </row>
    <row r="21" spans="1:37" ht="13.5" customHeight="1" x14ac:dyDescent="0.15">
      <c r="A21" s="14" t="s">
        <v>305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665</v>
      </c>
      <c r="W21" s="32" t="s">
        <v>167</v>
      </c>
      <c r="Y21" s="32" t="s">
        <v>417</v>
      </c>
      <c r="Z21" s="32" t="s">
        <v>548</v>
      </c>
      <c r="AA21" s="94" t="s">
        <v>511</v>
      </c>
      <c r="AB21" s="94" t="s">
        <v>642</v>
      </c>
      <c r="AC21" s="31"/>
      <c r="AD21" s="31"/>
      <c r="AE21" s="31"/>
      <c r="AF21" s="30"/>
      <c r="AK21" s="51" t="str">
        <f t="shared" si="7"/>
        <v>T</v>
      </c>
    </row>
    <row r="22" spans="1:37" ht="13.5" customHeight="1" x14ac:dyDescent="0.15">
      <c r="A22" s="14" t="s">
        <v>306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666</v>
      </c>
      <c r="W22" s="32" t="s">
        <v>168</v>
      </c>
      <c r="Y22" s="32" t="s">
        <v>418</v>
      </c>
      <c r="Z22" s="32" t="s">
        <v>549</v>
      </c>
      <c r="AA22" s="94" t="s">
        <v>512</v>
      </c>
      <c r="AB22" s="94" t="s">
        <v>643</v>
      </c>
      <c r="AC22" s="31"/>
      <c r="AD22" s="31"/>
      <c r="AE22" s="31"/>
      <c r="AF22" s="30"/>
      <c r="AK22" s="51" t="str">
        <f t="shared" si="7"/>
        <v>U</v>
      </c>
    </row>
    <row r="23" spans="1:37" ht="13.5" customHeight="1" x14ac:dyDescent="0.15">
      <c r="A23" s="14" t="s">
        <v>307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667</v>
      </c>
      <c r="W23" s="32" t="s">
        <v>683</v>
      </c>
      <c r="Y23" s="32" t="s">
        <v>419</v>
      </c>
      <c r="Z23" s="32" t="s">
        <v>550</v>
      </c>
      <c r="AA23" s="94" t="s">
        <v>513</v>
      </c>
      <c r="AB23" s="94" t="s">
        <v>644</v>
      </c>
      <c r="AC23" s="31"/>
      <c r="AD23" s="31"/>
      <c r="AE23" s="31"/>
      <c r="AF23" s="30"/>
      <c r="AK23" s="51" t="str">
        <f t="shared" si="7"/>
        <v>V</v>
      </c>
    </row>
    <row r="24" spans="1:37" ht="13.5" customHeight="1" x14ac:dyDescent="0.15">
      <c r="A24" s="88" t="s">
        <v>386</v>
      </c>
      <c r="B24" s="15"/>
      <c r="C24" s="13" t="str">
        <f t="shared" si="9"/>
        <v/>
      </c>
      <c r="D24" s="13" t="str">
        <f>IF(C24="",D23,IF(D23&lt;&gt;"",CONCATENATE(D23,"、",C24),C24))</f>
        <v>高齢社会対策</v>
      </c>
      <c r="F24" s="18" t="s">
        <v>391</v>
      </c>
      <c r="G24" s="17"/>
      <c r="H24" s="13" t="str">
        <f t="shared" si="1"/>
        <v/>
      </c>
      <c r="I24" s="13" t="str">
        <f t="shared" si="5"/>
        <v>一般会計</v>
      </c>
      <c r="K24" s="13"/>
      <c r="L24" s="13"/>
      <c r="O24" s="13"/>
      <c r="P24" s="13"/>
      <c r="Q24" s="19"/>
      <c r="T24" s="13"/>
      <c r="U24" s="32" t="s">
        <v>668</v>
      </c>
      <c r="Y24" s="32" t="s">
        <v>420</v>
      </c>
      <c r="Z24" s="32" t="s">
        <v>551</v>
      </c>
      <c r="AA24" s="94" t="s">
        <v>514</v>
      </c>
      <c r="AB24" s="94" t="s">
        <v>645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669</v>
      </c>
      <c r="Y25" s="32" t="s">
        <v>421</v>
      </c>
      <c r="Z25" s="32" t="s">
        <v>552</v>
      </c>
      <c r="AA25" s="94" t="s">
        <v>515</v>
      </c>
      <c r="AB25" s="94" t="s">
        <v>646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670</v>
      </c>
      <c r="Y26" s="32" t="s">
        <v>422</v>
      </c>
      <c r="Z26" s="32" t="s">
        <v>553</v>
      </c>
      <c r="AA26" s="94" t="s">
        <v>516</v>
      </c>
      <c r="AB26" s="94" t="s">
        <v>647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671</v>
      </c>
      <c r="Y27" s="32" t="s">
        <v>423</v>
      </c>
      <c r="Z27" s="32" t="s">
        <v>554</v>
      </c>
      <c r="AA27" s="94" t="s">
        <v>517</v>
      </c>
      <c r="AB27" s="94" t="s">
        <v>648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672</v>
      </c>
      <c r="Y28" s="32" t="s">
        <v>424</v>
      </c>
      <c r="Z28" s="32" t="s">
        <v>555</v>
      </c>
      <c r="AA28" s="94" t="s">
        <v>518</v>
      </c>
      <c r="AB28" s="94" t="s">
        <v>649</v>
      </c>
      <c r="AC28" s="31"/>
      <c r="AD28" s="31"/>
      <c r="AE28" s="31"/>
      <c r="AF28" s="30"/>
      <c r="AK28" s="51" t="s">
        <v>259</v>
      </c>
    </row>
    <row r="29" spans="1:37" ht="13.5" customHeight="1" x14ac:dyDescent="0.15">
      <c r="A29" s="13"/>
      <c r="B29" s="13"/>
      <c r="F29" s="18" t="s">
        <v>295</v>
      </c>
      <c r="G29" s="17"/>
      <c r="H29" s="13" t="str">
        <f t="shared" si="1"/>
        <v/>
      </c>
      <c r="I29" s="13" t="str">
        <f t="shared" si="5"/>
        <v>一般会計</v>
      </c>
      <c r="K29" s="13"/>
      <c r="L29" s="13"/>
      <c r="O29" s="13"/>
      <c r="P29" s="13"/>
      <c r="Q29" s="19"/>
      <c r="T29" s="13"/>
      <c r="U29" s="32" t="s">
        <v>673</v>
      </c>
      <c r="Y29" s="32" t="s">
        <v>425</v>
      </c>
      <c r="Z29" s="32" t="s">
        <v>556</v>
      </c>
      <c r="AA29" s="94" t="s">
        <v>519</v>
      </c>
      <c r="AB29" s="94" t="s">
        <v>650</v>
      </c>
      <c r="AC29" s="31"/>
      <c r="AD29" s="31"/>
      <c r="AE29" s="31"/>
      <c r="AF29" s="30"/>
      <c r="AK29" s="51"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U30" s="32" t="s">
        <v>674</v>
      </c>
      <c r="Y30" s="32" t="s">
        <v>426</v>
      </c>
      <c r="Z30" s="32" t="s">
        <v>557</v>
      </c>
      <c r="AA30" s="94" t="s">
        <v>520</v>
      </c>
      <c r="AB30" s="94" t="s">
        <v>651</v>
      </c>
      <c r="AC30" s="31"/>
      <c r="AD30" s="31"/>
      <c r="AE30" s="31"/>
      <c r="AF30" s="30"/>
      <c r="AK30" s="51"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U31" s="32" t="s">
        <v>675</v>
      </c>
      <c r="Y31" s="32" t="s">
        <v>427</v>
      </c>
      <c r="Z31" s="32" t="s">
        <v>558</v>
      </c>
      <c r="AA31" s="94" t="s">
        <v>521</v>
      </c>
      <c r="AB31" s="94" t="s">
        <v>652</v>
      </c>
      <c r="AC31" s="31"/>
      <c r="AD31" s="31"/>
      <c r="AE31" s="31"/>
      <c r="AF31" s="30"/>
      <c r="AK31" s="51"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U32" s="32" t="s">
        <v>676</v>
      </c>
      <c r="Y32" s="32" t="s">
        <v>428</v>
      </c>
      <c r="Z32" s="32" t="s">
        <v>559</v>
      </c>
      <c r="AA32" s="94" t="s">
        <v>70</v>
      </c>
      <c r="AB32" s="94" t="s">
        <v>70</v>
      </c>
      <c r="AC32" s="31"/>
      <c r="AD32" s="31"/>
      <c r="AE32" s="31"/>
      <c r="AF32" s="30"/>
      <c r="AK32" s="51"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U33" s="32" t="s">
        <v>677</v>
      </c>
      <c r="Y33" s="32" t="s">
        <v>429</v>
      </c>
      <c r="Z33" s="32" t="s">
        <v>560</v>
      </c>
      <c r="AA33" s="75"/>
      <c r="AB33" s="31"/>
      <c r="AC33" s="31"/>
      <c r="AD33" s="31"/>
      <c r="AE33" s="31"/>
      <c r="AF33" s="30"/>
      <c r="AK33" s="51"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U34" s="32" t="s">
        <v>678</v>
      </c>
      <c r="Y34" s="32" t="s">
        <v>430</v>
      </c>
      <c r="Z34" s="32" t="s">
        <v>561</v>
      </c>
      <c r="AB34" s="31"/>
      <c r="AC34" s="31"/>
      <c r="AD34" s="31"/>
      <c r="AE34" s="31"/>
      <c r="AF34" s="30"/>
      <c r="AK34" s="51"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431</v>
      </c>
      <c r="Z35" s="32" t="s">
        <v>562</v>
      </c>
      <c r="AC35" s="31"/>
      <c r="AF35" s="30"/>
      <c r="AK35" s="51"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U36" s="32" t="s">
        <v>679</v>
      </c>
      <c r="Y36" s="32" t="s">
        <v>432</v>
      </c>
      <c r="Z36" s="32" t="s">
        <v>563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433</v>
      </c>
      <c r="Z37" s="32" t="s">
        <v>564</v>
      </c>
      <c r="AF37" s="30"/>
      <c r="AK37" s="51" t="str">
        <f t="shared" si="7"/>
        <v>j</v>
      </c>
    </row>
    <row r="38" spans="1:37" x14ac:dyDescent="0.15">
      <c r="A38" s="13"/>
      <c r="B38" s="13"/>
      <c r="F38" s="13"/>
      <c r="G38" s="19"/>
      <c r="K38" s="13"/>
      <c r="L38" s="13"/>
      <c r="O38" s="13"/>
      <c r="P38" s="13"/>
      <c r="Q38" s="19"/>
      <c r="T38" s="13"/>
      <c r="U38" s="32" t="s">
        <v>370</v>
      </c>
      <c r="Y38" s="32" t="s">
        <v>434</v>
      </c>
      <c r="Z38" s="32" t="s">
        <v>565</v>
      </c>
      <c r="AF38" s="30"/>
      <c r="AK38" s="51" t="str">
        <f t="shared" si="7"/>
        <v>k</v>
      </c>
    </row>
    <row r="39" spans="1:37" x14ac:dyDescent="0.15">
      <c r="A39" s="13"/>
      <c r="B39" s="13"/>
      <c r="F39" s="13" t="str">
        <f>I37</f>
        <v>一般会計</v>
      </c>
      <c r="G39" s="19"/>
      <c r="K39" s="13"/>
      <c r="L39" s="13"/>
      <c r="O39" s="13"/>
      <c r="P39" s="13"/>
      <c r="Q39" s="19"/>
      <c r="T39" s="13"/>
      <c r="U39" s="32" t="s">
        <v>380</v>
      </c>
      <c r="Y39" s="32" t="s">
        <v>435</v>
      </c>
      <c r="Z39" s="32" t="s">
        <v>566</v>
      </c>
      <c r="AF39" s="30"/>
      <c r="AK39" s="51" t="str">
        <f t="shared" si="7"/>
        <v>l</v>
      </c>
    </row>
    <row r="40" spans="1:37" x14ac:dyDescent="0.15">
      <c r="A40" s="13"/>
      <c r="B40" s="13"/>
      <c r="F40" s="13"/>
      <c r="G40" s="19"/>
      <c r="K40" s="13"/>
      <c r="L40" s="13"/>
      <c r="O40" s="13"/>
      <c r="P40" s="13"/>
      <c r="Q40" s="19"/>
      <c r="T40" s="13"/>
      <c r="Y40" s="32" t="s">
        <v>436</v>
      </c>
      <c r="Z40" s="32" t="s">
        <v>567</v>
      </c>
      <c r="AF40" s="30"/>
      <c r="AK40" s="51" t="str">
        <f t="shared" si="7"/>
        <v>m</v>
      </c>
    </row>
    <row r="41" spans="1:37" x14ac:dyDescent="0.15">
      <c r="A41" s="13"/>
      <c r="B41" s="13"/>
      <c r="F41" s="13"/>
      <c r="G41" s="19"/>
      <c r="K41" s="13"/>
      <c r="L41" s="13"/>
      <c r="O41" s="13"/>
      <c r="P41" s="13"/>
      <c r="Q41" s="19"/>
      <c r="T41" s="13"/>
      <c r="Y41" s="32" t="s">
        <v>437</v>
      </c>
      <c r="Z41" s="32" t="s">
        <v>568</v>
      </c>
      <c r="AF41" s="30"/>
      <c r="AK41" s="51" t="str">
        <f t="shared" si="7"/>
        <v>n</v>
      </c>
    </row>
    <row r="42" spans="1:37" x14ac:dyDescent="0.15">
      <c r="A42" s="13"/>
      <c r="B42" s="13"/>
      <c r="F42" s="13"/>
      <c r="G42" s="19"/>
      <c r="K42" s="13"/>
      <c r="L42" s="13"/>
      <c r="O42" s="13"/>
      <c r="P42" s="13"/>
      <c r="Q42" s="19"/>
      <c r="T42" s="13"/>
      <c r="Y42" s="32" t="s">
        <v>438</v>
      </c>
      <c r="Z42" s="32" t="s">
        <v>569</v>
      </c>
      <c r="AF42" s="30"/>
      <c r="AK42" s="51" t="str">
        <f t="shared" si="7"/>
        <v>o</v>
      </c>
    </row>
    <row r="43" spans="1:37" x14ac:dyDescent="0.15">
      <c r="A43" s="13"/>
      <c r="B43" s="13"/>
      <c r="F43" s="13"/>
      <c r="G43" s="19"/>
      <c r="K43" s="13"/>
      <c r="L43" s="13"/>
      <c r="O43" s="13"/>
      <c r="P43" s="13"/>
      <c r="Q43" s="19"/>
      <c r="T43" s="13"/>
      <c r="Y43" s="32" t="s">
        <v>439</v>
      </c>
      <c r="Z43" s="32" t="s">
        <v>570</v>
      </c>
      <c r="AF43" s="30"/>
      <c r="AK43" s="51" t="str">
        <f t="shared" si="7"/>
        <v>p</v>
      </c>
    </row>
    <row r="44" spans="1:37" x14ac:dyDescent="0.15">
      <c r="A44" s="13"/>
      <c r="B44" s="13"/>
      <c r="F44" s="13"/>
      <c r="G44" s="19"/>
      <c r="K44" s="13"/>
      <c r="L44" s="13"/>
      <c r="O44" s="13"/>
      <c r="P44" s="13"/>
      <c r="Q44" s="19"/>
      <c r="T44" s="13"/>
      <c r="Y44" s="32" t="s">
        <v>440</v>
      </c>
      <c r="Z44" s="32" t="s">
        <v>571</v>
      </c>
      <c r="AF44" s="30"/>
      <c r="AK44" s="51" t="str">
        <f t="shared" si="7"/>
        <v>q</v>
      </c>
    </row>
    <row r="45" spans="1:37" x14ac:dyDescent="0.15">
      <c r="A45" s="13"/>
      <c r="B45" s="13"/>
      <c r="F45" s="13"/>
      <c r="G45" s="19"/>
      <c r="K45" s="13"/>
      <c r="L45" s="13"/>
      <c r="O45" s="13"/>
      <c r="P45" s="13"/>
      <c r="Q45" s="19"/>
      <c r="T45" s="13"/>
      <c r="Y45" s="32" t="s">
        <v>441</v>
      </c>
      <c r="Z45" s="32" t="s">
        <v>572</v>
      </c>
      <c r="AF45" s="30"/>
      <c r="AK45" s="51" t="str">
        <f t="shared" si="7"/>
        <v>r</v>
      </c>
    </row>
    <row r="46" spans="1:37" x14ac:dyDescent="0.15">
      <c r="A46" s="13"/>
      <c r="B46" s="13"/>
      <c r="F46" s="13"/>
      <c r="G46" s="19"/>
      <c r="K46" s="13"/>
      <c r="L46" s="13"/>
      <c r="O46" s="13"/>
      <c r="P46" s="13"/>
      <c r="Q46" s="19"/>
      <c r="T46" s="13"/>
      <c r="Y46" s="32" t="s">
        <v>442</v>
      </c>
      <c r="Z46" s="32" t="s">
        <v>573</v>
      </c>
      <c r="AF46" s="30"/>
      <c r="AK46" s="51" t="str">
        <f t="shared" si="7"/>
        <v>s</v>
      </c>
    </row>
    <row r="47" spans="1:37" x14ac:dyDescent="0.15">
      <c r="A47" s="13"/>
      <c r="B47" s="13"/>
      <c r="F47" s="13"/>
      <c r="G47" s="19"/>
      <c r="K47" s="13"/>
      <c r="L47" s="13"/>
      <c r="O47" s="13"/>
      <c r="P47" s="13"/>
      <c r="Q47" s="19"/>
      <c r="T47" s="13"/>
      <c r="Y47" s="32" t="s">
        <v>443</v>
      </c>
      <c r="Z47" s="32" t="s">
        <v>574</v>
      </c>
      <c r="AF47" s="30"/>
      <c r="AK47" s="51" t="str">
        <f t="shared" si="7"/>
        <v>t</v>
      </c>
    </row>
    <row r="48" spans="1:37" x14ac:dyDescent="0.15">
      <c r="A48" s="13"/>
      <c r="B48" s="13"/>
      <c r="F48" s="13"/>
      <c r="G48" s="19"/>
      <c r="K48" s="13"/>
      <c r="L48" s="13"/>
      <c r="O48" s="13"/>
      <c r="P48" s="13"/>
      <c r="Q48" s="19"/>
      <c r="T48" s="13"/>
      <c r="Y48" s="32" t="s">
        <v>444</v>
      </c>
      <c r="Z48" s="32" t="s">
        <v>575</v>
      </c>
      <c r="AF48" s="30"/>
      <c r="AK48" s="51" t="str">
        <f t="shared" si="7"/>
        <v>u</v>
      </c>
    </row>
    <row r="49" spans="1:37" x14ac:dyDescent="0.15">
      <c r="A49" s="13"/>
      <c r="B49" s="13"/>
      <c r="F49" s="13"/>
      <c r="G49" s="19"/>
      <c r="K49" s="13"/>
      <c r="L49" s="13"/>
      <c r="O49" s="13"/>
      <c r="P49" s="13"/>
      <c r="Q49" s="19"/>
      <c r="T49" s="13"/>
      <c r="Y49" s="32" t="s">
        <v>445</v>
      </c>
      <c r="Z49" s="32" t="s">
        <v>576</v>
      </c>
      <c r="AF49" s="30"/>
      <c r="AK49" s="51" t="str">
        <f t="shared" si="7"/>
        <v>v</v>
      </c>
    </row>
    <row r="50" spans="1:37" x14ac:dyDescent="0.15">
      <c r="A50" s="13"/>
      <c r="B50" s="13"/>
      <c r="F50" s="13"/>
      <c r="G50" s="19"/>
      <c r="K50" s="13"/>
      <c r="L50" s="13"/>
      <c r="O50" s="13"/>
      <c r="P50" s="13"/>
      <c r="Q50" s="19"/>
      <c r="T50" s="13"/>
      <c r="Y50" s="32" t="s">
        <v>446</v>
      </c>
      <c r="Z50" s="32" t="s">
        <v>577</v>
      </c>
      <c r="AF50" s="30"/>
    </row>
    <row r="51" spans="1:37" x14ac:dyDescent="0.15">
      <c r="A51" s="13"/>
      <c r="B51" s="13"/>
      <c r="F51" s="13"/>
      <c r="G51" s="19"/>
      <c r="K51" s="13"/>
      <c r="L51" s="13"/>
      <c r="O51" s="13"/>
      <c r="P51" s="13"/>
      <c r="Q51" s="19"/>
      <c r="T51" s="13"/>
      <c r="Y51" s="32" t="s">
        <v>447</v>
      </c>
      <c r="Z51" s="32" t="s">
        <v>578</v>
      </c>
      <c r="AF51" s="30"/>
    </row>
    <row r="52" spans="1:37" x14ac:dyDescent="0.15">
      <c r="A52" s="13"/>
      <c r="B52" s="13"/>
      <c r="F52" s="13"/>
      <c r="G52" s="19"/>
      <c r="K52" s="13"/>
      <c r="L52" s="13"/>
      <c r="O52" s="13"/>
      <c r="P52" s="13"/>
      <c r="Q52" s="19"/>
      <c r="T52" s="13"/>
      <c r="Y52" s="32" t="s">
        <v>448</v>
      </c>
      <c r="Z52" s="32" t="s">
        <v>579</v>
      </c>
      <c r="AF52" s="30"/>
    </row>
    <row r="53" spans="1:37" x14ac:dyDescent="0.15">
      <c r="A53" s="13"/>
      <c r="B53" s="13"/>
      <c r="F53" s="13"/>
      <c r="G53" s="19"/>
      <c r="K53" s="13"/>
      <c r="L53" s="13"/>
      <c r="O53" s="13"/>
      <c r="P53" s="13"/>
      <c r="Q53" s="19"/>
      <c r="T53" s="13"/>
      <c r="Y53" s="32" t="s">
        <v>449</v>
      </c>
      <c r="Z53" s="32" t="s">
        <v>580</v>
      </c>
      <c r="AF53" s="30"/>
    </row>
    <row r="54" spans="1:37" x14ac:dyDescent="0.15">
      <c r="A54" s="13"/>
      <c r="B54" s="13"/>
      <c r="F54" s="13"/>
      <c r="G54" s="19"/>
      <c r="K54" s="13"/>
      <c r="L54" s="13"/>
      <c r="O54" s="13"/>
      <c r="P54" s="20"/>
      <c r="Q54" s="19"/>
      <c r="T54" s="13"/>
      <c r="Y54" s="32" t="s">
        <v>450</v>
      </c>
      <c r="Z54" s="32" t="s">
        <v>581</v>
      </c>
      <c r="AF54" s="30"/>
    </row>
    <row r="55" spans="1:37" x14ac:dyDescent="0.15">
      <c r="A55" s="13"/>
      <c r="B55" s="13"/>
      <c r="F55" s="13"/>
      <c r="G55" s="19"/>
      <c r="K55" s="13"/>
      <c r="L55" s="13"/>
      <c r="O55" s="13"/>
      <c r="P55" s="13"/>
      <c r="Q55" s="19"/>
      <c r="T55" s="13"/>
      <c r="Y55" s="32" t="s">
        <v>451</v>
      </c>
      <c r="Z55" s="32" t="s">
        <v>582</v>
      </c>
      <c r="AF55" s="30"/>
    </row>
    <row r="56" spans="1:37" x14ac:dyDescent="0.15">
      <c r="A56" s="13"/>
      <c r="B56" s="13"/>
      <c r="F56" s="13"/>
      <c r="G56" s="19"/>
      <c r="K56" s="13"/>
      <c r="L56" s="13"/>
      <c r="O56" s="13"/>
      <c r="P56" s="13"/>
      <c r="Q56" s="19"/>
      <c r="T56" s="13"/>
      <c r="Y56" s="32" t="s">
        <v>452</v>
      </c>
      <c r="Z56" s="32" t="s">
        <v>583</v>
      </c>
      <c r="AF56" s="30"/>
    </row>
    <row r="57" spans="1:37" x14ac:dyDescent="0.15">
      <c r="A57" s="13"/>
      <c r="B57" s="13"/>
      <c r="F57" s="13"/>
      <c r="G57" s="19"/>
      <c r="K57" s="13"/>
      <c r="L57" s="13"/>
      <c r="O57" s="13"/>
      <c r="P57" s="13"/>
      <c r="Q57" s="19"/>
      <c r="T57" s="13"/>
      <c r="Y57" s="32" t="s">
        <v>453</v>
      </c>
      <c r="Z57" s="32" t="s">
        <v>584</v>
      </c>
      <c r="AF57" s="30"/>
    </row>
    <row r="58" spans="1:37" x14ac:dyDescent="0.15">
      <c r="A58" s="13"/>
      <c r="B58" s="13"/>
      <c r="F58" s="13"/>
      <c r="G58" s="19"/>
      <c r="K58" s="13"/>
      <c r="L58" s="13"/>
      <c r="O58" s="13"/>
      <c r="P58" s="13"/>
      <c r="Q58" s="19"/>
      <c r="T58" s="13"/>
      <c r="Y58" s="32" t="s">
        <v>454</v>
      </c>
      <c r="Z58" s="32" t="s">
        <v>585</v>
      </c>
      <c r="AF58" s="30"/>
    </row>
    <row r="59" spans="1:37" x14ac:dyDescent="0.15">
      <c r="A59" s="13"/>
      <c r="B59" s="13"/>
      <c r="F59" s="13"/>
      <c r="G59" s="19"/>
      <c r="K59" s="13"/>
      <c r="L59" s="13"/>
      <c r="O59" s="13"/>
      <c r="P59" s="13"/>
      <c r="Q59" s="19"/>
      <c r="T59" s="13"/>
      <c r="Y59" s="32" t="s">
        <v>455</v>
      </c>
      <c r="Z59" s="32" t="s">
        <v>586</v>
      </c>
      <c r="AF59" s="30"/>
    </row>
    <row r="60" spans="1:37" x14ac:dyDescent="0.15">
      <c r="A60" s="13"/>
      <c r="B60" s="13"/>
      <c r="F60" s="13"/>
      <c r="G60" s="19"/>
      <c r="K60" s="13"/>
      <c r="L60" s="13"/>
      <c r="O60" s="13"/>
      <c r="P60" s="13"/>
      <c r="Q60" s="19"/>
      <c r="T60" s="13"/>
      <c r="Y60" s="32" t="s">
        <v>456</v>
      </c>
      <c r="Z60" s="32" t="s">
        <v>587</v>
      </c>
      <c r="AF60" s="30"/>
    </row>
    <row r="61" spans="1:37" x14ac:dyDescent="0.15">
      <c r="A61" s="13"/>
      <c r="B61" s="13"/>
      <c r="F61" s="13"/>
      <c r="G61" s="19"/>
      <c r="K61" s="13"/>
      <c r="L61" s="13"/>
      <c r="O61" s="13"/>
      <c r="P61" s="13"/>
      <c r="Q61" s="19"/>
      <c r="T61" s="13"/>
      <c r="Y61" s="32" t="s">
        <v>457</v>
      </c>
      <c r="Z61" s="32" t="s">
        <v>588</v>
      </c>
      <c r="AF61" s="30"/>
    </row>
    <row r="62" spans="1:37" x14ac:dyDescent="0.15">
      <c r="A62" s="13"/>
      <c r="B62" s="13"/>
      <c r="F62" s="13"/>
      <c r="G62" s="19"/>
      <c r="K62" s="13"/>
      <c r="L62" s="13"/>
      <c r="O62" s="13"/>
      <c r="P62" s="13"/>
      <c r="Q62" s="19"/>
      <c r="T62" s="13"/>
      <c r="Y62" s="32" t="s">
        <v>458</v>
      </c>
      <c r="Z62" s="32" t="s">
        <v>589</v>
      </c>
      <c r="AF62" s="30"/>
    </row>
    <row r="63" spans="1:37" x14ac:dyDescent="0.15">
      <c r="A63" s="13"/>
      <c r="B63" s="13"/>
      <c r="F63" s="13"/>
      <c r="G63" s="19"/>
      <c r="K63" s="13"/>
      <c r="L63" s="13"/>
      <c r="O63" s="13"/>
      <c r="P63" s="13"/>
      <c r="Q63" s="19"/>
      <c r="T63" s="13"/>
      <c r="Y63" s="32" t="s">
        <v>459</v>
      </c>
      <c r="Z63" s="32" t="s">
        <v>590</v>
      </c>
      <c r="AF63" s="30"/>
    </row>
    <row r="64" spans="1:37" x14ac:dyDescent="0.15">
      <c r="A64" s="13"/>
      <c r="B64" s="13"/>
      <c r="F64" s="13"/>
      <c r="G64" s="19"/>
      <c r="K64" s="13"/>
      <c r="L64" s="13"/>
      <c r="O64" s="13"/>
      <c r="P64" s="13"/>
      <c r="Q64" s="19"/>
      <c r="T64" s="13"/>
      <c r="Y64" s="32" t="s">
        <v>460</v>
      </c>
      <c r="Z64" s="32" t="s">
        <v>591</v>
      </c>
      <c r="AF64" s="30"/>
    </row>
    <row r="65" spans="1:32" x14ac:dyDescent="0.15">
      <c r="A65" s="13"/>
      <c r="B65" s="13"/>
      <c r="F65" s="13"/>
      <c r="G65" s="19"/>
      <c r="K65" s="13"/>
      <c r="L65" s="13"/>
      <c r="O65" s="13"/>
      <c r="P65" s="13"/>
      <c r="Q65" s="19"/>
      <c r="T65" s="13"/>
      <c r="Y65" s="32" t="s">
        <v>461</v>
      </c>
      <c r="Z65" s="32" t="s">
        <v>592</v>
      </c>
      <c r="AF65" s="30"/>
    </row>
    <row r="66" spans="1:32" x14ac:dyDescent="0.15">
      <c r="A66" s="13"/>
      <c r="B66" s="13"/>
      <c r="F66" s="13"/>
      <c r="G66" s="19"/>
      <c r="K66" s="13"/>
      <c r="L66" s="13"/>
      <c r="O66" s="13"/>
      <c r="P66" s="13"/>
      <c r="Q66" s="19"/>
      <c r="T66" s="13"/>
      <c r="Y66" s="32" t="s">
        <v>71</v>
      </c>
      <c r="Z66" s="32" t="s">
        <v>593</v>
      </c>
      <c r="AF66" s="30"/>
    </row>
    <row r="67" spans="1:32" x14ac:dyDescent="0.15">
      <c r="A67" s="13"/>
      <c r="B67" s="13"/>
      <c r="F67" s="13"/>
      <c r="G67" s="19"/>
      <c r="K67" s="13"/>
      <c r="L67" s="13"/>
      <c r="O67" s="13"/>
      <c r="P67" s="13"/>
      <c r="Q67" s="19"/>
      <c r="T67" s="13"/>
      <c r="Y67" s="32" t="s">
        <v>462</v>
      </c>
      <c r="Z67" s="32" t="s">
        <v>594</v>
      </c>
      <c r="AF67" s="30"/>
    </row>
    <row r="68" spans="1:32" x14ac:dyDescent="0.15">
      <c r="A68" s="13"/>
      <c r="B68" s="13"/>
      <c r="F68" s="13"/>
      <c r="G68" s="19"/>
      <c r="K68" s="13"/>
      <c r="L68" s="13"/>
      <c r="O68" s="13"/>
      <c r="P68" s="13"/>
      <c r="Q68" s="19"/>
      <c r="T68" s="13"/>
      <c r="Y68" s="32" t="s">
        <v>463</v>
      </c>
      <c r="Z68" s="32" t="s">
        <v>595</v>
      </c>
      <c r="AF68" s="30"/>
    </row>
    <row r="69" spans="1:32" x14ac:dyDescent="0.15">
      <c r="A69" s="13"/>
      <c r="B69" s="13"/>
      <c r="F69" s="13"/>
      <c r="G69" s="19"/>
      <c r="K69" s="13"/>
      <c r="L69" s="13"/>
      <c r="O69" s="13"/>
      <c r="P69" s="13"/>
      <c r="Q69" s="19"/>
      <c r="T69" s="13"/>
      <c r="Y69" s="32" t="s">
        <v>464</v>
      </c>
      <c r="Z69" s="32" t="s">
        <v>596</v>
      </c>
      <c r="AF69" s="30"/>
    </row>
    <row r="70" spans="1:32" x14ac:dyDescent="0.15">
      <c r="A70" s="13"/>
      <c r="B70" s="13"/>
      <c r="Y70" s="32" t="s">
        <v>465</v>
      </c>
      <c r="Z70" s="32" t="s">
        <v>597</v>
      </c>
    </row>
    <row r="71" spans="1:32" x14ac:dyDescent="0.15">
      <c r="Y71" s="32" t="s">
        <v>466</v>
      </c>
      <c r="Z71" s="32" t="s">
        <v>598</v>
      </c>
    </row>
    <row r="72" spans="1:32" x14ac:dyDescent="0.15">
      <c r="Y72" s="32" t="s">
        <v>467</v>
      </c>
      <c r="Z72" s="32" t="s">
        <v>599</v>
      </c>
    </row>
    <row r="73" spans="1:32" x14ac:dyDescent="0.15">
      <c r="Y73" s="32" t="s">
        <v>468</v>
      </c>
      <c r="Z73" s="32" t="s">
        <v>600</v>
      </c>
    </row>
    <row r="74" spans="1:32" x14ac:dyDescent="0.15">
      <c r="Y74" s="32" t="s">
        <v>469</v>
      </c>
      <c r="Z74" s="32" t="s">
        <v>601</v>
      </c>
    </row>
    <row r="75" spans="1:32" x14ac:dyDescent="0.15">
      <c r="Y75" s="32" t="s">
        <v>470</v>
      </c>
      <c r="Z75" s="32" t="s">
        <v>602</v>
      </c>
    </row>
    <row r="76" spans="1:32" x14ac:dyDescent="0.15">
      <c r="Y76" s="32" t="s">
        <v>471</v>
      </c>
      <c r="Z76" s="32" t="s">
        <v>603</v>
      </c>
    </row>
    <row r="77" spans="1:32" x14ac:dyDescent="0.15">
      <c r="Y77" s="32" t="s">
        <v>472</v>
      </c>
      <c r="Z77" s="32" t="s">
        <v>604</v>
      </c>
    </row>
    <row r="78" spans="1:32" x14ac:dyDescent="0.15">
      <c r="Y78" s="32" t="s">
        <v>473</v>
      </c>
      <c r="Z78" s="32" t="s">
        <v>605</v>
      </c>
    </row>
    <row r="79" spans="1:32" x14ac:dyDescent="0.15">
      <c r="Y79" s="32" t="s">
        <v>474</v>
      </c>
      <c r="Z79" s="32" t="s">
        <v>606</v>
      </c>
    </row>
    <row r="80" spans="1:32" x14ac:dyDescent="0.15">
      <c r="Y80" s="32" t="s">
        <v>475</v>
      </c>
      <c r="Z80" s="32" t="s">
        <v>607</v>
      </c>
    </row>
    <row r="81" spans="25:26" x14ac:dyDescent="0.15">
      <c r="Y81" s="32" t="s">
        <v>476</v>
      </c>
      <c r="Z81" s="32" t="s">
        <v>608</v>
      </c>
    </row>
    <row r="82" spans="25:26" x14ac:dyDescent="0.15">
      <c r="Y82" s="32" t="s">
        <v>477</v>
      </c>
      <c r="Z82" s="32" t="s">
        <v>609</v>
      </c>
    </row>
    <row r="83" spans="25:26" x14ac:dyDescent="0.15">
      <c r="Y83" s="32" t="s">
        <v>478</v>
      </c>
      <c r="Z83" s="32" t="s">
        <v>610</v>
      </c>
    </row>
    <row r="84" spans="25:26" x14ac:dyDescent="0.15">
      <c r="Y84" s="32" t="s">
        <v>479</v>
      </c>
      <c r="Z84" s="32" t="s">
        <v>611</v>
      </c>
    </row>
    <row r="85" spans="25:26" x14ac:dyDescent="0.15">
      <c r="Y85" s="32" t="s">
        <v>480</v>
      </c>
      <c r="Z85" s="32" t="s">
        <v>612</v>
      </c>
    </row>
    <row r="86" spans="25:26" x14ac:dyDescent="0.15">
      <c r="Y86" s="32" t="s">
        <v>481</v>
      </c>
      <c r="Z86" s="32" t="s">
        <v>613</v>
      </c>
    </row>
    <row r="87" spans="25:26" x14ac:dyDescent="0.15">
      <c r="Y87" s="32" t="s">
        <v>482</v>
      </c>
      <c r="Z87" s="32" t="s">
        <v>614</v>
      </c>
    </row>
    <row r="88" spans="25:26" x14ac:dyDescent="0.15">
      <c r="Y88" s="32" t="s">
        <v>483</v>
      </c>
      <c r="Z88" s="32" t="s">
        <v>615</v>
      </c>
    </row>
    <row r="89" spans="25:26" x14ac:dyDescent="0.15">
      <c r="Y89" s="32" t="s">
        <v>484</v>
      </c>
      <c r="Z89" s="32" t="s">
        <v>616</v>
      </c>
    </row>
    <row r="90" spans="25:26" x14ac:dyDescent="0.15">
      <c r="Y90" s="32" t="s">
        <v>485</v>
      </c>
      <c r="Z90" s="32" t="s">
        <v>617</v>
      </c>
    </row>
    <row r="91" spans="25:26" x14ac:dyDescent="0.15">
      <c r="Y91" s="32" t="s">
        <v>486</v>
      </c>
      <c r="Z91" s="32" t="s">
        <v>618</v>
      </c>
    </row>
    <row r="92" spans="25:26" x14ac:dyDescent="0.15">
      <c r="Y92" s="32" t="s">
        <v>487</v>
      </c>
      <c r="Z92" s="32" t="s">
        <v>619</v>
      </c>
    </row>
    <row r="93" spans="25:26" x14ac:dyDescent="0.15">
      <c r="Y93" s="32" t="s">
        <v>488</v>
      </c>
      <c r="Z93" s="32" t="s">
        <v>620</v>
      </c>
    </row>
    <row r="94" spans="25:26" x14ac:dyDescent="0.15">
      <c r="Y94" s="32" t="s">
        <v>489</v>
      </c>
      <c r="Z94" s="32" t="s">
        <v>621</v>
      </c>
    </row>
    <row r="95" spans="25:26" x14ac:dyDescent="0.15">
      <c r="Y95" s="32" t="s">
        <v>490</v>
      </c>
      <c r="Z95" s="32" t="s">
        <v>622</v>
      </c>
    </row>
    <row r="96" spans="25:26" x14ac:dyDescent="0.15">
      <c r="Y96" s="32" t="s">
        <v>392</v>
      </c>
      <c r="Z96" s="32" t="s">
        <v>623</v>
      </c>
    </row>
    <row r="97" spans="25:26" x14ac:dyDescent="0.15">
      <c r="Y97" s="32" t="s">
        <v>491</v>
      </c>
      <c r="Z97" s="32" t="s">
        <v>624</v>
      </c>
    </row>
    <row r="98" spans="25:26" x14ac:dyDescent="0.15">
      <c r="Y98" s="32" t="s">
        <v>492</v>
      </c>
      <c r="Z98" s="32" t="s">
        <v>625</v>
      </c>
    </row>
    <row r="99" spans="25:26" x14ac:dyDescent="0.15">
      <c r="Y99" s="32" t="s">
        <v>522</v>
      </c>
      <c r="Z99" s="32" t="s">
        <v>626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53" sqref="G53:O5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336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372</v>
      </c>
      <c r="AF2" s="1026"/>
      <c r="AG2" s="1026"/>
      <c r="AH2" s="1026"/>
      <c r="AI2" s="1026" t="s">
        <v>394</v>
      </c>
      <c r="AJ2" s="1026"/>
      <c r="AK2" s="1026"/>
      <c r="AL2" s="556"/>
      <c r="AM2" s="1026" t="s">
        <v>491</v>
      </c>
      <c r="AN2" s="1026"/>
      <c r="AO2" s="1026"/>
      <c r="AP2" s="556"/>
      <c r="AQ2" s="158" t="s">
        <v>230</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t="s">
        <v>703</v>
      </c>
      <c r="AR3" s="200"/>
      <c r="AS3" s="136" t="s">
        <v>231</v>
      </c>
      <c r="AT3" s="137"/>
      <c r="AU3" s="200">
        <v>4</v>
      </c>
      <c r="AV3" s="200"/>
      <c r="AW3" s="392" t="s">
        <v>179</v>
      </c>
      <c r="AX3" s="393"/>
      <c r="AY3" s="34">
        <f>$AY$2</f>
        <v>1</v>
      </c>
    </row>
    <row r="4" spans="1:51" ht="33.75" customHeight="1" x14ac:dyDescent="0.15">
      <c r="A4" s="397"/>
      <c r="B4" s="395"/>
      <c r="C4" s="395"/>
      <c r="D4" s="395"/>
      <c r="E4" s="395"/>
      <c r="F4" s="396"/>
      <c r="G4" s="563" t="s">
        <v>709</v>
      </c>
      <c r="H4" s="993"/>
      <c r="I4" s="993"/>
      <c r="J4" s="993"/>
      <c r="K4" s="993"/>
      <c r="L4" s="993"/>
      <c r="M4" s="993"/>
      <c r="N4" s="993"/>
      <c r="O4" s="994"/>
      <c r="P4" s="108" t="s">
        <v>780</v>
      </c>
      <c r="Q4" s="1001"/>
      <c r="R4" s="1001"/>
      <c r="S4" s="1001"/>
      <c r="T4" s="1001"/>
      <c r="U4" s="1001"/>
      <c r="V4" s="1001"/>
      <c r="W4" s="1001"/>
      <c r="X4" s="1002"/>
      <c r="Y4" s="1011" t="s">
        <v>12</v>
      </c>
      <c r="Z4" s="1012"/>
      <c r="AA4" s="1013"/>
      <c r="AB4" s="460" t="s">
        <v>353</v>
      </c>
      <c r="AC4" s="1015"/>
      <c r="AD4" s="1015"/>
      <c r="AE4" s="218" t="s">
        <v>703</v>
      </c>
      <c r="AF4" s="219"/>
      <c r="AG4" s="219"/>
      <c r="AH4" s="219"/>
      <c r="AI4" s="218">
        <v>47.8</v>
      </c>
      <c r="AJ4" s="219"/>
      <c r="AK4" s="219"/>
      <c r="AL4" s="219"/>
      <c r="AM4" s="218" t="s">
        <v>866</v>
      </c>
      <c r="AN4" s="219"/>
      <c r="AO4" s="219"/>
      <c r="AP4" s="219"/>
      <c r="AQ4" s="336" t="s">
        <v>703</v>
      </c>
      <c r="AR4" s="208"/>
      <c r="AS4" s="208"/>
      <c r="AT4" s="337"/>
      <c r="AU4" s="219" t="s">
        <v>703</v>
      </c>
      <c r="AV4" s="219"/>
      <c r="AW4" s="219"/>
      <c r="AX4" s="221"/>
      <c r="AY4" s="34">
        <f t="shared" ref="AY4:AY8" si="0">$AY$2</f>
        <v>1</v>
      </c>
    </row>
    <row r="5" spans="1:51" ht="33.7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t="s">
        <v>353</v>
      </c>
      <c r="AC5" s="1014"/>
      <c r="AD5" s="1014"/>
      <c r="AE5" s="218" t="s">
        <v>703</v>
      </c>
      <c r="AF5" s="219"/>
      <c r="AG5" s="219"/>
      <c r="AH5" s="219"/>
      <c r="AI5" s="218" t="s">
        <v>703</v>
      </c>
      <c r="AJ5" s="219"/>
      <c r="AK5" s="219"/>
      <c r="AL5" s="219"/>
      <c r="AM5" s="218" t="s">
        <v>866</v>
      </c>
      <c r="AN5" s="219"/>
      <c r="AO5" s="219"/>
      <c r="AP5" s="219"/>
      <c r="AQ5" s="336" t="s">
        <v>703</v>
      </c>
      <c r="AR5" s="208"/>
      <c r="AS5" s="208"/>
      <c r="AT5" s="337"/>
      <c r="AU5" s="219">
        <v>50</v>
      </c>
      <c r="AV5" s="219"/>
      <c r="AW5" s="219"/>
      <c r="AX5" s="221"/>
      <c r="AY5" s="34">
        <f t="shared" si="0"/>
        <v>1</v>
      </c>
    </row>
    <row r="6" spans="1:51" ht="33.7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t="s">
        <v>703</v>
      </c>
      <c r="AF6" s="219"/>
      <c r="AG6" s="219"/>
      <c r="AH6" s="219"/>
      <c r="AI6" s="218" t="s">
        <v>703</v>
      </c>
      <c r="AJ6" s="219"/>
      <c r="AK6" s="219"/>
      <c r="AL6" s="219"/>
      <c r="AM6" s="218" t="s">
        <v>866</v>
      </c>
      <c r="AN6" s="219"/>
      <c r="AO6" s="219"/>
      <c r="AP6" s="219"/>
      <c r="AQ6" s="336" t="s">
        <v>703</v>
      </c>
      <c r="AR6" s="208"/>
      <c r="AS6" s="208"/>
      <c r="AT6" s="337"/>
      <c r="AU6" s="219" t="s">
        <v>703</v>
      </c>
      <c r="AV6" s="219"/>
      <c r="AW6" s="219"/>
      <c r="AX6" s="221"/>
      <c r="AY6" s="34">
        <f t="shared" si="0"/>
        <v>1</v>
      </c>
    </row>
    <row r="7" spans="1:51" customFormat="1" ht="23.25" customHeight="1" x14ac:dyDescent="0.15">
      <c r="A7" s="228" t="s">
        <v>362</v>
      </c>
      <c r="B7" s="229"/>
      <c r="C7" s="229"/>
      <c r="D7" s="229"/>
      <c r="E7" s="229"/>
      <c r="F7" s="230"/>
      <c r="G7" s="234" t="s">
        <v>711</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4" t="s">
        <v>336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372</v>
      </c>
      <c r="AF9" s="1026"/>
      <c r="AG9" s="1026"/>
      <c r="AH9" s="1026"/>
      <c r="AI9" s="1026" t="s">
        <v>394</v>
      </c>
      <c r="AJ9" s="1026"/>
      <c r="AK9" s="1026"/>
      <c r="AL9" s="556"/>
      <c r="AM9" s="1026" t="s">
        <v>491</v>
      </c>
      <c r="AN9" s="1026"/>
      <c r="AO9" s="1026"/>
      <c r="AP9" s="556"/>
      <c r="AQ9" s="158" t="s">
        <v>230</v>
      </c>
      <c r="AR9" s="133"/>
      <c r="AS9" s="133"/>
      <c r="AT9" s="134"/>
      <c r="AU9" s="532" t="s">
        <v>134</v>
      </c>
      <c r="AV9" s="532"/>
      <c r="AW9" s="532"/>
      <c r="AX9" s="533"/>
      <c r="AY9" s="34">
        <f>COUNTA($G$11)</f>
        <v>1</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t="s">
        <v>703</v>
      </c>
      <c r="AR10" s="200"/>
      <c r="AS10" s="136" t="s">
        <v>231</v>
      </c>
      <c r="AT10" s="137"/>
      <c r="AU10" s="200">
        <v>4</v>
      </c>
      <c r="AV10" s="200"/>
      <c r="AW10" s="392" t="s">
        <v>179</v>
      </c>
      <c r="AX10" s="393"/>
      <c r="AY10" s="34">
        <f>$AY$9</f>
        <v>1</v>
      </c>
    </row>
    <row r="11" spans="1:51" ht="34.5" customHeight="1" x14ac:dyDescent="0.15">
      <c r="A11" s="397"/>
      <c r="B11" s="395"/>
      <c r="C11" s="395"/>
      <c r="D11" s="395"/>
      <c r="E11" s="395"/>
      <c r="F11" s="396"/>
      <c r="G11" s="563" t="s">
        <v>709</v>
      </c>
      <c r="H11" s="993"/>
      <c r="I11" s="993"/>
      <c r="J11" s="993"/>
      <c r="K11" s="993"/>
      <c r="L11" s="993"/>
      <c r="M11" s="993"/>
      <c r="N11" s="993"/>
      <c r="O11" s="994"/>
      <c r="P11" s="108" t="s">
        <v>781</v>
      </c>
      <c r="Q11" s="1001"/>
      <c r="R11" s="1001"/>
      <c r="S11" s="1001"/>
      <c r="T11" s="1001"/>
      <c r="U11" s="1001"/>
      <c r="V11" s="1001"/>
      <c r="W11" s="1001"/>
      <c r="X11" s="1002"/>
      <c r="Y11" s="1011" t="s">
        <v>12</v>
      </c>
      <c r="Z11" s="1012"/>
      <c r="AA11" s="1013"/>
      <c r="AB11" s="460" t="s">
        <v>353</v>
      </c>
      <c r="AC11" s="1015"/>
      <c r="AD11" s="1015"/>
      <c r="AE11" s="218" t="s">
        <v>703</v>
      </c>
      <c r="AF11" s="219"/>
      <c r="AG11" s="219"/>
      <c r="AH11" s="219"/>
      <c r="AI11" s="218">
        <v>40.9</v>
      </c>
      <c r="AJ11" s="219"/>
      <c r="AK11" s="219"/>
      <c r="AL11" s="219"/>
      <c r="AM11" s="218" t="s">
        <v>866</v>
      </c>
      <c r="AN11" s="219"/>
      <c r="AO11" s="219"/>
      <c r="AP11" s="219"/>
      <c r="AQ11" s="336" t="s">
        <v>703</v>
      </c>
      <c r="AR11" s="208"/>
      <c r="AS11" s="208"/>
      <c r="AT11" s="337"/>
      <c r="AU11" s="219" t="s">
        <v>703</v>
      </c>
      <c r="AV11" s="219"/>
      <c r="AW11" s="219"/>
      <c r="AX11" s="221"/>
      <c r="AY11" s="34">
        <f t="shared" ref="AY11:AY15" si="1">$AY$9</f>
        <v>1</v>
      </c>
    </row>
    <row r="12" spans="1:51" ht="34.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t="s">
        <v>353</v>
      </c>
      <c r="AC12" s="1014"/>
      <c r="AD12" s="1014"/>
      <c r="AE12" s="218" t="s">
        <v>703</v>
      </c>
      <c r="AF12" s="219"/>
      <c r="AG12" s="219"/>
      <c r="AH12" s="219"/>
      <c r="AI12" s="218" t="s">
        <v>703</v>
      </c>
      <c r="AJ12" s="219"/>
      <c r="AK12" s="219"/>
      <c r="AL12" s="219"/>
      <c r="AM12" s="218" t="s">
        <v>866</v>
      </c>
      <c r="AN12" s="219"/>
      <c r="AO12" s="219"/>
      <c r="AP12" s="219"/>
      <c r="AQ12" s="336" t="s">
        <v>703</v>
      </c>
      <c r="AR12" s="208"/>
      <c r="AS12" s="208"/>
      <c r="AT12" s="337"/>
      <c r="AU12" s="219">
        <v>50</v>
      </c>
      <c r="AV12" s="219"/>
      <c r="AW12" s="219"/>
      <c r="AX12" s="221"/>
      <c r="AY12" s="34">
        <f t="shared" si="1"/>
        <v>1</v>
      </c>
    </row>
    <row r="13" spans="1:51" ht="34.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t="s">
        <v>703</v>
      </c>
      <c r="AF13" s="219"/>
      <c r="AG13" s="219"/>
      <c r="AH13" s="219"/>
      <c r="AI13" s="218" t="s">
        <v>703</v>
      </c>
      <c r="AJ13" s="219"/>
      <c r="AK13" s="219"/>
      <c r="AL13" s="219"/>
      <c r="AM13" s="218" t="s">
        <v>866</v>
      </c>
      <c r="AN13" s="219"/>
      <c r="AO13" s="219"/>
      <c r="AP13" s="219"/>
      <c r="AQ13" s="336" t="s">
        <v>703</v>
      </c>
      <c r="AR13" s="208"/>
      <c r="AS13" s="208"/>
      <c r="AT13" s="337"/>
      <c r="AU13" s="219" t="s">
        <v>703</v>
      </c>
      <c r="AV13" s="219"/>
      <c r="AW13" s="219"/>
      <c r="AX13" s="221"/>
      <c r="AY13" s="34">
        <f t="shared" si="1"/>
        <v>1</v>
      </c>
    </row>
    <row r="14" spans="1:51" customFormat="1" ht="23.25" customHeight="1" x14ac:dyDescent="0.15">
      <c r="A14" s="228" t="s">
        <v>362</v>
      </c>
      <c r="B14" s="229"/>
      <c r="C14" s="229"/>
      <c r="D14" s="229"/>
      <c r="E14" s="229"/>
      <c r="F14" s="230"/>
      <c r="G14" s="234" t="s">
        <v>711</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customHeight="1" x14ac:dyDescent="0.15">
      <c r="A16" s="394" t="s">
        <v>336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372</v>
      </c>
      <c r="AF16" s="1026"/>
      <c r="AG16" s="1026"/>
      <c r="AH16" s="1026"/>
      <c r="AI16" s="1026" t="s">
        <v>394</v>
      </c>
      <c r="AJ16" s="1026"/>
      <c r="AK16" s="1026"/>
      <c r="AL16" s="556"/>
      <c r="AM16" s="1026" t="s">
        <v>491</v>
      </c>
      <c r="AN16" s="1026"/>
      <c r="AO16" s="1026"/>
      <c r="AP16" s="556"/>
      <c r="AQ16" s="158" t="s">
        <v>230</v>
      </c>
      <c r="AR16" s="133"/>
      <c r="AS16" s="133"/>
      <c r="AT16" s="134"/>
      <c r="AU16" s="532" t="s">
        <v>134</v>
      </c>
      <c r="AV16" s="532"/>
      <c r="AW16" s="532"/>
      <c r="AX16" s="533"/>
      <c r="AY16" s="34">
        <f>COUNTA($G$18)</f>
        <v>1</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t="s">
        <v>703</v>
      </c>
      <c r="AR17" s="200"/>
      <c r="AS17" s="136" t="s">
        <v>231</v>
      </c>
      <c r="AT17" s="137"/>
      <c r="AU17" s="200">
        <v>4</v>
      </c>
      <c r="AV17" s="200"/>
      <c r="AW17" s="392" t="s">
        <v>179</v>
      </c>
      <c r="AX17" s="393"/>
      <c r="AY17" s="34">
        <f>$AY$16</f>
        <v>1</v>
      </c>
    </row>
    <row r="18" spans="1:51" ht="34.5" customHeight="1" x14ac:dyDescent="0.15">
      <c r="A18" s="397"/>
      <c r="B18" s="395"/>
      <c r="C18" s="395"/>
      <c r="D18" s="395"/>
      <c r="E18" s="395"/>
      <c r="F18" s="396"/>
      <c r="G18" s="563" t="s">
        <v>709</v>
      </c>
      <c r="H18" s="993"/>
      <c r="I18" s="993"/>
      <c r="J18" s="993"/>
      <c r="K18" s="993"/>
      <c r="L18" s="993"/>
      <c r="M18" s="993"/>
      <c r="N18" s="993"/>
      <c r="O18" s="994"/>
      <c r="P18" s="108" t="s">
        <v>782</v>
      </c>
      <c r="Q18" s="1001"/>
      <c r="R18" s="1001"/>
      <c r="S18" s="1001"/>
      <c r="T18" s="1001"/>
      <c r="U18" s="1001"/>
      <c r="V18" s="1001"/>
      <c r="W18" s="1001"/>
      <c r="X18" s="1002"/>
      <c r="Y18" s="1011" t="s">
        <v>12</v>
      </c>
      <c r="Z18" s="1012"/>
      <c r="AA18" s="1013"/>
      <c r="AB18" s="460" t="s">
        <v>353</v>
      </c>
      <c r="AC18" s="1015"/>
      <c r="AD18" s="1015"/>
      <c r="AE18" s="218" t="s">
        <v>703</v>
      </c>
      <c r="AF18" s="219"/>
      <c r="AG18" s="219"/>
      <c r="AH18" s="219"/>
      <c r="AI18" s="218">
        <v>43.7</v>
      </c>
      <c r="AJ18" s="219"/>
      <c r="AK18" s="219"/>
      <c r="AL18" s="219"/>
      <c r="AM18" s="218" t="s">
        <v>866</v>
      </c>
      <c r="AN18" s="219"/>
      <c r="AO18" s="219"/>
      <c r="AP18" s="219"/>
      <c r="AQ18" s="336" t="s">
        <v>703</v>
      </c>
      <c r="AR18" s="208"/>
      <c r="AS18" s="208"/>
      <c r="AT18" s="337"/>
      <c r="AU18" s="219" t="s">
        <v>703</v>
      </c>
      <c r="AV18" s="219"/>
      <c r="AW18" s="219"/>
      <c r="AX18" s="221"/>
      <c r="AY18" s="34">
        <f t="shared" ref="AY18:AY22" si="2">$AY$16</f>
        <v>1</v>
      </c>
    </row>
    <row r="19" spans="1:51" ht="34.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t="s">
        <v>353</v>
      </c>
      <c r="AC19" s="1014"/>
      <c r="AD19" s="1014"/>
      <c r="AE19" s="218" t="s">
        <v>703</v>
      </c>
      <c r="AF19" s="219"/>
      <c r="AG19" s="219"/>
      <c r="AH19" s="219"/>
      <c r="AI19" s="218" t="s">
        <v>703</v>
      </c>
      <c r="AJ19" s="219"/>
      <c r="AK19" s="219"/>
      <c r="AL19" s="219"/>
      <c r="AM19" s="218" t="s">
        <v>866</v>
      </c>
      <c r="AN19" s="219"/>
      <c r="AO19" s="219"/>
      <c r="AP19" s="219"/>
      <c r="AQ19" s="336" t="s">
        <v>703</v>
      </c>
      <c r="AR19" s="208"/>
      <c r="AS19" s="208"/>
      <c r="AT19" s="337"/>
      <c r="AU19" s="219">
        <v>50</v>
      </c>
      <c r="AV19" s="219"/>
      <c r="AW19" s="219"/>
      <c r="AX19" s="221"/>
      <c r="AY19" s="34">
        <f t="shared" si="2"/>
        <v>1</v>
      </c>
    </row>
    <row r="20" spans="1:51" ht="34.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t="s">
        <v>703</v>
      </c>
      <c r="AF20" s="219"/>
      <c r="AG20" s="219"/>
      <c r="AH20" s="219"/>
      <c r="AI20" s="218" t="s">
        <v>703</v>
      </c>
      <c r="AJ20" s="219"/>
      <c r="AK20" s="219"/>
      <c r="AL20" s="219"/>
      <c r="AM20" s="218" t="s">
        <v>866</v>
      </c>
      <c r="AN20" s="219"/>
      <c r="AO20" s="219"/>
      <c r="AP20" s="219"/>
      <c r="AQ20" s="336" t="s">
        <v>703</v>
      </c>
      <c r="AR20" s="208"/>
      <c r="AS20" s="208"/>
      <c r="AT20" s="337"/>
      <c r="AU20" s="219" t="s">
        <v>703</v>
      </c>
      <c r="AV20" s="219"/>
      <c r="AW20" s="219"/>
      <c r="AX20" s="221"/>
      <c r="AY20" s="34">
        <f t="shared" si="2"/>
        <v>1</v>
      </c>
    </row>
    <row r="21" spans="1:51" customFormat="1" ht="23.25" customHeight="1" x14ac:dyDescent="0.15">
      <c r="A21" s="228" t="s">
        <v>362</v>
      </c>
      <c r="B21" s="229"/>
      <c r="C21" s="229"/>
      <c r="D21" s="229"/>
      <c r="E21" s="229"/>
      <c r="F21" s="230"/>
      <c r="G21" s="234" t="s">
        <v>711</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customHeight="1" x14ac:dyDescent="0.15">
      <c r="A23" s="394" t="s">
        <v>336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372</v>
      </c>
      <c r="AF23" s="1026"/>
      <c r="AG23" s="1026"/>
      <c r="AH23" s="1026"/>
      <c r="AI23" s="1026" t="s">
        <v>394</v>
      </c>
      <c r="AJ23" s="1026"/>
      <c r="AK23" s="1026"/>
      <c r="AL23" s="556"/>
      <c r="AM23" s="1026" t="s">
        <v>491</v>
      </c>
      <c r="AN23" s="1026"/>
      <c r="AO23" s="1026"/>
      <c r="AP23" s="556"/>
      <c r="AQ23" s="158" t="s">
        <v>230</v>
      </c>
      <c r="AR23" s="133"/>
      <c r="AS23" s="133"/>
      <c r="AT23" s="134"/>
      <c r="AU23" s="532" t="s">
        <v>134</v>
      </c>
      <c r="AV23" s="532"/>
      <c r="AW23" s="532"/>
      <c r="AX23" s="533"/>
      <c r="AY23" s="34">
        <f>COUNTA($G$25)</f>
        <v>1</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t="s">
        <v>703</v>
      </c>
      <c r="AR24" s="200"/>
      <c r="AS24" s="136" t="s">
        <v>231</v>
      </c>
      <c r="AT24" s="137"/>
      <c r="AU24" s="200">
        <v>4</v>
      </c>
      <c r="AV24" s="200"/>
      <c r="AW24" s="392" t="s">
        <v>179</v>
      </c>
      <c r="AX24" s="393"/>
      <c r="AY24" s="34">
        <f>$AY$23</f>
        <v>1</v>
      </c>
    </row>
    <row r="25" spans="1:51" ht="41.25" customHeight="1" x14ac:dyDescent="0.15">
      <c r="A25" s="397"/>
      <c r="B25" s="395"/>
      <c r="C25" s="395"/>
      <c r="D25" s="395"/>
      <c r="E25" s="395"/>
      <c r="F25" s="396"/>
      <c r="G25" s="563" t="s">
        <v>709</v>
      </c>
      <c r="H25" s="993"/>
      <c r="I25" s="993"/>
      <c r="J25" s="993"/>
      <c r="K25" s="993"/>
      <c r="L25" s="993"/>
      <c r="M25" s="993"/>
      <c r="N25" s="993"/>
      <c r="O25" s="994"/>
      <c r="P25" s="108" t="s">
        <v>783</v>
      </c>
      <c r="Q25" s="1001"/>
      <c r="R25" s="1001"/>
      <c r="S25" s="1001"/>
      <c r="T25" s="1001"/>
      <c r="U25" s="1001"/>
      <c r="V25" s="1001"/>
      <c r="W25" s="1001"/>
      <c r="X25" s="1002"/>
      <c r="Y25" s="1011" t="s">
        <v>12</v>
      </c>
      <c r="Z25" s="1012"/>
      <c r="AA25" s="1013"/>
      <c r="AB25" s="460" t="s">
        <v>353</v>
      </c>
      <c r="AC25" s="1015"/>
      <c r="AD25" s="1015"/>
      <c r="AE25" s="218" t="s">
        <v>703</v>
      </c>
      <c r="AF25" s="219"/>
      <c r="AG25" s="219"/>
      <c r="AH25" s="219"/>
      <c r="AI25" s="218">
        <v>47.4</v>
      </c>
      <c r="AJ25" s="219"/>
      <c r="AK25" s="219"/>
      <c r="AL25" s="219"/>
      <c r="AM25" s="218" t="s">
        <v>866</v>
      </c>
      <c r="AN25" s="219"/>
      <c r="AO25" s="219"/>
      <c r="AP25" s="219"/>
      <c r="AQ25" s="336" t="s">
        <v>703</v>
      </c>
      <c r="AR25" s="208"/>
      <c r="AS25" s="208"/>
      <c r="AT25" s="337"/>
      <c r="AU25" s="219" t="s">
        <v>703</v>
      </c>
      <c r="AV25" s="219"/>
      <c r="AW25" s="219"/>
      <c r="AX25" s="221"/>
      <c r="AY25" s="34">
        <f t="shared" ref="AY25:AY29" si="3">$AY$23</f>
        <v>1</v>
      </c>
    </row>
    <row r="26" spans="1:51" ht="41.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t="s">
        <v>353</v>
      </c>
      <c r="AC26" s="1014"/>
      <c r="AD26" s="1014"/>
      <c r="AE26" s="218" t="s">
        <v>703</v>
      </c>
      <c r="AF26" s="219"/>
      <c r="AG26" s="219"/>
      <c r="AH26" s="219"/>
      <c r="AI26" s="218" t="s">
        <v>703</v>
      </c>
      <c r="AJ26" s="219"/>
      <c r="AK26" s="219"/>
      <c r="AL26" s="219"/>
      <c r="AM26" s="218" t="s">
        <v>866</v>
      </c>
      <c r="AN26" s="219"/>
      <c r="AO26" s="219"/>
      <c r="AP26" s="219"/>
      <c r="AQ26" s="336" t="s">
        <v>703</v>
      </c>
      <c r="AR26" s="208"/>
      <c r="AS26" s="208"/>
      <c r="AT26" s="337"/>
      <c r="AU26" s="219">
        <v>50</v>
      </c>
      <c r="AV26" s="219"/>
      <c r="AW26" s="219"/>
      <c r="AX26" s="221"/>
      <c r="AY26" s="34">
        <f t="shared" si="3"/>
        <v>1</v>
      </c>
    </row>
    <row r="27" spans="1:51" ht="41.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t="s">
        <v>703</v>
      </c>
      <c r="AF27" s="219"/>
      <c r="AG27" s="219"/>
      <c r="AH27" s="219"/>
      <c r="AI27" s="218" t="s">
        <v>703</v>
      </c>
      <c r="AJ27" s="219"/>
      <c r="AK27" s="219"/>
      <c r="AL27" s="219"/>
      <c r="AM27" s="218" t="s">
        <v>866</v>
      </c>
      <c r="AN27" s="219"/>
      <c r="AO27" s="219"/>
      <c r="AP27" s="219"/>
      <c r="AQ27" s="336" t="s">
        <v>703</v>
      </c>
      <c r="AR27" s="208"/>
      <c r="AS27" s="208"/>
      <c r="AT27" s="337"/>
      <c r="AU27" s="219" t="s">
        <v>703</v>
      </c>
      <c r="AV27" s="219"/>
      <c r="AW27" s="219"/>
      <c r="AX27" s="221"/>
      <c r="AY27" s="34">
        <f t="shared" si="3"/>
        <v>1</v>
      </c>
    </row>
    <row r="28" spans="1:51" customFormat="1" ht="23.25" customHeight="1" x14ac:dyDescent="0.15">
      <c r="A28" s="228" t="s">
        <v>362</v>
      </c>
      <c r="B28" s="229"/>
      <c r="C28" s="229"/>
      <c r="D28" s="229"/>
      <c r="E28" s="229"/>
      <c r="F28" s="230"/>
      <c r="G28" s="234" t="s">
        <v>711</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1</v>
      </c>
    </row>
    <row r="30" spans="1:51" ht="18.75" customHeight="1" x14ac:dyDescent="0.15">
      <c r="A30" s="394" t="s">
        <v>336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372</v>
      </c>
      <c r="AF30" s="1026"/>
      <c r="AG30" s="1026"/>
      <c r="AH30" s="1026"/>
      <c r="AI30" s="1026" t="s">
        <v>394</v>
      </c>
      <c r="AJ30" s="1026"/>
      <c r="AK30" s="1026"/>
      <c r="AL30" s="556"/>
      <c r="AM30" s="1026" t="s">
        <v>491</v>
      </c>
      <c r="AN30" s="1026"/>
      <c r="AO30" s="1026"/>
      <c r="AP30" s="556"/>
      <c r="AQ30" s="158" t="s">
        <v>230</v>
      </c>
      <c r="AR30" s="133"/>
      <c r="AS30" s="133"/>
      <c r="AT30" s="134"/>
      <c r="AU30" s="532" t="s">
        <v>134</v>
      </c>
      <c r="AV30" s="532"/>
      <c r="AW30" s="532"/>
      <c r="AX30" s="533"/>
      <c r="AY30" s="34">
        <f>COUNTA($G$32)</f>
        <v>1</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t="s">
        <v>703</v>
      </c>
      <c r="AR31" s="200"/>
      <c r="AS31" s="136" t="s">
        <v>231</v>
      </c>
      <c r="AT31" s="137"/>
      <c r="AU31" s="200">
        <v>4</v>
      </c>
      <c r="AV31" s="200"/>
      <c r="AW31" s="392" t="s">
        <v>179</v>
      </c>
      <c r="AX31" s="393"/>
      <c r="AY31" s="34">
        <f>$AY$30</f>
        <v>1</v>
      </c>
    </row>
    <row r="32" spans="1:51" ht="48.75" customHeight="1" x14ac:dyDescent="0.15">
      <c r="A32" s="397"/>
      <c r="B32" s="395"/>
      <c r="C32" s="395"/>
      <c r="D32" s="395"/>
      <c r="E32" s="395"/>
      <c r="F32" s="396"/>
      <c r="G32" s="563" t="s">
        <v>784</v>
      </c>
      <c r="H32" s="993"/>
      <c r="I32" s="993"/>
      <c r="J32" s="993"/>
      <c r="K32" s="993"/>
      <c r="L32" s="993"/>
      <c r="M32" s="993"/>
      <c r="N32" s="993"/>
      <c r="O32" s="994"/>
      <c r="P32" s="108" t="s">
        <v>1040</v>
      </c>
      <c r="Q32" s="1001"/>
      <c r="R32" s="1001"/>
      <c r="S32" s="1001"/>
      <c r="T32" s="1001"/>
      <c r="U32" s="1001"/>
      <c r="V32" s="1001"/>
      <c r="W32" s="1001"/>
      <c r="X32" s="1002"/>
      <c r="Y32" s="1011" t="s">
        <v>12</v>
      </c>
      <c r="Z32" s="1012"/>
      <c r="AA32" s="1013"/>
      <c r="AB32" s="460" t="s">
        <v>353</v>
      </c>
      <c r="AC32" s="1015"/>
      <c r="AD32" s="1015"/>
      <c r="AE32" s="218" t="s">
        <v>866</v>
      </c>
      <c r="AF32" s="219"/>
      <c r="AG32" s="219"/>
      <c r="AH32" s="219"/>
      <c r="AI32" s="218" t="s">
        <v>703</v>
      </c>
      <c r="AJ32" s="219"/>
      <c r="AK32" s="219"/>
      <c r="AL32" s="219"/>
      <c r="AM32" s="218" t="s">
        <v>866</v>
      </c>
      <c r="AN32" s="219"/>
      <c r="AO32" s="219"/>
      <c r="AP32" s="219"/>
      <c r="AQ32" s="336" t="s">
        <v>703</v>
      </c>
      <c r="AR32" s="208"/>
      <c r="AS32" s="208"/>
      <c r="AT32" s="337"/>
      <c r="AU32" s="219" t="s">
        <v>703</v>
      </c>
      <c r="AV32" s="219"/>
      <c r="AW32" s="219"/>
      <c r="AX32" s="221"/>
      <c r="AY32" s="34">
        <f t="shared" ref="AY32:AY36" si="4">$AY$30</f>
        <v>1</v>
      </c>
    </row>
    <row r="33" spans="1:51" ht="48.7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t="s">
        <v>353</v>
      </c>
      <c r="AC33" s="1014"/>
      <c r="AD33" s="1014"/>
      <c r="AE33" s="218" t="s">
        <v>866</v>
      </c>
      <c r="AF33" s="219"/>
      <c r="AG33" s="219"/>
      <c r="AH33" s="219"/>
      <c r="AI33" s="218" t="s">
        <v>703</v>
      </c>
      <c r="AJ33" s="219"/>
      <c r="AK33" s="219"/>
      <c r="AL33" s="219"/>
      <c r="AM33" s="218" t="s">
        <v>866</v>
      </c>
      <c r="AN33" s="219"/>
      <c r="AO33" s="219"/>
      <c r="AP33" s="219"/>
      <c r="AQ33" s="336" t="s">
        <v>703</v>
      </c>
      <c r="AR33" s="208"/>
      <c r="AS33" s="208"/>
      <c r="AT33" s="337"/>
      <c r="AU33" s="219">
        <v>90</v>
      </c>
      <c r="AV33" s="219"/>
      <c r="AW33" s="219"/>
      <c r="AX33" s="221"/>
      <c r="AY33" s="34">
        <f t="shared" si="4"/>
        <v>1</v>
      </c>
    </row>
    <row r="34" spans="1:51" ht="48.7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t="s">
        <v>866</v>
      </c>
      <c r="AF34" s="219"/>
      <c r="AG34" s="219"/>
      <c r="AH34" s="219"/>
      <c r="AI34" s="218" t="s">
        <v>703</v>
      </c>
      <c r="AJ34" s="219"/>
      <c r="AK34" s="219"/>
      <c r="AL34" s="219"/>
      <c r="AM34" s="218" t="s">
        <v>866</v>
      </c>
      <c r="AN34" s="219"/>
      <c r="AO34" s="219"/>
      <c r="AP34" s="219"/>
      <c r="AQ34" s="336" t="s">
        <v>703</v>
      </c>
      <c r="AR34" s="208"/>
      <c r="AS34" s="208"/>
      <c r="AT34" s="337"/>
      <c r="AU34" s="219" t="s">
        <v>703</v>
      </c>
      <c r="AV34" s="219"/>
      <c r="AW34" s="219"/>
      <c r="AX34" s="221"/>
      <c r="AY34" s="34">
        <f t="shared" si="4"/>
        <v>1</v>
      </c>
    </row>
    <row r="35" spans="1:51" customFormat="1" ht="23.25" customHeight="1" x14ac:dyDescent="0.15">
      <c r="A35" s="228" t="s">
        <v>362</v>
      </c>
      <c r="B35" s="229"/>
      <c r="C35" s="229"/>
      <c r="D35" s="229"/>
      <c r="E35" s="229"/>
      <c r="F35" s="230"/>
      <c r="G35" s="234" t="s">
        <v>867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1</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1</v>
      </c>
    </row>
    <row r="37" spans="1:51" ht="18.75" customHeight="1" x14ac:dyDescent="0.15">
      <c r="A37" s="394" t="s">
        <v>336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372</v>
      </c>
      <c r="AF37" s="1026"/>
      <c r="AG37" s="1026"/>
      <c r="AH37" s="1026"/>
      <c r="AI37" s="1026" t="s">
        <v>394</v>
      </c>
      <c r="AJ37" s="1026"/>
      <c r="AK37" s="1026"/>
      <c r="AL37" s="556"/>
      <c r="AM37" s="1026" t="s">
        <v>491</v>
      </c>
      <c r="AN37" s="1026"/>
      <c r="AO37" s="1026"/>
      <c r="AP37" s="556"/>
      <c r="AQ37" s="158" t="s">
        <v>230</v>
      </c>
      <c r="AR37" s="133"/>
      <c r="AS37" s="133"/>
      <c r="AT37" s="134"/>
      <c r="AU37" s="532" t="s">
        <v>134</v>
      </c>
      <c r="AV37" s="532"/>
      <c r="AW37" s="532"/>
      <c r="AX37" s="533"/>
      <c r="AY37" s="34">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t="s">
        <v>703</v>
      </c>
      <c r="AR38" s="200"/>
      <c r="AS38" s="136" t="s">
        <v>231</v>
      </c>
      <c r="AT38" s="137"/>
      <c r="AU38" s="200">
        <v>4</v>
      </c>
      <c r="AV38" s="200"/>
      <c r="AW38" s="392" t="s">
        <v>179</v>
      </c>
      <c r="AX38" s="393"/>
      <c r="AY38" s="34">
        <f>$AY$37</f>
        <v>1</v>
      </c>
    </row>
    <row r="39" spans="1:51" ht="57.75" customHeight="1" x14ac:dyDescent="0.15">
      <c r="A39" s="397"/>
      <c r="B39" s="395"/>
      <c r="C39" s="395"/>
      <c r="D39" s="395"/>
      <c r="E39" s="395"/>
      <c r="F39" s="396"/>
      <c r="G39" s="563" t="s">
        <v>784</v>
      </c>
      <c r="H39" s="993"/>
      <c r="I39" s="993"/>
      <c r="J39" s="993"/>
      <c r="K39" s="993"/>
      <c r="L39" s="993"/>
      <c r="M39" s="993"/>
      <c r="N39" s="993"/>
      <c r="O39" s="994"/>
      <c r="P39" s="108" t="s">
        <v>785</v>
      </c>
      <c r="Q39" s="1001"/>
      <c r="R39" s="1001"/>
      <c r="S39" s="1001"/>
      <c r="T39" s="1001"/>
      <c r="U39" s="1001"/>
      <c r="V39" s="1001"/>
      <c r="W39" s="1001"/>
      <c r="X39" s="1002"/>
      <c r="Y39" s="1011" t="s">
        <v>12</v>
      </c>
      <c r="Z39" s="1012"/>
      <c r="AA39" s="1013"/>
      <c r="AB39" s="460" t="s">
        <v>353</v>
      </c>
      <c r="AC39" s="1015"/>
      <c r="AD39" s="1015"/>
      <c r="AE39" s="218" t="s">
        <v>866</v>
      </c>
      <c r="AF39" s="219"/>
      <c r="AG39" s="219"/>
      <c r="AH39" s="219"/>
      <c r="AI39" s="218" t="s">
        <v>703</v>
      </c>
      <c r="AJ39" s="219"/>
      <c r="AK39" s="219"/>
      <c r="AL39" s="219"/>
      <c r="AM39" s="218" t="s">
        <v>866</v>
      </c>
      <c r="AN39" s="219"/>
      <c r="AO39" s="219"/>
      <c r="AP39" s="219"/>
      <c r="AQ39" s="336" t="s">
        <v>703</v>
      </c>
      <c r="AR39" s="208"/>
      <c r="AS39" s="208"/>
      <c r="AT39" s="337"/>
      <c r="AU39" s="219" t="s">
        <v>703</v>
      </c>
      <c r="AV39" s="219"/>
      <c r="AW39" s="219"/>
      <c r="AX39" s="221"/>
      <c r="AY39" s="34">
        <f t="shared" ref="AY39:AY43" si="5">$AY$37</f>
        <v>1</v>
      </c>
    </row>
    <row r="40" spans="1:51" ht="57.7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t="s">
        <v>353</v>
      </c>
      <c r="AC40" s="1014"/>
      <c r="AD40" s="1014"/>
      <c r="AE40" s="218" t="s">
        <v>866</v>
      </c>
      <c r="AF40" s="219"/>
      <c r="AG40" s="219"/>
      <c r="AH40" s="219"/>
      <c r="AI40" s="218" t="s">
        <v>703</v>
      </c>
      <c r="AJ40" s="219"/>
      <c r="AK40" s="219"/>
      <c r="AL40" s="219"/>
      <c r="AM40" s="218" t="s">
        <v>866</v>
      </c>
      <c r="AN40" s="219"/>
      <c r="AO40" s="219"/>
      <c r="AP40" s="219"/>
      <c r="AQ40" s="336" t="s">
        <v>703</v>
      </c>
      <c r="AR40" s="208"/>
      <c r="AS40" s="208"/>
      <c r="AT40" s="337"/>
      <c r="AU40" s="219">
        <v>90</v>
      </c>
      <c r="AV40" s="219"/>
      <c r="AW40" s="219"/>
      <c r="AX40" s="221"/>
      <c r="AY40" s="34">
        <f t="shared" si="5"/>
        <v>1</v>
      </c>
    </row>
    <row r="41" spans="1:51" ht="57.7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t="s">
        <v>866</v>
      </c>
      <c r="AF41" s="219"/>
      <c r="AG41" s="219"/>
      <c r="AH41" s="219"/>
      <c r="AI41" s="218" t="s">
        <v>703</v>
      </c>
      <c r="AJ41" s="219"/>
      <c r="AK41" s="219"/>
      <c r="AL41" s="219"/>
      <c r="AM41" s="218" t="s">
        <v>866</v>
      </c>
      <c r="AN41" s="219"/>
      <c r="AO41" s="219"/>
      <c r="AP41" s="219"/>
      <c r="AQ41" s="336" t="s">
        <v>703</v>
      </c>
      <c r="AR41" s="208"/>
      <c r="AS41" s="208"/>
      <c r="AT41" s="337"/>
      <c r="AU41" s="219" t="s">
        <v>703</v>
      </c>
      <c r="AV41" s="219"/>
      <c r="AW41" s="219"/>
      <c r="AX41" s="221"/>
      <c r="AY41" s="34">
        <f t="shared" si="5"/>
        <v>1</v>
      </c>
    </row>
    <row r="42" spans="1:51" customFormat="1" ht="23.25" customHeight="1" x14ac:dyDescent="0.15">
      <c r="A42" s="228" t="s">
        <v>362</v>
      </c>
      <c r="B42" s="229"/>
      <c r="C42" s="229"/>
      <c r="D42" s="229"/>
      <c r="E42" s="229"/>
      <c r="F42" s="230"/>
      <c r="G42" s="234" t="s">
        <v>867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1</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1</v>
      </c>
    </row>
    <row r="44" spans="1:51" ht="18.75" customHeight="1" x14ac:dyDescent="0.15">
      <c r="A44" s="394" t="s">
        <v>336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372</v>
      </c>
      <c r="AF44" s="1026"/>
      <c r="AG44" s="1026"/>
      <c r="AH44" s="1026"/>
      <c r="AI44" s="1026" t="s">
        <v>394</v>
      </c>
      <c r="AJ44" s="1026"/>
      <c r="AK44" s="1026"/>
      <c r="AL44" s="556"/>
      <c r="AM44" s="1026" t="s">
        <v>491</v>
      </c>
      <c r="AN44" s="1026"/>
      <c r="AO44" s="1026"/>
      <c r="AP44" s="556"/>
      <c r="AQ44" s="158" t="s">
        <v>230</v>
      </c>
      <c r="AR44" s="133"/>
      <c r="AS44" s="133"/>
      <c r="AT44" s="134"/>
      <c r="AU44" s="532" t="s">
        <v>134</v>
      </c>
      <c r="AV44" s="532"/>
      <c r="AW44" s="532"/>
      <c r="AX44" s="533"/>
      <c r="AY44" s="3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t="s">
        <v>703</v>
      </c>
      <c r="AR45" s="200"/>
      <c r="AS45" s="136" t="s">
        <v>231</v>
      </c>
      <c r="AT45" s="137"/>
      <c r="AU45" s="200">
        <v>4</v>
      </c>
      <c r="AV45" s="200"/>
      <c r="AW45" s="392" t="s">
        <v>179</v>
      </c>
      <c r="AX45" s="393"/>
      <c r="AY45" s="34">
        <f>$AY$44</f>
        <v>1</v>
      </c>
    </row>
    <row r="46" spans="1:51" ht="53.25" customHeight="1" x14ac:dyDescent="0.15">
      <c r="A46" s="397"/>
      <c r="B46" s="395"/>
      <c r="C46" s="395"/>
      <c r="D46" s="395"/>
      <c r="E46" s="395"/>
      <c r="F46" s="396"/>
      <c r="G46" s="563" t="s">
        <v>784</v>
      </c>
      <c r="H46" s="993"/>
      <c r="I46" s="993"/>
      <c r="J46" s="993"/>
      <c r="K46" s="993"/>
      <c r="L46" s="993"/>
      <c r="M46" s="993"/>
      <c r="N46" s="993"/>
      <c r="O46" s="994"/>
      <c r="P46" s="108" t="s">
        <v>786</v>
      </c>
      <c r="Q46" s="1001"/>
      <c r="R46" s="1001"/>
      <c r="S46" s="1001"/>
      <c r="T46" s="1001"/>
      <c r="U46" s="1001"/>
      <c r="V46" s="1001"/>
      <c r="W46" s="1001"/>
      <c r="X46" s="1002"/>
      <c r="Y46" s="1011" t="s">
        <v>12</v>
      </c>
      <c r="Z46" s="1012"/>
      <c r="AA46" s="1013"/>
      <c r="AB46" s="460" t="s">
        <v>353</v>
      </c>
      <c r="AC46" s="1015"/>
      <c r="AD46" s="1015"/>
      <c r="AE46" s="218" t="s">
        <v>866</v>
      </c>
      <c r="AF46" s="219"/>
      <c r="AG46" s="219"/>
      <c r="AH46" s="219"/>
      <c r="AI46" s="218" t="s">
        <v>703</v>
      </c>
      <c r="AJ46" s="219"/>
      <c r="AK46" s="219"/>
      <c r="AL46" s="219"/>
      <c r="AM46" s="218" t="s">
        <v>866</v>
      </c>
      <c r="AN46" s="219"/>
      <c r="AO46" s="219"/>
      <c r="AP46" s="219"/>
      <c r="AQ46" s="336" t="s">
        <v>703</v>
      </c>
      <c r="AR46" s="208"/>
      <c r="AS46" s="208"/>
      <c r="AT46" s="337"/>
      <c r="AU46" s="219" t="s">
        <v>703</v>
      </c>
      <c r="AV46" s="219"/>
      <c r="AW46" s="219"/>
      <c r="AX46" s="221"/>
      <c r="AY46" s="34">
        <f t="shared" ref="AY46:AY50" si="6">$AY$44</f>
        <v>1</v>
      </c>
    </row>
    <row r="47" spans="1:51" ht="53.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t="s">
        <v>353</v>
      </c>
      <c r="AC47" s="1014"/>
      <c r="AD47" s="1014"/>
      <c r="AE47" s="218" t="s">
        <v>866</v>
      </c>
      <c r="AF47" s="219"/>
      <c r="AG47" s="219"/>
      <c r="AH47" s="219"/>
      <c r="AI47" s="218" t="s">
        <v>703</v>
      </c>
      <c r="AJ47" s="219"/>
      <c r="AK47" s="219"/>
      <c r="AL47" s="219"/>
      <c r="AM47" s="218" t="s">
        <v>866</v>
      </c>
      <c r="AN47" s="219"/>
      <c r="AO47" s="219"/>
      <c r="AP47" s="219"/>
      <c r="AQ47" s="336" t="s">
        <v>703</v>
      </c>
      <c r="AR47" s="208"/>
      <c r="AS47" s="208"/>
      <c r="AT47" s="337"/>
      <c r="AU47" s="219">
        <v>90</v>
      </c>
      <c r="AV47" s="219"/>
      <c r="AW47" s="219"/>
      <c r="AX47" s="221"/>
      <c r="AY47" s="34">
        <f t="shared" si="6"/>
        <v>1</v>
      </c>
    </row>
    <row r="48" spans="1:51" ht="53.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t="s">
        <v>866</v>
      </c>
      <c r="AF48" s="219"/>
      <c r="AG48" s="219"/>
      <c r="AH48" s="219"/>
      <c r="AI48" s="218" t="s">
        <v>703</v>
      </c>
      <c r="AJ48" s="219"/>
      <c r="AK48" s="219"/>
      <c r="AL48" s="219"/>
      <c r="AM48" s="218" t="s">
        <v>866</v>
      </c>
      <c r="AN48" s="219"/>
      <c r="AO48" s="219"/>
      <c r="AP48" s="219"/>
      <c r="AQ48" s="336" t="s">
        <v>703</v>
      </c>
      <c r="AR48" s="208"/>
      <c r="AS48" s="208"/>
      <c r="AT48" s="337"/>
      <c r="AU48" s="219" t="s">
        <v>703</v>
      </c>
      <c r="AV48" s="219"/>
      <c r="AW48" s="219"/>
      <c r="AX48" s="221"/>
      <c r="AY48" s="34">
        <f t="shared" si="6"/>
        <v>1</v>
      </c>
    </row>
    <row r="49" spans="1:51" customFormat="1" ht="23.25" customHeight="1" x14ac:dyDescent="0.15">
      <c r="A49" s="228" t="s">
        <v>362</v>
      </c>
      <c r="B49" s="229"/>
      <c r="C49" s="229"/>
      <c r="D49" s="229"/>
      <c r="E49" s="229"/>
      <c r="F49" s="230"/>
      <c r="G49" s="234" t="s">
        <v>867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1</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1</v>
      </c>
    </row>
    <row r="51" spans="1:51" ht="18.75" customHeight="1" x14ac:dyDescent="0.15">
      <c r="A51" s="394" t="s">
        <v>336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372</v>
      </c>
      <c r="AF51" s="1026"/>
      <c r="AG51" s="1026"/>
      <c r="AH51" s="1026"/>
      <c r="AI51" s="1026" t="s">
        <v>394</v>
      </c>
      <c r="AJ51" s="1026"/>
      <c r="AK51" s="1026"/>
      <c r="AL51" s="556"/>
      <c r="AM51" s="1026" t="s">
        <v>491</v>
      </c>
      <c r="AN51" s="1026"/>
      <c r="AO51" s="1026"/>
      <c r="AP51" s="556"/>
      <c r="AQ51" s="158" t="s">
        <v>230</v>
      </c>
      <c r="AR51" s="133"/>
      <c r="AS51" s="133"/>
      <c r="AT51" s="134"/>
      <c r="AU51" s="532" t="s">
        <v>134</v>
      </c>
      <c r="AV51" s="532"/>
      <c r="AW51" s="532"/>
      <c r="AX51" s="533"/>
      <c r="AY51" s="34">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t="s">
        <v>703</v>
      </c>
      <c r="AR52" s="200"/>
      <c r="AS52" s="136" t="s">
        <v>231</v>
      </c>
      <c r="AT52" s="137"/>
      <c r="AU52" s="200">
        <v>4</v>
      </c>
      <c r="AV52" s="200"/>
      <c r="AW52" s="392" t="s">
        <v>179</v>
      </c>
      <c r="AX52" s="393"/>
      <c r="AY52" s="34">
        <f>$AY$51</f>
        <v>1</v>
      </c>
    </row>
    <row r="53" spans="1:51" ht="60.75" customHeight="1" x14ac:dyDescent="0.15">
      <c r="A53" s="397"/>
      <c r="B53" s="395"/>
      <c r="C53" s="395"/>
      <c r="D53" s="395"/>
      <c r="E53" s="395"/>
      <c r="F53" s="396"/>
      <c r="G53" s="563" t="s">
        <v>784</v>
      </c>
      <c r="H53" s="993"/>
      <c r="I53" s="993"/>
      <c r="J53" s="993"/>
      <c r="K53" s="993"/>
      <c r="L53" s="993"/>
      <c r="M53" s="993"/>
      <c r="N53" s="993"/>
      <c r="O53" s="994"/>
      <c r="P53" s="108" t="s">
        <v>787</v>
      </c>
      <c r="Q53" s="1001"/>
      <c r="R53" s="1001"/>
      <c r="S53" s="1001"/>
      <c r="T53" s="1001"/>
      <c r="U53" s="1001"/>
      <c r="V53" s="1001"/>
      <c r="W53" s="1001"/>
      <c r="X53" s="1002"/>
      <c r="Y53" s="1011" t="s">
        <v>12</v>
      </c>
      <c r="Z53" s="1012"/>
      <c r="AA53" s="1013"/>
      <c r="AB53" s="460" t="s">
        <v>353</v>
      </c>
      <c r="AC53" s="1015"/>
      <c r="AD53" s="1015"/>
      <c r="AE53" s="218" t="s">
        <v>866</v>
      </c>
      <c r="AF53" s="219"/>
      <c r="AG53" s="219"/>
      <c r="AH53" s="219"/>
      <c r="AI53" s="218" t="s">
        <v>703</v>
      </c>
      <c r="AJ53" s="219"/>
      <c r="AK53" s="219"/>
      <c r="AL53" s="219"/>
      <c r="AM53" s="218" t="s">
        <v>866</v>
      </c>
      <c r="AN53" s="219"/>
      <c r="AO53" s="219"/>
      <c r="AP53" s="219"/>
      <c r="AQ53" s="336" t="s">
        <v>703</v>
      </c>
      <c r="AR53" s="208"/>
      <c r="AS53" s="208"/>
      <c r="AT53" s="337"/>
      <c r="AU53" s="219" t="s">
        <v>703</v>
      </c>
      <c r="AV53" s="219"/>
      <c r="AW53" s="219"/>
      <c r="AX53" s="221"/>
      <c r="AY53" s="34">
        <f t="shared" ref="AY53:AY57" si="7">$AY$51</f>
        <v>1</v>
      </c>
    </row>
    <row r="54" spans="1:51" ht="60.7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t="s">
        <v>353</v>
      </c>
      <c r="AC54" s="1014"/>
      <c r="AD54" s="1014"/>
      <c r="AE54" s="218" t="s">
        <v>866</v>
      </c>
      <c r="AF54" s="219"/>
      <c r="AG54" s="219"/>
      <c r="AH54" s="219"/>
      <c r="AI54" s="218" t="s">
        <v>703</v>
      </c>
      <c r="AJ54" s="219"/>
      <c r="AK54" s="219"/>
      <c r="AL54" s="219"/>
      <c r="AM54" s="218" t="s">
        <v>866</v>
      </c>
      <c r="AN54" s="219"/>
      <c r="AO54" s="219"/>
      <c r="AP54" s="219"/>
      <c r="AQ54" s="336" t="s">
        <v>703</v>
      </c>
      <c r="AR54" s="208"/>
      <c r="AS54" s="208"/>
      <c r="AT54" s="337"/>
      <c r="AU54" s="219">
        <v>90</v>
      </c>
      <c r="AV54" s="219"/>
      <c r="AW54" s="219"/>
      <c r="AX54" s="221"/>
      <c r="AY54" s="34">
        <f t="shared" si="7"/>
        <v>1</v>
      </c>
    </row>
    <row r="55" spans="1:51" ht="60.7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t="s">
        <v>866</v>
      </c>
      <c r="AF55" s="219"/>
      <c r="AG55" s="219"/>
      <c r="AH55" s="219"/>
      <c r="AI55" s="218" t="s">
        <v>703</v>
      </c>
      <c r="AJ55" s="219"/>
      <c r="AK55" s="219"/>
      <c r="AL55" s="219"/>
      <c r="AM55" s="218" t="s">
        <v>866</v>
      </c>
      <c r="AN55" s="219"/>
      <c r="AO55" s="219"/>
      <c r="AP55" s="219"/>
      <c r="AQ55" s="336" t="s">
        <v>703</v>
      </c>
      <c r="AR55" s="208"/>
      <c r="AS55" s="208"/>
      <c r="AT55" s="337"/>
      <c r="AU55" s="219" t="s">
        <v>703</v>
      </c>
      <c r="AV55" s="219"/>
      <c r="AW55" s="219"/>
      <c r="AX55" s="221"/>
      <c r="AY55" s="34">
        <f t="shared" si="7"/>
        <v>1</v>
      </c>
    </row>
    <row r="56" spans="1:51" customFormat="1" ht="23.25" customHeight="1" x14ac:dyDescent="0.15">
      <c r="A56" s="228" t="s">
        <v>362</v>
      </c>
      <c r="B56" s="229"/>
      <c r="C56" s="229"/>
      <c r="D56" s="229"/>
      <c r="E56" s="229"/>
      <c r="F56" s="230"/>
      <c r="G56" s="234" t="s">
        <v>867</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1</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1</v>
      </c>
    </row>
    <row r="58" spans="1:51" ht="18.75" customHeight="1" x14ac:dyDescent="0.15">
      <c r="A58" s="394" t="s">
        <v>336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372</v>
      </c>
      <c r="AF58" s="1026"/>
      <c r="AG58" s="1026"/>
      <c r="AH58" s="1026"/>
      <c r="AI58" s="1026" t="s">
        <v>394</v>
      </c>
      <c r="AJ58" s="1026"/>
      <c r="AK58" s="1026"/>
      <c r="AL58" s="556"/>
      <c r="AM58" s="1026" t="s">
        <v>491</v>
      </c>
      <c r="AN58" s="1026"/>
      <c r="AO58" s="1026"/>
      <c r="AP58" s="556"/>
      <c r="AQ58" s="158" t="s">
        <v>230</v>
      </c>
      <c r="AR58" s="133"/>
      <c r="AS58" s="133"/>
      <c r="AT58" s="134"/>
      <c r="AU58" s="532" t="s">
        <v>134</v>
      </c>
      <c r="AV58" s="532"/>
      <c r="AW58" s="532"/>
      <c r="AX58" s="533"/>
      <c r="AY58" s="34">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t="s">
        <v>703</v>
      </c>
      <c r="AR59" s="200"/>
      <c r="AS59" s="136" t="s">
        <v>231</v>
      </c>
      <c r="AT59" s="137"/>
      <c r="AU59" s="200">
        <v>4</v>
      </c>
      <c r="AV59" s="200"/>
      <c r="AW59" s="392" t="s">
        <v>179</v>
      </c>
      <c r="AX59" s="393"/>
      <c r="AY59" s="34">
        <f>$AY$58</f>
        <v>1</v>
      </c>
    </row>
    <row r="60" spans="1:51" ht="58.5" customHeight="1" x14ac:dyDescent="0.15">
      <c r="A60" s="397"/>
      <c r="B60" s="395"/>
      <c r="C60" s="395"/>
      <c r="D60" s="395"/>
      <c r="E60" s="395"/>
      <c r="F60" s="396"/>
      <c r="G60" s="563" t="s">
        <v>784</v>
      </c>
      <c r="H60" s="993"/>
      <c r="I60" s="993"/>
      <c r="J60" s="993"/>
      <c r="K60" s="993"/>
      <c r="L60" s="993"/>
      <c r="M60" s="993"/>
      <c r="N60" s="993"/>
      <c r="O60" s="994"/>
      <c r="P60" s="108" t="s">
        <v>788</v>
      </c>
      <c r="Q60" s="1001"/>
      <c r="R60" s="1001"/>
      <c r="S60" s="1001"/>
      <c r="T60" s="1001"/>
      <c r="U60" s="1001"/>
      <c r="V60" s="1001"/>
      <c r="W60" s="1001"/>
      <c r="X60" s="1002"/>
      <c r="Y60" s="1011" t="s">
        <v>12</v>
      </c>
      <c r="Z60" s="1012"/>
      <c r="AA60" s="1013"/>
      <c r="AB60" s="460" t="s">
        <v>353</v>
      </c>
      <c r="AC60" s="1015"/>
      <c r="AD60" s="1015"/>
      <c r="AE60" s="218" t="s">
        <v>866</v>
      </c>
      <c r="AF60" s="219"/>
      <c r="AG60" s="219"/>
      <c r="AH60" s="219"/>
      <c r="AI60" s="218" t="s">
        <v>703</v>
      </c>
      <c r="AJ60" s="219"/>
      <c r="AK60" s="219"/>
      <c r="AL60" s="219"/>
      <c r="AM60" s="218" t="s">
        <v>866</v>
      </c>
      <c r="AN60" s="219"/>
      <c r="AO60" s="219"/>
      <c r="AP60" s="219"/>
      <c r="AQ60" s="336" t="s">
        <v>703</v>
      </c>
      <c r="AR60" s="208"/>
      <c r="AS60" s="208"/>
      <c r="AT60" s="337"/>
      <c r="AU60" s="219" t="s">
        <v>703</v>
      </c>
      <c r="AV60" s="219"/>
      <c r="AW60" s="219"/>
      <c r="AX60" s="221"/>
      <c r="AY60" s="34">
        <f t="shared" ref="AY60:AY64" si="8">$AY$58</f>
        <v>1</v>
      </c>
    </row>
    <row r="61" spans="1:51" ht="58.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t="s">
        <v>353</v>
      </c>
      <c r="AC61" s="1014"/>
      <c r="AD61" s="1014"/>
      <c r="AE61" s="218" t="s">
        <v>866</v>
      </c>
      <c r="AF61" s="219"/>
      <c r="AG61" s="219"/>
      <c r="AH61" s="219"/>
      <c r="AI61" s="218" t="s">
        <v>703</v>
      </c>
      <c r="AJ61" s="219"/>
      <c r="AK61" s="219"/>
      <c r="AL61" s="219"/>
      <c r="AM61" s="218" t="s">
        <v>866</v>
      </c>
      <c r="AN61" s="219"/>
      <c r="AO61" s="219"/>
      <c r="AP61" s="219"/>
      <c r="AQ61" s="336" t="s">
        <v>703</v>
      </c>
      <c r="AR61" s="208"/>
      <c r="AS61" s="208"/>
      <c r="AT61" s="337"/>
      <c r="AU61" s="219">
        <v>90</v>
      </c>
      <c r="AV61" s="219"/>
      <c r="AW61" s="219"/>
      <c r="AX61" s="221"/>
      <c r="AY61" s="34">
        <f t="shared" si="8"/>
        <v>1</v>
      </c>
    </row>
    <row r="62" spans="1:51" ht="58.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t="s">
        <v>866</v>
      </c>
      <c r="AF62" s="219"/>
      <c r="AG62" s="219"/>
      <c r="AH62" s="219"/>
      <c r="AI62" s="218" t="s">
        <v>703</v>
      </c>
      <c r="AJ62" s="219"/>
      <c r="AK62" s="219"/>
      <c r="AL62" s="219"/>
      <c r="AM62" s="218" t="s">
        <v>866</v>
      </c>
      <c r="AN62" s="219"/>
      <c r="AO62" s="219"/>
      <c r="AP62" s="219"/>
      <c r="AQ62" s="336" t="s">
        <v>703</v>
      </c>
      <c r="AR62" s="208"/>
      <c r="AS62" s="208"/>
      <c r="AT62" s="337"/>
      <c r="AU62" s="219" t="s">
        <v>703</v>
      </c>
      <c r="AV62" s="219"/>
      <c r="AW62" s="219"/>
      <c r="AX62" s="221"/>
      <c r="AY62" s="34">
        <f t="shared" si="8"/>
        <v>1</v>
      </c>
    </row>
    <row r="63" spans="1:51" customFormat="1" ht="23.25" customHeight="1" x14ac:dyDescent="0.15">
      <c r="A63" s="228" t="s">
        <v>362</v>
      </c>
      <c r="B63" s="229"/>
      <c r="C63" s="229"/>
      <c r="D63" s="229"/>
      <c r="E63" s="229"/>
      <c r="F63" s="230"/>
      <c r="G63" s="234" t="s">
        <v>867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1</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1</v>
      </c>
    </row>
    <row r="65" spans="1:51" ht="18.75" hidden="1" customHeight="1" x14ac:dyDescent="0.15">
      <c r="A65" s="394" t="s">
        <v>336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372</v>
      </c>
      <c r="AF65" s="1026"/>
      <c r="AG65" s="1026"/>
      <c r="AH65" s="1026"/>
      <c r="AI65" s="1026" t="s">
        <v>394</v>
      </c>
      <c r="AJ65" s="1026"/>
      <c r="AK65" s="1026"/>
      <c r="AL65" s="556"/>
      <c r="AM65" s="1026" t="s">
        <v>491</v>
      </c>
      <c r="AN65" s="1026"/>
      <c r="AO65" s="1026"/>
      <c r="AP65" s="556"/>
      <c r="AQ65" s="158" t="s">
        <v>230</v>
      </c>
      <c r="AR65" s="133"/>
      <c r="AS65" s="133"/>
      <c r="AT65" s="134"/>
      <c r="AU65" s="532" t="s">
        <v>134</v>
      </c>
      <c r="AV65" s="532"/>
      <c r="AW65" s="532"/>
      <c r="AX65" s="533"/>
      <c r="AY65" s="34">
        <f>COUNTA($G$67)</f>
        <v>0</v>
      </c>
    </row>
    <row r="66" spans="1:51" ht="18.75" hidden="1"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231</v>
      </c>
      <c r="AT66" s="137"/>
      <c r="AU66" s="200"/>
      <c r="AV66" s="200"/>
      <c r="AW66" s="392" t="s">
        <v>179</v>
      </c>
      <c r="AX66" s="393"/>
      <c r="AY66" s="34">
        <f>$AY$65</f>
        <v>0</v>
      </c>
    </row>
    <row r="67" spans="1:51" ht="22.5" hidden="1"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362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13" sqref="Y13:AB1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936</v>
      </c>
      <c r="H2" s="594"/>
      <c r="I2" s="594"/>
      <c r="J2" s="594"/>
      <c r="K2" s="594"/>
      <c r="L2" s="594"/>
      <c r="M2" s="594"/>
      <c r="N2" s="594"/>
      <c r="O2" s="594"/>
      <c r="P2" s="594"/>
      <c r="Q2" s="594"/>
      <c r="R2" s="594"/>
      <c r="S2" s="594"/>
      <c r="T2" s="594"/>
      <c r="U2" s="594"/>
      <c r="V2" s="594"/>
      <c r="W2" s="594"/>
      <c r="X2" s="594"/>
      <c r="Y2" s="594"/>
      <c r="Z2" s="594"/>
      <c r="AA2" s="594"/>
      <c r="AB2" s="595"/>
      <c r="AC2" s="593" t="s">
        <v>977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2</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2</v>
      </c>
    </row>
    <row r="4" spans="1:51" ht="24.75" customHeight="1" x14ac:dyDescent="0.15">
      <c r="A4" s="1039"/>
      <c r="B4" s="1040"/>
      <c r="C4" s="1040"/>
      <c r="D4" s="1040"/>
      <c r="E4" s="1040"/>
      <c r="F4" s="1041"/>
      <c r="G4" s="668" t="s">
        <v>931</v>
      </c>
      <c r="H4" s="669"/>
      <c r="I4" s="669"/>
      <c r="J4" s="669"/>
      <c r="K4" s="670"/>
      <c r="L4" s="662" t="s">
        <v>932</v>
      </c>
      <c r="M4" s="663"/>
      <c r="N4" s="663"/>
      <c r="O4" s="663"/>
      <c r="P4" s="663"/>
      <c r="Q4" s="663"/>
      <c r="R4" s="663"/>
      <c r="S4" s="663"/>
      <c r="T4" s="663"/>
      <c r="U4" s="663"/>
      <c r="V4" s="663"/>
      <c r="W4" s="663"/>
      <c r="X4" s="664"/>
      <c r="Y4" s="382">
        <v>110</v>
      </c>
      <c r="Z4" s="383"/>
      <c r="AA4" s="383"/>
      <c r="AB4" s="800"/>
      <c r="AC4" s="668" t="s">
        <v>961</v>
      </c>
      <c r="AD4" s="669"/>
      <c r="AE4" s="669"/>
      <c r="AF4" s="669"/>
      <c r="AG4" s="670"/>
      <c r="AH4" s="662" t="s">
        <v>963</v>
      </c>
      <c r="AI4" s="663"/>
      <c r="AJ4" s="663"/>
      <c r="AK4" s="663"/>
      <c r="AL4" s="663"/>
      <c r="AM4" s="663"/>
      <c r="AN4" s="663"/>
      <c r="AO4" s="663"/>
      <c r="AP4" s="663"/>
      <c r="AQ4" s="663"/>
      <c r="AR4" s="663"/>
      <c r="AS4" s="663"/>
      <c r="AT4" s="664"/>
      <c r="AU4" s="382">
        <v>7</v>
      </c>
      <c r="AV4" s="383"/>
      <c r="AW4" s="383"/>
      <c r="AX4" s="384"/>
      <c r="AY4" s="34">
        <f t="shared" ref="AY4:AY14" si="0">$AY$2</f>
        <v>2</v>
      </c>
    </row>
    <row r="5" spans="1:51" ht="24.75" customHeight="1" x14ac:dyDescent="0.15">
      <c r="A5" s="1039"/>
      <c r="B5" s="1040"/>
      <c r="C5" s="1040"/>
      <c r="D5" s="1040"/>
      <c r="E5" s="1040"/>
      <c r="F5" s="1041"/>
      <c r="G5" s="604" t="s">
        <v>931</v>
      </c>
      <c r="H5" s="605"/>
      <c r="I5" s="605"/>
      <c r="J5" s="605"/>
      <c r="K5" s="606"/>
      <c r="L5" s="596" t="s">
        <v>933</v>
      </c>
      <c r="M5" s="597"/>
      <c r="N5" s="597"/>
      <c r="O5" s="597"/>
      <c r="P5" s="597"/>
      <c r="Q5" s="597"/>
      <c r="R5" s="597"/>
      <c r="S5" s="597"/>
      <c r="T5" s="597"/>
      <c r="U5" s="597"/>
      <c r="V5" s="597"/>
      <c r="W5" s="597"/>
      <c r="X5" s="598"/>
      <c r="Y5" s="599">
        <v>78</v>
      </c>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2</v>
      </c>
    </row>
    <row r="6" spans="1:51" ht="24.75" customHeight="1" x14ac:dyDescent="0.15">
      <c r="A6" s="1039"/>
      <c r="B6" s="1040"/>
      <c r="C6" s="1040"/>
      <c r="D6" s="1040"/>
      <c r="E6" s="1040"/>
      <c r="F6" s="1041"/>
      <c r="G6" s="604" t="s">
        <v>931</v>
      </c>
      <c r="H6" s="605"/>
      <c r="I6" s="605"/>
      <c r="J6" s="605"/>
      <c r="K6" s="606"/>
      <c r="L6" s="596" t="s">
        <v>934</v>
      </c>
      <c r="M6" s="597"/>
      <c r="N6" s="597"/>
      <c r="O6" s="597"/>
      <c r="P6" s="597"/>
      <c r="Q6" s="597"/>
      <c r="R6" s="597"/>
      <c r="S6" s="597"/>
      <c r="T6" s="597"/>
      <c r="U6" s="597"/>
      <c r="V6" s="597"/>
      <c r="W6" s="597"/>
      <c r="X6" s="598"/>
      <c r="Y6" s="599">
        <v>9</v>
      </c>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2</v>
      </c>
    </row>
    <row r="7" spans="1:51" ht="24.75" customHeight="1" x14ac:dyDescent="0.15">
      <c r="A7" s="1039"/>
      <c r="B7" s="1040"/>
      <c r="C7" s="1040"/>
      <c r="D7" s="1040"/>
      <c r="E7" s="1040"/>
      <c r="F7" s="1041"/>
      <c r="G7" s="604" t="s">
        <v>931</v>
      </c>
      <c r="H7" s="605"/>
      <c r="I7" s="605"/>
      <c r="J7" s="605"/>
      <c r="K7" s="606"/>
      <c r="L7" s="596" t="s">
        <v>935</v>
      </c>
      <c r="M7" s="597"/>
      <c r="N7" s="597"/>
      <c r="O7" s="597"/>
      <c r="P7" s="597"/>
      <c r="Q7" s="597"/>
      <c r="R7" s="597"/>
      <c r="S7" s="597"/>
      <c r="T7" s="597"/>
      <c r="U7" s="597"/>
      <c r="V7" s="597"/>
      <c r="W7" s="597"/>
      <c r="X7" s="598"/>
      <c r="Y7" s="599">
        <v>5</v>
      </c>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2</v>
      </c>
    </row>
    <row r="8" spans="1:51" ht="24.75" hidden="1"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hidden="1"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hidden="1"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hidden="1"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hidden="1"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hidden="1"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202</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7</v>
      </c>
      <c r="AV14" s="827"/>
      <c r="AW14" s="827"/>
      <c r="AX14" s="829"/>
      <c r="AY14" s="34">
        <f t="shared" si="0"/>
        <v>2</v>
      </c>
    </row>
    <row r="15" spans="1:51" ht="30" customHeight="1" x14ac:dyDescent="0.15">
      <c r="A15" s="1039"/>
      <c r="B15" s="1040"/>
      <c r="C15" s="1040"/>
      <c r="D15" s="1040"/>
      <c r="E15" s="1040"/>
      <c r="F15" s="1041"/>
      <c r="G15" s="593" t="s">
        <v>868</v>
      </c>
      <c r="H15" s="594"/>
      <c r="I15" s="594"/>
      <c r="J15" s="594"/>
      <c r="K15" s="594"/>
      <c r="L15" s="594"/>
      <c r="M15" s="594"/>
      <c r="N15" s="594"/>
      <c r="O15" s="594"/>
      <c r="P15" s="594"/>
      <c r="Q15" s="594"/>
      <c r="R15" s="594"/>
      <c r="S15" s="594"/>
      <c r="T15" s="594"/>
      <c r="U15" s="594"/>
      <c r="V15" s="594"/>
      <c r="W15" s="594"/>
      <c r="X15" s="594"/>
      <c r="Y15" s="594"/>
      <c r="Z15" s="594"/>
      <c r="AA15" s="594"/>
      <c r="AB15" s="595"/>
      <c r="AC15" s="593" t="s">
        <v>976</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2</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2</v>
      </c>
    </row>
    <row r="17" spans="1:51" ht="59.25" customHeight="1" x14ac:dyDescent="0.15">
      <c r="A17" s="1039"/>
      <c r="B17" s="1040"/>
      <c r="C17" s="1040"/>
      <c r="D17" s="1040"/>
      <c r="E17" s="1040"/>
      <c r="F17" s="1041"/>
      <c r="G17" s="668" t="s">
        <v>865</v>
      </c>
      <c r="H17" s="669"/>
      <c r="I17" s="669"/>
      <c r="J17" s="669"/>
      <c r="K17" s="670"/>
      <c r="L17" s="662" t="s">
        <v>864</v>
      </c>
      <c r="M17" s="663"/>
      <c r="N17" s="663"/>
      <c r="O17" s="663"/>
      <c r="P17" s="663"/>
      <c r="Q17" s="663"/>
      <c r="R17" s="663"/>
      <c r="S17" s="663"/>
      <c r="T17" s="663"/>
      <c r="U17" s="663"/>
      <c r="V17" s="663"/>
      <c r="W17" s="663"/>
      <c r="X17" s="664"/>
      <c r="Y17" s="382">
        <v>4</v>
      </c>
      <c r="Z17" s="383"/>
      <c r="AA17" s="383"/>
      <c r="AB17" s="800"/>
      <c r="AC17" s="668" t="s">
        <v>843</v>
      </c>
      <c r="AD17" s="669"/>
      <c r="AE17" s="669"/>
      <c r="AF17" s="669"/>
      <c r="AG17" s="670"/>
      <c r="AH17" s="662" t="s">
        <v>978</v>
      </c>
      <c r="AI17" s="663"/>
      <c r="AJ17" s="663"/>
      <c r="AK17" s="663"/>
      <c r="AL17" s="663"/>
      <c r="AM17" s="663"/>
      <c r="AN17" s="663"/>
      <c r="AO17" s="663"/>
      <c r="AP17" s="663"/>
      <c r="AQ17" s="663"/>
      <c r="AR17" s="663"/>
      <c r="AS17" s="663"/>
      <c r="AT17" s="664"/>
      <c r="AU17" s="382">
        <v>9</v>
      </c>
      <c r="AV17" s="383"/>
      <c r="AW17" s="383"/>
      <c r="AX17" s="384"/>
      <c r="AY17" s="34">
        <f t="shared" ref="AY17:AY27" si="1">$AY$15</f>
        <v>2</v>
      </c>
    </row>
    <row r="18" spans="1:51" ht="24.75" hidden="1"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2</v>
      </c>
    </row>
    <row r="19" spans="1:51" ht="24.75" hidden="1"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2</v>
      </c>
    </row>
    <row r="20" spans="1:51" ht="24.75" hidden="1"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2</v>
      </c>
    </row>
    <row r="21" spans="1:51" ht="24.75" hidden="1"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2</v>
      </c>
    </row>
    <row r="22" spans="1:51" ht="24.75" hidden="1"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2</v>
      </c>
    </row>
    <row r="23" spans="1:51" ht="24.75" hidden="1"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2</v>
      </c>
    </row>
    <row r="24" spans="1:51" ht="24.75" hidden="1"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2</v>
      </c>
    </row>
    <row r="25" spans="1:51" ht="24.75" hidden="1"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2</v>
      </c>
    </row>
    <row r="26" spans="1:51" ht="24.75" hidden="1"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2</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4</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9</v>
      </c>
      <c r="AV27" s="827"/>
      <c r="AW27" s="827"/>
      <c r="AX27" s="829"/>
      <c r="AY27" s="34">
        <f t="shared" si="1"/>
        <v>2</v>
      </c>
    </row>
    <row r="28" spans="1:51" ht="30" customHeight="1" x14ac:dyDescent="0.15">
      <c r="A28" s="1039"/>
      <c r="B28" s="1040"/>
      <c r="C28" s="1040"/>
      <c r="D28" s="1040"/>
      <c r="E28" s="1040"/>
      <c r="F28" s="1041"/>
      <c r="G28" s="593" t="s">
        <v>1005</v>
      </c>
      <c r="H28" s="594"/>
      <c r="I28" s="594"/>
      <c r="J28" s="594"/>
      <c r="K28" s="594"/>
      <c r="L28" s="594"/>
      <c r="M28" s="594"/>
      <c r="N28" s="594"/>
      <c r="O28" s="594"/>
      <c r="P28" s="594"/>
      <c r="Q28" s="594"/>
      <c r="R28" s="594"/>
      <c r="S28" s="594"/>
      <c r="T28" s="594"/>
      <c r="U28" s="594"/>
      <c r="V28" s="594"/>
      <c r="W28" s="594"/>
      <c r="X28" s="594"/>
      <c r="Y28" s="594"/>
      <c r="Z28" s="594"/>
      <c r="AA28" s="594"/>
      <c r="AB28" s="595"/>
      <c r="AC28" s="593" t="s">
        <v>1032</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2</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2</v>
      </c>
    </row>
    <row r="30" spans="1:51" ht="24.75" customHeight="1" x14ac:dyDescent="0.15">
      <c r="A30" s="1039"/>
      <c r="B30" s="1040"/>
      <c r="C30" s="1040"/>
      <c r="D30" s="1040"/>
      <c r="E30" s="1040"/>
      <c r="F30" s="1041"/>
      <c r="G30" s="668" t="s">
        <v>883</v>
      </c>
      <c r="H30" s="669"/>
      <c r="I30" s="669"/>
      <c r="J30" s="669"/>
      <c r="K30" s="670"/>
      <c r="L30" s="662" t="s">
        <v>1006</v>
      </c>
      <c r="M30" s="663"/>
      <c r="N30" s="663"/>
      <c r="O30" s="663"/>
      <c r="P30" s="663"/>
      <c r="Q30" s="663"/>
      <c r="R30" s="663"/>
      <c r="S30" s="663"/>
      <c r="T30" s="663"/>
      <c r="U30" s="663"/>
      <c r="V30" s="663"/>
      <c r="W30" s="663"/>
      <c r="X30" s="664"/>
      <c r="Y30" s="382">
        <v>3</v>
      </c>
      <c r="Z30" s="383"/>
      <c r="AA30" s="383"/>
      <c r="AB30" s="800"/>
      <c r="AC30" s="668" t="s">
        <v>1034</v>
      </c>
      <c r="AD30" s="669"/>
      <c r="AE30" s="669"/>
      <c r="AF30" s="669"/>
      <c r="AG30" s="670"/>
      <c r="AH30" s="662" t="s">
        <v>1033</v>
      </c>
      <c r="AI30" s="663"/>
      <c r="AJ30" s="663"/>
      <c r="AK30" s="663"/>
      <c r="AL30" s="663"/>
      <c r="AM30" s="663"/>
      <c r="AN30" s="663"/>
      <c r="AO30" s="663"/>
      <c r="AP30" s="663"/>
      <c r="AQ30" s="663"/>
      <c r="AR30" s="663"/>
      <c r="AS30" s="663"/>
      <c r="AT30" s="664"/>
      <c r="AU30" s="382">
        <v>4</v>
      </c>
      <c r="AV30" s="383"/>
      <c r="AW30" s="383"/>
      <c r="AX30" s="384"/>
      <c r="AY30" s="34">
        <f t="shared" ref="AY30:AY40" si="2">$AY$28</f>
        <v>2</v>
      </c>
    </row>
    <row r="31" spans="1:51" ht="24.75" customHeight="1" x14ac:dyDescent="0.15">
      <c r="A31" s="1039"/>
      <c r="B31" s="1040"/>
      <c r="C31" s="1040"/>
      <c r="D31" s="1040"/>
      <c r="E31" s="1040"/>
      <c r="F31" s="1041"/>
      <c r="G31" s="604" t="s">
        <v>883</v>
      </c>
      <c r="H31" s="605"/>
      <c r="I31" s="605"/>
      <c r="J31" s="605"/>
      <c r="K31" s="606"/>
      <c r="L31" s="596" t="s">
        <v>1007</v>
      </c>
      <c r="M31" s="597"/>
      <c r="N31" s="597"/>
      <c r="O31" s="597"/>
      <c r="P31" s="597"/>
      <c r="Q31" s="597"/>
      <c r="R31" s="597"/>
      <c r="S31" s="597"/>
      <c r="T31" s="597"/>
      <c r="U31" s="597"/>
      <c r="V31" s="597"/>
      <c r="W31" s="597"/>
      <c r="X31" s="598"/>
      <c r="Y31" s="599">
        <v>2</v>
      </c>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2</v>
      </c>
    </row>
    <row r="32" spans="1:51" ht="24.75" customHeight="1" x14ac:dyDescent="0.15">
      <c r="A32" s="1039"/>
      <c r="B32" s="1040"/>
      <c r="C32" s="1040"/>
      <c r="D32" s="1040"/>
      <c r="E32" s="1040"/>
      <c r="F32" s="1041"/>
      <c r="G32" s="604" t="s">
        <v>883</v>
      </c>
      <c r="H32" s="605"/>
      <c r="I32" s="605"/>
      <c r="J32" s="605"/>
      <c r="K32" s="606"/>
      <c r="L32" s="596" t="s">
        <v>1008</v>
      </c>
      <c r="M32" s="597"/>
      <c r="N32" s="597"/>
      <c r="O32" s="597"/>
      <c r="P32" s="597"/>
      <c r="Q32" s="597"/>
      <c r="R32" s="597"/>
      <c r="S32" s="597"/>
      <c r="T32" s="597"/>
      <c r="U32" s="597"/>
      <c r="V32" s="597"/>
      <c r="W32" s="597"/>
      <c r="X32" s="598"/>
      <c r="Y32" s="599">
        <v>2</v>
      </c>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2</v>
      </c>
    </row>
    <row r="33" spans="1:51" ht="24.75" customHeight="1" x14ac:dyDescent="0.15">
      <c r="A33" s="1039"/>
      <c r="B33" s="1040"/>
      <c r="C33" s="1040"/>
      <c r="D33" s="1040"/>
      <c r="E33" s="1040"/>
      <c r="F33" s="1041"/>
      <c r="G33" s="604" t="s">
        <v>883</v>
      </c>
      <c r="H33" s="605"/>
      <c r="I33" s="605"/>
      <c r="J33" s="605"/>
      <c r="K33" s="606"/>
      <c r="L33" s="596" t="s">
        <v>1009</v>
      </c>
      <c r="M33" s="597"/>
      <c r="N33" s="597"/>
      <c r="O33" s="597"/>
      <c r="P33" s="597"/>
      <c r="Q33" s="597"/>
      <c r="R33" s="597"/>
      <c r="S33" s="597"/>
      <c r="T33" s="597"/>
      <c r="U33" s="597"/>
      <c r="V33" s="597"/>
      <c r="W33" s="597"/>
      <c r="X33" s="598"/>
      <c r="Y33" s="599">
        <v>1</v>
      </c>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2</v>
      </c>
    </row>
    <row r="34" spans="1:51" ht="24.75" hidden="1"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2</v>
      </c>
    </row>
    <row r="35" spans="1:51" ht="24.75" hidden="1"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2</v>
      </c>
    </row>
    <row r="36" spans="1:51" ht="24.75" hidden="1"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2</v>
      </c>
    </row>
    <row r="37" spans="1:51" ht="24.75" hidden="1"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2</v>
      </c>
    </row>
    <row r="38" spans="1:51" ht="24.75" hidden="1"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2</v>
      </c>
    </row>
    <row r="39" spans="1:51" ht="24.75" hidden="1"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2</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8</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4</v>
      </c>
      <c r="AV40" s="827"/>
      <c r="AW40" s="827"/>
      <c r="AX40" s="829"/>
      <c r="AY40" s="34">
        <f t="shared" si="2"/>
        <v>2</v>
      </c>
    </row>
    <row r="41" spans="1:51" ht="30" customHeight="1" x14ac:dyDescent="0.15">
      <c r="A41" s="1039"/>
      <c r="B41" s="1040"/>
      <c r="C41" s="1040"/>
      <c r="D41" s="1040"/>
      <c r="E41" s="1040"/>
      <c r="F41" s="1041"/>
      <c r="G41" s="593" t="s">
        <v>873</v>
      </c>
      <c r="H41" s="594"/>
      <c r="I41" s="594"/>
      <c r="J41" s="594"/>
      <c r="K41" s="594"/>
      <c r="L41" s="594"/>
      <c r="M41" s="594"/>
      <c r="N41" s="594"/>
      <c r="O41" s="594"/>
      <c r="P41" s="594"/>
      <c r="Q41" s="594"/>
      <c r="R41" s="594"/>
      <c r="S41" s="594"/>
      <c r="T41" s="594"/>
      <c r="U41" s="594"/>
      <c r="V41" s="594"/>
      <c r="W41" s="594"/>
      <c r="X41" s="594"/>
      <c r="Y41" s="594"/>
      <c r="Z41" s="594"/>
      <c r="AA41" s="594"/>
      <c r="AB41" s="595"/>
      <c r="AC41" s="593" t="s">
        <v>896</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2</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2</v>
      </c>
    </row>
    <row r="43" spans="1:51" ht="24.75" customHeight="1" x14ac:dyDescent="0.15">
      <c r="A43" s="1039"/>
      <c r="B43" s="1040"/>
      <c r="C43" s="1040"/>
      <c r="D43" s="1040"/>
      <c r="E43" s="1040"/>
      <c r="F43" s="1041"/>
      <c r="G43" s="668" t="s">
        <v>869</v>
      </c>
      <c r="H43" s="669"/>
      <c r="I43" s="669"/>
      <c r="J43" s="669"/>
      <c r="K43" s="670"/>
      <c r="L43" s="662" t="s">
        <v>878</v>
      </c>
      <c r="M43" s="663"/>
      <c r="N43" s="663"/>
      <c r="O43" s="663"/>
      <c r="P43" s="663"/>
      <c r="Q43" s="663"/>
      <c r="R43" s="663"/>
      <c r="S43" s="663"/>
      <c r="T43" s="663"/>
      <c r="U43" s="663"/>
      <c r="V43" s="663"/>
      <c r="W43" s="663"/>
      <c r="X43" s="664"/>
      <c r="Y43" s="382">
        <v>5</v>
      </c>
      <c r="Z43" s="383"/>
      <c r="AA43" s="383"/>
      <c r="AB43" s="800"/>
      <c r="AC43" s="668" t="s">
        <v>1034</v>
      </c>
      <c r="AD43" s="669"/>
      <c r="AE43" s="669"/>
      <c r="AF43" s="669"/>
      <c r="AG43" s="670"/>
      <c r="AH43" s="662" t="s">
        <v>897</v>
      </c>
      <c r="AI43" s="663"/>
      <c r="AJ43" s="663"/>
      <c r="AK43" s="663"/>
      <c r="AL43" s="663"/>
      <c r="AM43" s="663"/>
      <c r="AN43" s="663"/>
      <c r="AO43" s="663"/>
      <c r="AP43" s="663"/>
      <c r="AQ43" s="663"/>
      <c r="AR43" s="663"/>
      <c r="AS43" s="663"/>
      <c r="AT43" s="664"/>
      <c r="AU43" s="382">
        <v>0.3</v>
      </c>
      <c r="AV43" s="383"/>
      <c r="AW43" s="383"/>
      <c r="AX43" s="384"/>
      <c r="AY43" s="34">
        <f t="shared" ref="AY43:AY53" si="3">$AY$41</f>
        <v>2</v>
      </c>
    </row>
    <row r="44" spans="1:51" ht="24.75" customHeight="1" x14ac:dyDescent="0.15">
      <c r="A44" s="1039"/>
      <c r="B44" s="1040"/>
      <c r="C44" s="1040"/>
      <c r="D44" s="1040"/>
      <c r="E44" s="1040"/>
      <c r="F44" s="1041"/>
      <c r="G44" s="604" t="s">
        <v>869</v>
      </c>
      <c r="H44" s="605" t="s">
        <v>875</v>
      </c>
      <c r="I44" s="605" t="s">
        <v>875</v>
      </c>
      <c r="J44" s="605" t="s">
        <v>875</v>
      </c>
      <c r="K44" s="606" t="s">
        <v>875</v>
      </c>
      <c r="L44" s="596" t="s">
        <v>879</v>
      </c>
      <c r="M44" s="597"/>
      <c r="N44" s="597"/>
      <c r="O44" s="597"/>
      <c r="P44" s="597"/>
      <c r="Q44" s="597"/>
      <c r="R44" s="597"/>
      <c r="S44" s="597"/>
      <c r="T44" s="597"/>
      <c r="U44" s="597"/>
      <c r="V44" s="597"/>
      <c r="W44" s="597"/>
      <c r="X44" s="598"/>
      <c r="Y44" s="599">
        <v>5</v>
      </c>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2</v>
      </c>
    </row>
    <row r="45" spans="1:51" ht="24.75" customHeight="1" x14ac:dyDescent="0.15">
      <c r="A45" s="1039"/>
      <c r="B45" s="1040"/>
      <c r="C45" s="1040"/>
      <c r="D45" s="1040"/>
      <c r="E45" s="1040"/>
      <c r="F45" s="1041"/>
      <c r="G45" s="604" t="s">
        <v>869</v>
      </c>
      <c r="H45" s="605" t="s">
        <v>875</v>
      </c>
      <c r="I45" s="605" t="s">
        <v>875</v>
      </c>
      <c r="J45" s="605" t="s">
        <v>875</v>
      </c>
      <c r="K45" s="606" t="s">
        <v>875</v>
      </c>
      <c r="L45" s="596" t="s">
        <v>880</v>
      </c>
      <c r="M45" s="597"/>
      <c r="N45" s="597"/>
      <c r="O45" s="597"/>
      <c r="P45" s="597"/>
      <c r="Q45" s="597"/>
      <c r="R45" s="597"/>
      <c r="S45" s="597"/>
      <c r="T45" s="597"/>
      <c r="U45" s="597"/>
      <c r="V45" s="597"/>
      <c r="W45" s="597"/>
      <c r="X45" s="598"/>
      <c r="Y45" s="599">
        <v>2</v>
      </c>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2</v>
      </c>
    </row>
    <row r="46" spans="1:51" ht="24.75" hidden="1" customHeight="1" x14ac:dyDescent="0.15">
      <c r="A46" s="1039"/>
      <c r="B46" s="1040"/>
      <c r="C46" s="1040"/>
      <c r="D46" s="1040"/>
      <c r="E46" s="1040"/>
      <c r="F46" s="1041"/>
      <c r="G46" s="604"/>
      <c r="H46" s="605" t="s">
        <v>875</v>
      </c>
      <c r="I46" s="605" t="s">
        <v>875</v>
      </c>
      <c r="J46" s="605" t="s">
        <v>875</v>
      </c>
      <c r="K46" s="606" t="s">
        <v>875</v>
      </c>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2</v>
      </c>
    </row>
    <row r="47" spans="1:51" ht="24.75" hidden="1"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2</v>
      </c>
    </row>
    <row r="48" spans="1:51" ht="24.75" hidden="1"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2</v>
      </c>
    </row>
    <row r="49" spans="1:51" ht="24.75" hidden="1"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2</v>
      </c>
    </row>
    <row r="50" spans="1:51" ht="24.75" hidden="1"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2</v>
      </c>
    </row>
    <row r="51" spans="1:51" ht="24.75" hidden="1"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2</v>
      </c>
    </row>
    <row r="52" spans="1:51" ht="24.75" hidden="1"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2</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12</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0.3</v>
      </c>
      <c r="AV53" s="1033"/>
      <c r="AW53" s="1033"/>
      <c r="AX53" s="1035"/>
      <c r="AY53" s="34">
        <f t="shared" si="3"/>
        <v>2</v>
      </c>
    </row>
    <row r="54" spans="1:51" s="37" customFormat="1" ht="24.75" customHeight="1" x14ac:dyDescent="0.15"/>
    <row r="55" spans="1:51" ht="30" hidden="1" customHeight="1" x14ac:dyDescent="0.15">
      <c r="A55" s="1045" t="s">
        <v>28</v>
      </c>
      <c r="B55" s="1046"/>
      <c r="C55" s="1046"/>
      <c r="D55" s="1046"/>
      <c r="E55" s="1046"/>
      <c r="F55" s="1047"/>
      <c r="G55" s="593" t="s">
        <v>181</v>
      </c>
      <c r="H55" s="594"/>
      <c r="I55" s="594"/>
      <c r="J55" s="594"/>
      <c r="K55" s="594"/>
      <c r="L55" s="594"/>
      <c r="M55" s="594"/>
      <c r="N55" s="594"/>
      <c r="O55" s="594"/>
      <c r="P55" s="594"/>
      <c r="Q55" s="594"/>
      <c r="R55" s="594"/>
      <c r="S55" s="594"/>
      <c r="T55" s="594"/>
      <c r="U55" s="594"/>
      <c r="V55" s="594"/>
      <c r="W55" s="594"/>
      <c r="X55" s="594"/>
      <c r="Y55" s="594"/>
      <c r="Z55" s="594"/>
      <c r="AA55" s="594"/>
      <c r="AB55" s="595"/>
      <c r="AC55" s="593" t="s">
        <v>264</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39"/>
      <c r="B68" s="1040"/>
      <c r="C68" s="1040"/>
      <c r="D68" s="1040"/>
      <c r="E68" s="1040"/>
      <c r="F68" s="1041"/>
      <c r="G68" s="593" t="s">
        <v>265</v>
      </c>
      <c r="H68" s="594"/>
      <c r="I68" s="594"/>
      <c r="J68" s="594"/>
      <c r="K68" s="594"/>
      <c r="L68" s="594"/>
      <c r="M68" s="594"/>
      <c r="N68" s="594"/>
      <c r="O68" s="594"/>
      <c r="P68" s="594"/>
      <c r="Q68" s="594"/>
      <c r="R68" s="594"/>
      <c r="S68" s="594"/>
      <c r="T68" s="594"/>
      <c r="U68" s="594"/>
      <c r="V68" s="594"/>
      <c r="W68" s="594"/>
      <c r="X68" s="594"/>
      <c r="Y68" s="594"/>
      <c r="Z68" s="594"/>
      <c r="AA68" s="594"/>
      <c r="AB68" s="595"/>
      <c r="AC68" s="593" t="s">
        <v>266</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39"/>
      <c r="B81" s="1040"/>
      <c r="C81" s="1040"/>
      <c r="D81" s="1040"/>
      <c r="E81" s="1040"/>
      <c r="F81" s="1041"/>
      <c r="G81" s="593" t="s">
        <v>267</v>
      </c>
      <c r="H81" s="594"/>
      <c r="I81" s="594"/>
      <c r="J81" s="594"/>
      <c r="K81" s="594"/>
      <c r="L81" s="594"/>
      <c r="M81" s="594"/>
      <c r="N81" s="594"/>
      <c r="O81" s="594"/>
      <c r="P81" s="594"/>
      <c r="Q81" s="594"/>
      <c r="R81" s="594"/>
      <c r="S81" s="594"/>
      <c r="T81" s="594"/>
      <c r="U81" s="594"/>
      <c r="V81" s="594"/>
      <c r="W81" s="594"/>
      <c r="X81" s="594"/>
      <c r="Y81" s="594"/>
      <c r="Z81" s="594"/>
      <c r="AA81" s="594"/>
      <c r="AB81" s="595"/>
      <c r="AC81" s="593" t="s">
        <v>268</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39"/>
      <c r="B94" s="1040"/>
      <c r="C94" s="1040"/>
      <c r="D94" s="1040"/>
      <c r="E94" s="1040"/>
      <c r="F94" s="1041"/>
      <c r="G94" s="593" t="s">
        <v>269</v>
      </c>
      <c r="H94" s="594"/>
      <c r="I94" s="594"/>
      <c r="J94" s="594"/>
      <c r="K94" s="594"/>
      <c r="L94" s="594"/>
      <c r="M94" s="594"/>
      <c r="N94" s="594"/>
      <c r="O94" s="594"/>
      <c r="P94" s="594"/>
      <c r="Q94" s="594"/>
      <c r="R94" s="594"/>
      <c r="S94" s="594"/>
      <c r="T94" s="594"/>
      <c r="U94" s="594"/>
      <c r="V94" s="594"/>
      <c r="W94" s="594"/>
      <c r="X94" s="594"/>
      <c r="Y94" s="594"/>
      <c r="Z94" s="594"/>
      <c r="AA94" s="594"/>
      <c r="AB94" s="595"/>
      <c r="AC94" s="593" t="s">
        <v>182</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hidden="1" customHeight="1" thickBot="1" x14ac:dyDescent="0.2"/>
    <row r="108" spans="1:51" ht="30" hidden="1" customHeight="1" x14ac:dyDescent="0.15">
      <c r="A108" s="1045" t="s">
        <v>28</v>
      </c>
      <c r="B108" s="1046"/>
      <c r="C108" s="1046"/>
      <c r="D108" s="1046"/>
      <c r="E108" s="1046"/>
      <c r="F108" s="1047"/>
      <c r="G108" s="593" t="s">
        <v>183</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39"/>
      <c r="B121" s="1040"/>
      <c r="C121" s="1040"/>
      <c r="D121" s="1040"/>
      <c r="E121" s="1040"/>
      <c r="F121" s="1041"/>
      <c r="G121" s="593" t="s">
        <v>271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39"/>
      <c r="B134" s="1040"/>
      <c r="C134" s="1040"/>
      <c r="D134" s="1040"/>
      <c r="E134" s="1040"/>
      <c r="F134" s="1041"/>
      <c r="G134" s="593" t="s">
        <v>273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39"/>
      <c r="B147" s="1040"/>
      <c r="C147" s="1040"/>
      <c r="D147" s="1040"/>
      <c r="E147" s="1040"/>
      <c r="F147" s="1041"/>
      <c r="G147" s="593" t="s">
        <v>275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184</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hidden="1" customHeight="1" thickBot="1" x14ac:dyDescent="0.2"/>
    <row r="161" spans="1:51" ht="30" hidden="1" customHeight="1" x14ac:dyDescent="0.15">
      <c r="A161" s="1045" t="s">
        <v>28</v>
      </c>
      <c r="B161" s="1046"/>
      <c r="C161" s="1046"/>
      <c r="D161" s="1046"/>
      <c r="E161" s="1046"/>
      <c r="F161" s="1047"/>
      <c r="G161" s="593" t="s">
        <v>185</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39"/>
      <c r="B174" s="1040"/>
      <c r="C174" s="1040"/>
      <c r="D174" s="1040"/>
      <c r="E174" s="1040"/>
      <c r="F174" s="1041"/>
      <c r="G174" s="593" t="s">
        <v>277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278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39"/>
      <c r="B187" s="1040"/>
      <c r="C187" s="1040"/>
      <c r="D187" s="1040"/>
      <c r="E187" s="1040"/>
      <c r="F187" s="1041"/>
      <c r="G187" s="593" t="s">
        <v>280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279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39"/>
      <c r="B200" s="1040"/>
      <c r="C200" s="1040"/>
      <c r="D200" s="1040"/>
      <c r="E200" s="1040"/>
      <c r="F200" s="1041"/>
      <c r="G200" s="593" t="s">
        <v>281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186</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hidden="1" customHeight="1" thickBot="1" x14ac:dyDescent="0.2"/>
    <row r="214" spans="1:51" ht="30" hidden="1" customHeight="1" x14ac:dyDescent="0.15">
      <c r="A214" s="1036" t="s">
        <v>28</v>
      </c>
      <c r="B214" s="1037"/>
      <c r="C214" s="1037"/>
      <c r="D214" s="1037"/>
      <c r="E214" s="1037"/>
      <c r="F214" s="1038"/>
      <c r="G214" s="593" t="s">
        <v>187</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39"/>
      <c r="B227" s="1040"/>
      <c r="C227" s="1040"/>
      <c r="D227" s="1040"/>
      <c r="E227" s="1040"/>
      <c r="F227" s="1041"/>
      <c r="G227" s="593" t="s">
        <v>283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39"/>
      <c r="B240" s="1040"/>
      <c r="C240" s="1040"/>
      <c r="D240" s="1040"/>
      <c r="E240" s="1040"/>
      <c r="F240" s="1041"/>
      <c r="G240" s="593" t="s">
        <v>285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39"/>
      <c r="B253" s="1040"/>
      <c r="C253" s="1040"/>
      <c r="D253" s="1040"/>
      <c r="E253" s="1040"/>
      <c r="F253" s="1041"/>
      <c r="G253" s="593" t="s">
        <v>287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188</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Y5" sqref="Y5:AB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290</v>
      </c>
      <c r="K3" s="361"/>
      <c r="L3" s="361"/>
      <c r="M3" s="361"/>
      <c r="N3" s="361"/>
      <c r="O3" s="361"/>
      <c r="P3" s="247" t="s">
        <v>27</v>
      </c>
      <c r="Q3" s="247"/>
      <c r="R3" s="247"/>
      <c r="S3" s="247"/>
      <c r="T3" s="247"/>
      <c r="U3" s="247"/>
      <c r="V3" s="247"/>
      <c r="W3" s="247"/>
      <c r="X3" s="247"/>
      <c r="Y3" s="362" t="s">
        <v>340</v>
      </c>
      <c r="Z3" s="363"/>
      <c r="AA3" s="363"/>
      <c r="AB3" s="363"/>
      <c r="AC3" s="152" t="s">
        <v>326</v>
      </c>
      <c r="AD3" s="152"/>
      <c r="AE3" s="152"/>
      <c r="AF3" s="152"/>
      <c r="AG3" s="152"/>
      <c r="AH3" s="362" t="s">
        <v>256</v>
      </c>
      <c r="AI3" s="360"/>
      <c r="AJ3" s="360"/>
      <c r="AK3" s="360"/>
      <c r="AL3" s="360" t="s">
        <v>21</v>
      </c>
      <c r="AM3" s="360"/>
      <c r="AN3" s="360"/>
      <c r="AO3" s="364"/>
      <c r="AP3" s="365" t="s">
        <v>291</v>
      </c>
      <c r="AQ3" s="365"/>
      <c r="AR3" s="365"/>
      <c r="AS3" s="365"/>
      <c r="AT3" s="365"/>
      <c r="AU3" s="365"/>
      <c r="AV3" s="365"/>
      <c r="AW3" s="365"/>
      <c r="AX3" s="365"/>
      <c r="AY3">
        <f>$AY$2</f>
        <v>1</v>
      </c>
    </row>
    <row r="4" spans="1:51" ht="38.25" customHeight="1" x14ac:dyDescent="0.15">
      <c r="A4" s="1050">
        <v>1</v>
      </c>
      <c r="B4" s="1050">
        <v>1</v>
      </c>
      <c r="C4" s="358" t="s">
        <v>938</v>
      </c>
      <c r="D4" s="343"/>
      <c r="E4" s="343"/>
      <c r="F4" s="343"/>
      <c r="G4" s="343"/>
      <c r="H4" s="343"/>
      <c r="I4" s="343"/>
      <c r="J4" s="344">
        <v>1020001071491</v>
      </c>
      <c r="K4" s="345"/>
      <c r="L4" s="345"/>
      <c r="M4" s="345"/>
      <c r="N4" s="345"/>
      <c r="O4" s="345"/>
      <c r="P4" s="359" t="s">
        <v>939</v>
      </c>
      <c r="Q4" s="346"/>
      <c r="R4" s="346"/>
      <c r="S4" s="346"/>
      <c r="T4" s="346"/>
      <c r="U4" s="346"/>
      <c r="V4" s="346"/>
      <c r="W4" s="346"/>
      <c r="X4" s="346"/>
      <c r="Y4" s="347">
        <v>202</v>
      </c>
      <c r="Z4" s="348"/>
      <c r="AA4" s="348"/>
      <c r="AB4" s="349"/>
      <c r="AC4" s="1051" t="s">
        <v>940</v>
      </c>
      <c r="AD4" s="1051"/>
      <c r="AE4" s="1051"/>
      <c r="AF4" s="1051"/>
      <c r="AG4" s="1051"/>
      <c r="AH4" s="352" t="s">
        <v>941</v>
      </c>
      <c r="AI4" s="353"/>
      <c r="AJ4" s="353"/>
      <c r="AK4" s="353"/>
      <c r="AL4" s="354">
        <v>100</v>
      </c>
      <c r="AM4" s="355"/>
      <c r="AN4" s="355"/>
      <c r="AO4" s="356"/>
      <c r="AP4" s="357" t="s">
        <v>941</v>
      </c>
      <c r="AQ4" s="357"/>
      <c r="AR4" s="357"/>
      <c r="AS4" s="357"/>
      <c r="AT4" s="357"/>
      <c r="AU4" s="357"/>
      <c r="AV4" s="357"/>
      <c r="AW4" s="357"/>
      <c r="AX4" s="357"/>
      <c r="AY4">
        <f>$AY$2</f>
        <v>1</v>
      </c>
    </row>
    <row r="5" spans="1:51" ht="80.25" customHeight="1" x14ac:dyDescent="0.15">
      <c r="A5" s="1050">
        <v>2</v>
      </c>
      <c r="B5" s="1050">
        <v>1</v>
      </c>
      <c r="C5" s="358" t="s">
        <v>937</v>
      </c>
      <c r="D5" s="343"/>
      <c r="E5" s="343"/>
      <c r="F5" s="343"/>
      <c r="G5" s="343"/>
      <c r="H5" s="343"/>
      <c r="I5" s="343"/>
      <c r="J5" s="344">
        <v>9010401018458</v>
      </c>
      <c r="K5" s="345"/>
      <c r="L5" s="345"/>
      <c r="M5" s="345"/>
      <c r="N5" s="345"/>
      <c r="O5" s="345"/>
      <c r="P5" s="359" t="s">
        <v>942</v>
      </c>
      <c r="Q5" s="346"/>
      <c r="R5" s="346"/>
      <c r="S5" s="346"/>
      <c r="T5" s="346"/>
      <c r="U5" s="346"/>
      <c r="V5" s="346"/>
      <c r="W5" s="346"/>
      <c r="X5" s="346"/>
      <c r="Y5" s="347">
        <v>21</v>
      </c>
      <c r="Z5" s="348"/>
      <c r="AA5" s="348"/>
      <c r="AB5" s="349"/>
      <c r="AC5" s="1051" t="s">
        <v>354</v>
      </c>
      <c r="AD5" s="1051"/>
      <c r="AE5" s="1051"/>
      <c r="AF5" s="1051"/>
      <c r="AG5" s="1051"/>
      <c r="AH5" s="352">
        <v>1</v>
      </c>
      <c r="AI5" s="353"/>
      <c r="AJ5" s="353"/>
      <c r="AK5" s="353"/>
      <c r="AL5" s="354">
        <v>100</v>
      </c>
      <c r="AM5" s="355"/>
      <c r="AN5" s="355"/>
      <c r="AO5" s="356"/>
      <c r="AP5" s="357" t="s">
        <v>941</v>
      </c>
      <c r="AQ5" s="357"/>
      <c r="AR5" s="357"/>
      <c r="AS5" s="357"/>
      <c r="AT5" s="357"/>
      <c r="AU5" s="357"/>
      <c r="AV5" s="357"/>
      <c r="AW5" s="357"/>
      <c r="AX5" s="357"/>
      <c r="AY5">
        <f>COUNTA($C$5)</f>
        <v>1</v>
      </c>
    </row>
    <row r="6" spans="1:51" ht="52.5" customHeight="1" x14ac:dyDescent="0.15">
      <c r="A6" s="1050">
        <v>3</v>
      </c>
      <c r="B6" s="1050">
        <v>1</v>
      </c>
      <c r="C6" s="358" t="s">
        <v>943</v>
      </c>
      <c r="D6" s="343"/>
      <c r="E6" s="343"/>
      <c r="F6" s="343"/>
      <c r="G6" s="343"/>
      <c r="H6" s="343"/>
      <c r="I6" s="343"/>
      <c r="J6" s="344">
        <v>7010701007922</v>
      </c>
      <c r="K6" s="345"/>
      <c r="L6" s="345"/>
      <c r="M6" s="345"/>
      <c r="N6" s="345"/>
      <c r="O6" s="345"/>
      <c r="P6" s="346" t="s">
        <v>951</v>
      </c>
      <c r="Q6" s="346"/>
      <c r="R6" s="346"/>
      <c r="S6" s="346"/>
      <c r="T6" s="346"/>
      <c r="U6" s="346"/>
      <c r="V6" s="346"/>
      <c r="W6" s="346"/>
      <c r="X6" s="346"/>
      <c r="Y6" s="347">
        <v>20</v>
      </c>
      <c r="Z6" s="348"/>
      <c r="AA6" s="348"/>
      <c r="AB6" s="349"/>
      <c r="AC6" s="1051" t="s">
        <v>959</v>
      </c>
      <c r="AD6" s="1051"/>
      <c r="AE6" s="1051"/>
      <c r="AF6" s="1051"/>
      <c r="AG6" s="1051"/>
      <c r="AH6" s="352">
        <v>1</v>
      </c>
      <c r="AI6" s="353"/>
      <c r="AJ6" s="353"/>
      <c r="AK6" s="353"/>
      <c r="AL6" s="354">
        <v>100</v>
      </c>
      <c r="AM6" s="355"/>
      <c r="AN6" s="355"/>
      <c r="AO6" s="356"/>
      <c r="AP6" s="357" t="s">
        <v>941</v>
      </c>
      <c r="AQ6" s="357"/>
      <c r="AR6" s="357"/>
      <c r="AS6" s="357"/>
      <c r="AT6" s="357"/>
      <c r="AU6" s="357"/>
      <c r="AV6" s="357"/>
      <c r="AW6" s="357"/>
      <c r="AX6" s="357"/>
      <c r="AY6">
        <f>COUNTA($C$6)</f>
        <v>1</v>
      </c>
    </row>
    <row r="7" spans="1:51" ht="50.25" customHeight="1" x14ac:dyDescent="0.15">
      <c r="A7" s="1050">
        <v>4</v>
      </c>
      <c r="B7" s="1050">
        <v>1</v>
      </c>
      <c r="C7" s="343" t="s">
        <v>944</v>
      </c>
      <c r="D7" s="343"/>
      <c r="E7" s="343"/>
      <c r="F7" s="343"/>
      <c r="G7" s="343"/>
      <c r="H7" s="343"/>
      <c r="I7" s="343"/>
      <c r="J7" s="344">
        <v>8010001163300</v>
      </c>
      <c r="K7" s="345"/>
      <c r="L7" s="345"/>
      <c r="M7" s="345"/>
      <c r="N7" s="345"/>
      <c r="O7" s="345"/>
      <c r="P7" s="346" t="s">
        <v>952</v>
      </c>
      <c r="Q7" s="346"/>
      <c r="R7" s="346"/>
      <c r="S7" s="346"/>
      <c r="T7" s="346"/>
      <c r="U7" s="346"/>
      <c r="V7" s="346"/>
      <c r="W7" s="346"/>
      <c r="X7" s="346"/>
      <c r="Y7" s="347">
        <v>18</v>
      </c>
      <c r="Z7" s="348"/>
      <c r="AA7" s="348"/>
      <c r="AB7" s="349"/>
      <c r="AC7" s="1051" t="s">
        <v>959</v>
      </c>
      <c r="AD7" s="1051"/>
      <c r="AE7" s="1051"/>
      <c r="AF7" s="1051"/>
      <c r="AG7" s="1051"/>
      <c r="AH7" s="352">
        <v>1</v>
      </c>
      <c r="AI7" s="353"/>
      <c r="AJ7" s="353"/>
      <c r="AK7" s="353"/>
      <c r="AL7" s="354">
        <v>99</v>
      </c>
      <c r="AM7" s="355"/>
      <c r="AN7" s="355"/>
      <c r="AO7" s="356"/>
      <c r="AP7" s="357" t="s">
        <v>941</v>
      </c>
      <c r="AQ7" s="357"/>
      <c r="AR7" s="357"/>
      <c r="AS7" s="357"/>
      <c r="AT7" s="357"/>
      <c r="AU7" s="357"/>
      <c r="AV7" s="357"/>
      <c r="AW7" s="357"/>
      <c r="AX7" s="357"/>
      <c r="AY7">
        <f>COUNTA($C$7)</f>
        <v>1</v>
      </c>
    </row>
    <row r="8" spans="1:51" ht="44.25" customHeight="1" x14ac:dyDescent="0.15">
      <c r="A8" s="1050">
        <v>5</v>
      </c>
      <c r="B8" s="1050">
        <v>1</v>
      </c>
      <c r="C8" s="343" t="s">
        <v>945</v>
      </c>
      <c r="D8" s="343"/>
      <c r="E8" s="343"/>
      <c r="F8" s="343"/>
      <c r="G8" s="343"/>
      <c r="H8" s="343"/>
      <c r="I8" s="343"/>
      <c r="J8" s="344">
        <v>1010001121173</v>
      </c>
      <c r="K8" s="345"/>
      <c r="L8" s="345"/>
      <c r="M8" s="345"/>
      <c r="N8" s="345"/>
      <c r="O8" s="345"/>
      <c r="P8" s="346" t="s">
        <v>953</v>
      </c>
      <c r="Q8" s="346"/>
      <c r="R8" s="346"/>
      <c r="S8" s="346"/>
      <c r="T8" s="346"/>
      <c r="U8" s="346"/>
      <c r="V8" s="346"/>
      <c r="W8" s="346"/>
      <c r="X8" s="346"/>
      <c r="Y8" s="347">
        <v>9</v>
      </c>
      <c r="Z8" s="348"/>
      <c r="AA8" s="348"/>
      <c r="AB8" s="349"/>
      <c r="AC8" s="1051" t="s">
        <v>940</v>
      </c>
      <c r="AD8" s="1051"/>
      <c r="AE8" s="1051"/>
      <c r="AF8" s="1051"/>
      <c r="AG8" s="1051"/>
      <c r="AH8" s="352" t="s">
        <v>703</v>
      </c>
      <c r="AI8" s="353"/>
      <c r="AJ8" s="353"/>
      <c r="AK8" s="353"/>
      <c r="AL8" s="354">
        <v>100</v>
      </c>
      <c r="AM8" s="355"/>
      <c r="AN8" s="355"/>
      <c r="AO8" s="356"/>
      <c r="AP8" s="357" t="s">
        <v>941</v>
      </c>
      <c r="AQ8" s="357"/>
      <c r="AR8" s="357"/>
      <c r="AS8" s="357"/>
      <c r="AT8" s="357"/>
      <c r="AU8" s="357"/>
      <c r="AV8" s="357"/>
      <c r="AW8" s="357"/>
      <c r="AX8" s="357"/>
      <c r="AY8">
        <f>COUNTA($C$8)</f>
        <v>1</v>
      </c>
    </row>
    <row r="9" spans="1:51" ht="44.25" customHeight="1" x14ac:dyDescent="0.15">
      <c r="A9" s="1050">
        <v>6</v>
      </c>
      <c r="B9" s="1050">
        <v>1</v>
      </c>
      <c r="C9" s="343" t="s">
        <v>946</v>
      </c>
      <c r="D9" s="343"/>
      <c r="E9" s="343"/>
      <c r="F9" s="343"/>
      <c r="G9" s="343"/>
      <c r="H9" s="343"/>
      <c r="I9" s="343"/>
      <c r="J9" s="344">
        <v>1010005014720</v>
      </c>
      <c r="K9" s="345"/>
      <c r="L9" s="345"/>
      <c r="M9" s="345"/>
      <c r="N9" s="345"/>
      <c r="O9" s="345"/>
      <c r="P9" s="346" t="s">
        <v>954</v>
      </c>
      <c r="Q9" s="346"/>
      <c r="R9" s="346"/>
      <c r="S9" s="346"/>
      <c r="T9" s="346"/>
      <c r="U9" s="346"/>
      <c r="V9" s="346"/>
      <c r="W9" s="346"/>
      <c r="X9" s="346"/>
      <c r="Y9" s="347">
        <v>6</v>
      </c>
      <c r="Z9" s="348"/>
      <c r="AA9" s="348"/>
      <c r="AB9" s="349"/>
      <c r="AC9" s="1051" t="s">
        <v>960</v>
      </c>
      <c r="AD9" s="1051"/>
      <c r="AE9" s="1051"/>
      <c r="AF9" s="1051"/>
      <c r="AG9" s="1051"/>
      <c r="AH9" s="352">
        <v>1</v>
      </c>
      <c r="AI9" s="353"/>
      <c r="AJ9" s="353"/>
      <c r="AK9" s="353"/>
      <c r="AL9" s="354">
        <v>96</v>
      </c>
      <c r="AM9" s="355"/>
      <c r="AN9" s="355"/>
      <c r="AO9" s="356"/>
      <c r="AP9" s="357" t="s">
        <v>941</v>
      </c>
      <c r="AQ9" s="357"/>
      <c r="AR9" s="357"/>
      <c r="AS9" s="357"/>
      <c r="AT9" s="357"/>
      <c r="AU9" s="357"/>
      <c r="AV9" s="357"/>
      <c r="AW9" s="357"/>
      <c r="AX9" s="357"/>
      <c r="AY9">
        <f>COUNTA($C$9)</f>
        <v>1</v>
      </c>
    </row>
    <row r="10" spans="1:51" ht="44.25" customHeight="1" x14ac:dyDescent="0.15">
      <c r="A10" s="1050">
        <v>7</v>
      </c>
      <c r="B10" s="1050">
        <v>1</v>
      </c>
      <c r="C10" s="343" t="s">
        <v>947</v>
      </c>
      <c r="D10" s="343"/>
      <c r="E10" s="343"/>
      <c r="F10" s="343"/>
      <c r="G10" s="343"/>
      <c r="H10" s="343"/>
      <c r="I10" s="343"/>
      <c r="J10" s="344">
        <v>2010001144900</v>
      </c>
      <c r="K10" s="345"/>
      <c r="L10" s="345"/>
      <c r="M10" s="345"/>
      <c r="N10" s="345"/>
      <c r="O10" s="345"/>
      <c r="P10" s="346" t="s">
        <v>955</v>
      </c>
      <c r="Q10" s="346"/>
      <c r="R10" s="346"/>
      <c r="S10" s="346"/>
      <c r="T10" s="346"/>
      <c r="U10" s="346"/>
      <c r="V10" s="346"/>
      <c r="W10" s="346"/>
      <c r="X10" s="346"/>
      <c r="Y10" s="347">
        <v>4</v>
      </c>
      <c r="Z10" s="348"/>
      <c r="AA10" s="348"/>
      <c r="AB10" s="349"/>
      <c r="AC10" s="1051" t="s">
        <v>940</v>
      </c>
      <c r="AD10" s="1051"/>
      <c r="AE10" s="1051"/>
      <c r="AF10" s="1051"/>
      <c r="AG10" s="1051"/>
      <c r="AH10" s="352" t="s">
        <v>703</v>
      </c>
      <c r="AI10" s="353"/>
      <c r="AJ10" s="353"/>
      <c r="AK10" s="353"/>
      <c r="AL10" s="354">
        <v>100</v>
      </c>
      <c r="AM10" s="355"/>
      <c r="AN10" s="355"/>
      <c r="AO10" s="356"/>
      <c r="AP10" s="357" t="s">
        <v>941</v>
      </c>
      <c r="AQ10" s="357"/>
      <c r="AR10" s="357"/>
      <c r="AS10" s="357"/>
      <c r="AT10" s="357"/>
      <c r="AU10" s="357"/>
      <c r="AV10" s="357"/>
      <c r="AW10" s="357"/>
      <c r="AX10" s="357"/>
      <c r="AY10">
        <f>COUNTA($C$10)</f>
        <v>1</v>
      </c>
    </row>
    <row r="11" spans="1:51" ht="64.5" customHeight="1" x14ac:dyDescent="0.15">
      <c r="A11" s="1050">
        <v>8</v>
      </c>
      <c r="B11" s="1050">
        <v>1</v>
      </c>
      <c r="C11" s="343" t="s">
        <v>948</v>
      </c>
      <c r="D11" s="343"/>
      <c r="E11" s="343"/>
      <c r="F11" s="343"/>
      <c r="G11" s="343"/>
      <c r="H11" s="343"/>
      <c r="I11" s="343"/>
      <c r="J11" s="344">
        <v>9120905000454</v>
      </c>
      <c r="K11" s="345"/>
      <c r="L11" s="345"/>
      <c r="M11" s="345"/>
      <c r="N11" s="345"/>
      <c r="O11" s="345"/>
      <c r="P11" s="346" t="s">
        <v>956</v>
      </c>
      <c r="Q11" s="346"/>
      <c r="R11" s="346"/>
      <c r="S11" s="346"/>
      <c r="T11" s="346"/>
      <c r="U11" s="346"/>
      <c r="V11" s="346"/>
      <c r="W11" s="346"/>
      <c r="X11" s="346"/>
      <c r="Y11" s="347">
        <v>3</v>
      </c>
      <c r="Z11" s="348"/>
      <c r="AA11" s="348"/>
      <c r="AB11" s="349"/>
      <c r="AC11" s="1051" t="s">
        <v>940</v>
      </c>
      <c r="AD11" s="1051"/>
      <c r="AE11" s="1051"/>
      <c r="AF11" s="1051"/>
      <c r="AG11" s="1051"/>
      <c r="AH11" s="352" t="s">
        <v>703</v>
      </c>
      <c r="AI11" s="353"/>
      <c r="AJ11" s="353"/>
      <c r="AK11" s="353"/>
      <c r="AL11" s="354">
        <v>100</v>
      </c>
      <c r="AM11" s="355"/>
      <c r="AN11" s="355"/>
      <c r="AO11" s="356"/>
      <c r="AP11" s="357" t="s">
        <v>941</v>
      </c>
      <c r="AQ11" s="357"/>
      <c r="AR11" s="357"/>
      <c r="AS11" s="357"/>
      <c r="AT11" s="357"/>
      <c r="AU11" s="357"/>
      <c r="AV11" s="357"/>
      <c r="AW11" s="357"/>
      <c r="AX11" s="357"/>
      <c r="AY11">
        <f>COUNTA($C$11)</f>
        <v>1</v>
      </c>
    </row>
    <row r="12" spans="1:51" ht="44.25" customHeight="1" x14ac:dyDescent="0.15">
      <c r="A12" s="1050">
        <v>9</v>
      </c>
      <c r="B12" s="1050">
        <v>1</v>
      </c>
      <c r="C12" s="343" t="s">
        <v>949</v>
      </c>
      <c r="D12" s="343"/>
      <c r="E12" s="343"/>
      <c r="F12" s="343"/>
      <c r="G12" s="343"/>
      <c r="H12" s="343"/>
      <c r="I12" s="343"/>
      <c r="J12" s="344">
        <v>1012401012233</v>
      </c>
      <c r="K12" s="345"/>
      <c r="L12" s="345"/>
      <c r="M12" s="345"/>
      <c r="N12" s="345"/>
      <c r="O12" s="345"/>
      <c r="P12" s="346" t="s">
        <v>957</v>
      </c>
      <c r="Q12" s="346"/>
      <c r="R12" s="346"/>
      <c r="S12" s="346"/>
      <c r="T12" s="346"/>
      <c r="U12" s="346"/>
      <c r="V12" s="346"/>
      <c r="W12" s="346"/>
      <c r="X12" s="346"/>
      <c r="Y12" s="347">
        <v>2</v>
      </c>
      <c r="Z12" s="348"/>
      <c r="AA12" s="348"/>
      <c r="AB12" s="349"/>
      <c r="AC12" s="1051" t="s">
        <v>960</v>
      </c>
      <c r="AD12" s="1051"/>
      <c r="AE12" s="1051"/>
      <c r="AF12" s="1051"/>
      <c r="AG12" s="1051"/>
      <c r="AH12" s="352">
        <v>2</v>
      </c>
      <c r="AI12" s="353"/>
      <c r="AJ12" s="353"/>
      <c r="AK12" s="353"/>
      <c r="AL12" s="354">
        <v>96</v>
      </c>
      <c r="AM12" s="355"/>
      <c r="AN12" s="355"/>
      <c r="AO12" s="356"/>
      <c r="AP12" s="357" t="s">
        <v>941</v>
      </c>
      <c r="AQ12" s="357"/>
      <c r="AR12" s="357"/>
      <c r="AS12" s="357"/>
      <c r="AT12" s="357"/>
      <c r="AU12" s="357"/>
      <c r="AV12" s="357"/>
      <c r="AW12" s="357"/>
      <c r="AX12" s="357"/>
      <c r="AY12">
        <f>COUNTA($C$12)</f>
        <v>1</v>
      </c>
    </row>
    <row r="13" spans="1:51" ht="44.25" customHeight="1" x14ac:dyDescent="0.15">
      <c r="A13" s="1050">
        <v>10</v>
      </c>
      <c r="B13" s="1050">
        <v>1</v>
      </c>
      <c r="C13" s="343" t="s">
        <v>950</v>
      </c>
      <c r="D13" s="343"/>
      <c r="E13" s="343"/>
      <c r="F13" s="343"/>
      <c r="G13" s="343"/>
      <c r="H13" s="343"/>
      <c r="I13" s="343"/>
      <c r="J13" s="344">
        <v>2010001084213</v>
      </c>
      <c r="K13" s="345"/>
      <c r="L13" s="345"/>
      <c r="M13" s="345"/>
      <c r="N13" s="345"/>
      <c r="O13" s="345"/>
      <c r="P13" s="346" t="s">
        <v>958</v>
      </c>
      <c r="Q13" s="346"/>
      <c r="R13" s="346"/>
      <c r="S13" s="346"/>
      <c r="T13" s="346"/>
      <c r="U13" s="346"/>
      <c r="V13" s="346"/>
      <c r="W13" s="346"/>
      <c r="X13" s="346"/>
      <c r="Y13" s="347">
        <v>1</v>
      </c>
      <c r="Z13" s="348"/>
      <c r="AA13" s="348"/>
      <c r="AB13" s="349"/>
      <c r="AC13" s="1051" t="s">
        <v>940</v>
      </c>
      <c r="AD13" s="1051"/>
      <c r="AE13" s="1051"/>
      <c r="AF13" s="1051"/>
      <c r="AG13" s="1051"/>
      <c r="AH13" s="352" t="s">
        <v>703</v>
      </c>
      <c r="AI13" s="353"/>
      <c r="AJ13" s="353"/>
      <c r="AK13" s="353"/>
      <c r="AL13" s="354">
        <v>100</v>
      </c>
      <c r="AM13" s="355"/>
      <c r="AN13" s="355"/>
      <c r="AO13" s="356"/>
      <c r="AP13" s="357" t="s">
        <v>941</v>
      </c>
      <c r="AQ13" s="357"/>
      <c r="AR13" s="357"/>
      <c r="AS13" s="357"/>
      <c r="AT13" s="357"/>
      <c r="AU13" s="357"/>
      <c r="AV13" s="357"/>
      <c r="AW13" s="357"/>
      <c r="AX13" s="357"/>
      <c r="AY13">
        <f>COUNTA($C$13)</f>
        <v>1</v>
      </c>
    </row>
    <row r="14" spans="1:51" ht="26.25" hidden="1"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290</v>
      </c>
      <c r="K36" s="361"/>
      <c r="L36" s="361"/>
      <c r="M36" s="361"/>
      <c r="N36" s="361"/>
      <c r="O36" s="361"/>
      <c r="P36" s="247" t="s">
        <v>27</v>
      </c>
      <c r="Q36" s="247"/>
      <c r="R36" s="247"/>
      <c r="S36" s="247"/>
      <c r="T36" s="247"/>
      <c r="U36" s="247"/>
      <c r="V36" s="247"/>
      <c r="W36" s="247"/>
      <c r="X36" s="247"/>
      <c r="Y36" s="362" t="s">
        <v>340</v>
      </c>
      <c r="Z36" s="363"/>
      <c r="AA36" s="363"/>
      <c r="AB36" s="363"/>
      <c r="AC36" s="152" t="s">
        <v>326</v>
      </c>
      <c r="AD36" s="152"/>
      <c r="AE36" s="152"/>
      <c r="AF36" s="152"/>
      <c r="AG36" s="152"/>
      <c r="AH36" s="362" t="s">
        <v>256</v>
      </c>
      <c r="AI36" s="360"/>
      <c r="AJ36" s="360"/>
      <c r="AK36" s="360"/>
      <c r="AL36" s="360" t="s">
        <v>21</v>
      </c>
      <c r="AM36" s="360"/>
      <c r="AN36" s="360"/>
      <c r="AO36" s="364"/>
      <c r="AP36" s="365" t="s">
        <v>291</v>
      </c>
      <c r="AQ36" s="365"/>
      <c r="AR36" s="365"/>
      <c r="AS36" s="365"/>
      <c r="AT36" s="365"/>
      <c r="AU36" s="365"/>
      <c r="AV36" s="365"/>
      <c r="AW36" s="365"/>
      <c r="AX36" s="365"/>
      <c r="AY36">
        <f>$AY$34</f>
        <v>1</v>
      </c>
    </row>
    <row r="37" spans="1:51" ht="26.25" customHeight="1" x14ac:dyDescent="0.15">
      <c r="A37" s="1050">
        <v>1</v>
      </c>
      <c r="B37" s="1050">
        <v>1</v>
      </c>
      <c r="C37" s="1055" t="s">
        <v>925</v>
      </c>
      <c r="D37" s="1056"/>
      <c r="E37" s="1056"/>
      <c r="F37" s="1056"/>
      <c r="G37" s="1056"/>
      <c r="H37" s="1056"/>
      <c r="I37" s="1057"/>
      <c r="J37" s="344">
        <v>3010501033008</v>
      </c>
      <c r="K37" s="345"/>
      <c r="L37" s="345"/>
      <c r="M37" s="345"/>
      <c r="N37" s="345"/>
      <c r="O37" s="345"/>
      <c r="P37" s="346" t="s">
        <v>962</v>
      </c>
      <c r="Q37" s="346"/>
      <c r="R37" s="346"/>
      <c r="S37" s="346"/>
      <c r="T37" s="346"/>
      <c r="U37" s="346"/>
      <c r="V37" s="346"/>
      <c r="W37" s="346"/>
      <c r="X37" s="346"/>
      <c r="Y37" s="347">
        <v>7</v>
      </c>
      <c r="Z37" s="348"/>
      <c r="AA37" s="348"/>
      <c r="AB37" s="349"/>
      <c r="AC37" s="1051" t="s">
        <v>995</v>
      </c>
      <c r="AD37" s="1051"/>
      <c r="AE37" s="1051"/>
      <c r="AF37" s="1051"/>
      <c r="AG37" s="1051"/>
      <c r="AH37" s="352" t="s">
        <v>703</v>
      </c>
      <c r="AI37" s="353"/>
      <c r="AJ37" s="353"/>
      <c r="AK37" s="353"/>
      <c r="AL37" s="354">
        <v>100</v>
      </c>
      <c r="AM37" s="355"/>
      <c r="AN37" s="355"/>
      <c r="AO37" s="356"/>
      <c r="AP37" s="357" t="s">
        <v>941</v>
      </c>
      <c r="AQ37" s="357"/>
      <c r="AR37" s="357"/>
      <c r="AS37" s="357"/>
      <c r="AT37" s="357"/>
      <c r="AU37" s="357"/>
      <c r="AV37" s="357"/>
      <c r="AW37" s="357"/>
      <c r="AX37" s="357"/>
      <c r="AY37">
        <f>$AY$34</f>
        <v>1</v>
      </c>
    </row>
    <row r="38" spans="1:51" ht="26.25" customHeight="1" x14ac:dyDescent="0.15">
      <c r="A38" s="1050">
        <v>2</v>
      </c>
      <c r="B38" s="1050">
        <v>1</v>
      </c>
      <c r="C38" s="1052" t="s">
        <v>926</v>
      </c>
      <c r="D38" s="1053"/>
      <c r="E38" s="1053"/>
      <c r="F38" s="1053"/>
      <c r="G38" s="1053"/>
      <c r="H38" s="1053"/>
      <c r="I38" s="1054"/>
      <c r="J38" s="344">
        <v>5010005014312</v>
      </c>
      <c r="K38" s="345"/>
      <c r="L38" s="345"/>
      <c r="M38" s="345"/>
      <c r="N38" s="345"/>
      <c r="O38" s="345"/>
      <c r="P38" s="346" t="s">
        <v>991</v>
      </c>
      <c r="Q38" s="346"/>
      <c r="R38" s="346"/>
      <c r="S38" s="346"/>
      <c r="T38" s="346"/>
      <c r="U38" s="346"/>
      <c r="V38" s="346"/>
      <c r="W38" s="346"/>
      <c r="X38" s="346"/>
      <c r="Y38" s="347">
        <v>5</v>
      </c>
      <c r="Z38" s="348"/>
      <c r="AA38" s="348"/>
      <c r="AB38" s="349"/>
      <c r="AC38" s="1051" t="s">
        <v>995</v>
      </c>
      <c r="AD38" s="1051"/>
      <c r="AE38" s="1051"/>
      <c r="AF38" s="1051"/>
      <c r="AG38" s="1051"/>
      <c r="AH38" s="352" t="s">
        <v>703</v>
      </c>
      <c r="AI38" s="353"/>
      <c r="AJ38" s="353"/>
      <c r="AK38" s="353"/>
      <c r="AL38" s="354">
        <v>100</v>
      </c>
      <c r="AM38" s="355"/>
      <c r="AN38" s="355"/>
      <c r="AO38" s="356"/>
      <c r="AP38" s="357" t="s">
        <v>941</v>
      </c>
      <c r="AQ38" s="357"/>
      <c r="AR38" s="357"/>
      <c r="AS38" s="357"/>
      <c r="AT38" s="357"/>
      <c r="AU38" s="357"/>
      <c r="AV38" s="357"/>
      <c r="AW38" s="357"/>
      <c r="AX38" s="357"/>
      <c r="AY38">
        <f>COUNTA($C$38)</f>
        <v>1</v>
      </c>
    </row>
    <row r="39" spans="1:51" ht="26.25" customHeight="1" x14ac:dyDescent="0.15">
      <c r="A39" s="1050">
        <v>3</v>
      </c>
      <c r="B39" s="1050">
        <v>1</v>
      </c>
      <c r="C39" s="1052" t="s">
        <v>927</v>
      </c>
      <c r="D39" s="1053"/>
      <c r="E39" s="1053"/>
      <c r="F39" s="1053"/>
      <c r="G39" s="1053"/>
      <c r="H39" s="1053"/>
      <c r="I39" s="1054"/>
      <c r="J39" s="344">
        <v>5200001001939</v>
      </c>
      <c r="K39" s="345"/>
      <c r="L39" s="345"/>
      <c r="M39" s="345"/>
      <c r="N39" s="345"/>
      <c r="O39" s="345"/>
      <c r="P39" s="346" t="s">
        <v>992</v>
      </c>
      <c r="Q39" s="346"/>
      <c r="R39" s="346"/>
      <c r="S39" s="346"/>
      <c r="T39" s="346"/>
      <c r="U39" s="346"/>
      <c r="V39" s="346"/>
      <c r="W39" s="346"/>
      <c r="X39" s="346"/>
      <c r="Y39" s="347">
        <v>0.6</v>
      </c>
      <c r="Z39" s="348"/>
      <c r="AA39" s="348"/>
      <c r="AB39" s="349"/>
      <c r="AC39" s="1051" t="s">
        <v>995</v>
      </c>
      <c r="AD39" s="1051"/>
      <c r="AE39" s="1051"/>
      <c r="AF39" s="1051"/>
      <c r="AG39" s="1051"/>
      <c r="AH39" s="352" t="s">
        <v>703</v>
      </c>
      <c r="AI39" s="353"/>
      <c r="AJ39" s="353"/>
      <c r="AK39" s="353"/>
      <c r="AL39" s="354">
        <v>100</v>
      </c>
      <c r="AM39" s="355"/>
      <c r="AN39" s="355"/>
      <c r="AO39" s="356"/>
      <c r="AP39" s="357" t="s">
        <v>941</v>
      </c>
      <c r="AQ39" s="357"/>
      <c r="AR39" s="357"/>
      <c r="AS39" s="357"/>
      <c r="AT39" s="357"/>
      <c r="AU39" s="357"/>
      <c r="AV39" s="357"/>
      <c r="AW39" s="357"/>
      <c r="AX39" s="357"/>
      <c r="AY39">
        <f>COUNTA($C$39)</f>
        <v>1</v>
      </c>
    </row>
    <row r="40" spans="1:51" ht="26.25" customHeight="1" x14ac:dyDescent="0.15">
      <c r="A40" s="1050">
        <v>4</v>
      </c>
      <c r="B40" s="1050">
        <v>1</v>
      </c>
      <c r="C40" s="1052" t="s">
        <v>928</v>
      </c>
      <c r="D40" s="1053"/>
      <c r="E40" s="1053"/>
      <c r="F40" s="1053"/>
      <c r="G40" s="1053"/>
      <c r="H40" s="1053"/>
      <c r="I40" s="1054"/>
      <c r="J40" s="344">
        <v>3120002021062</v>
      </c>
      <c r="K40" s="345"/>
      <c r="L40" s="345"/>
      <c r="M40" s="345"/>
      <c r="N40" s="345"/>
      <c r="O40" s="345"/>
      <c r="P40" s="346" t="s">
        <v>993</v>
      </c>
      <c r="Q40" s="346"/>
      <c r="R40" s="346"/>
      <c r="S40" s="346"/>
      <c r="T40" s="346"/>
      <c r="U40" s="346"/>
      <c r="V40" s="346"/>
      <c r="W40" s="346"/>
      <c r="X40" s="346"/>
      <c r="Y40" s="347">
        <v>0.5</v>
      </c>
      <c r="Z40" s="348"/>
      <c r="AA40" s="348"/>
      <c r="AB40" s="349"/>
      <c r="AC40" s="1051" t="s">
        <v>995</v>
      </c>
      <c r="AD40" s="1051"/>
      <c r="AE40" s="1051"/>
      <c r="AF40" s="1051"/>
      <c r="AG40" s="1051"/>
      <c r="AH40" s="352" t="s">
        <v>703</v>
      </c>
      <c r="AI40" s="353"/>
      <c r="AJ40" s="353"/>
      <c r="AK40" s="353"/>
      <c r="AL40" s="354">
        <v>100</v>
      </c>
      <c r="AM40" s="355"/>
      <c r="AN40" s="355"/>
      <c r="AO40" s="356"/>
      <c r="AP40" s="357" t="s">
        <v>941</v>
      </c>
      <c r="AQ40" s="357"/>
      <c r="AR40" s="357"/>
      <c r="AS40" s="357"/>
      <c r="AT40" s="357"/>
      <c r="AU40" s="357"/>
      <c r="AV40" s="357"/>
      <c r="AW40" s="357"/>
      <c r="AX40" s="357"/>
      <c r="AY40">
        <f>COUNTA($C$40)</f>
        <v>1</v>
      </c>
    </row>
    <row r="41" spans="1:51" ht="26.25" customHeight="1" x14ac:dyDescent="0.15">
      <c r="A41" s="1050">
        <v>5</v>
      </c>
      <c r="B41" s="1050">
        <v>1</v>
      </c>
      <c r="C41" s="1052" t="s">
        <v>929</v>
      </c>
      <c r="D41" s="1053"/>
      <c r="E41" s="1053"/>
      <c r="F41" s="1053"/>
      <c r="G41" s="1053"/>
      <c r="H41" s="1053"/>
      <c r="I41" s="1054"/>
      <c r="J41" s="344">
        <v>4010001053447</v>
      </c>
      <c r="K41" s="345"/>
      <c r="L41" s="345"/>
      <c r="M41" s="345"/>
      <c r="N41" s="345"/>
      <c r="O41" s="345"/>
      <c r="P41" s="346" t="s">
        <v>994</v>
      </c>
      <c r="Q41" s="346"/>
      <c r="R41" s="346"/>
      <c r="S41" s="346"/>
      <c r="T41" s="346"/>
      <c r="U41" s="346"/>
      <c r="V41" s="346"/>
      <c r="W41" s="346"/>
      <c r="X41" s="346"/>
      <c r="Y41" s="347">
        <v>0.4</v>
      </c>
      <c r="Z41" s="348"/>
      <c r="AA41" s="348"/>
      <c r="AB41" s="349"/>
      <c r="AC41" s="1051" t="s">
        <v>995</v>
      </c>
      <c r="AD41" s="1051"/>
      <c r="AE41" s="1051"/>
      <c r="AF41" s="1051"/>
      <c r="AG41" s="1051"/>
      <c r="AH41" s="352" t="s">
        <v>703</v>
      </c>
      <c r="AI41" s="353"/>
      <c r="AJ41" s="353"/>
      <c r="AK41" s="353"/>
      <c r="AL41" s="354">
        <v>100</v>
      </c>
      <c r="AM41" s="355"/>
      <c r="AN41" s="355"/>
      <c r="AO41" s="356"/>
      <c r="AP41" s="357" t="s">
        <v>941</v>
      </c>
      <c r="AQ41" s="357"/>
      <c r="AR41" s="357"/>
      <c r="AS41" s="357"/>
      <c r="AT41" s="357"/>
      <c r="AU41" s="357"/>
      <c r="AV41" s="357"/>
      <c r="AW41" s="357"/>
      <c r="AX41" s="357"/>
      <c r="AY41">
        <f>COUNTA($C$41)</f>
        <v>1</v>
      </c>
    </row>
    <row r="42" spans="1:51" ht="26.25" customHeight="1" x14ac:dyDescent="0.15">
      <c r="A42" s="1050">
        <v>6</v>
      </c>
      <c r="B42" s="1050">
        <v>1</v>
      </c>
      <c r="C42" s="1052" t="s">
        <v>930</v>
      </c>
      <c r="D42" s="1053"/>
      <c r="E42" s="1053"/>
      <c r="F42" s="1053"/>
      <c r="G42" s="1053"/>
      <c r="H42" s="1053"/>
      <c r="I42" s="1054"/>
      <c r="J42" s="344">
        <v>6300001003890</v>
      </c>
      <c r="K42" s="345"/>
      <c r="L42" s="345"/>
      <c r="M42" s="345"/>
      <c r="N42" s="345"/>
      <c r="O42" s="345"/>
      <c r="P42" s="346" t="s">
        <v>994</v>
      </c>
      <c r="Q42" s="346"/>
      <c r="R42" s="346"/>
      <c r="S42" s="346"/>
      <c r="T42" s="346"/>
      <c r="U42" s="346"/>
      <c r="V42" s="346"/>
      <c r="W42" s="346"/>
      <c r="X42" s="346"/>
      <c r="Y42" s="347">
        <v>0.3</v>
      </c>
      <c r="Z42" s="348"/>
      <c r="AA42" s="348"/>
      <c r="AB42" s="349"/>
      <c r="AC42" s="1051" t="s">
        <v>995</v>
      </c>
      <c r="AD42" s="1051"/>
      <c r="AE42" s="1051"/>
      <c r="AF42" s="1051"/>
      <c r="AG42" s="1051"/>
      <c r="AH42" s="352" t="s">
        <v>703</v>
      </c>
      <c r="AI42" s="353"/>
      <c r="AJ42" s="353"/>
      <c r="AK42" s="353"/>
      <c r="AL42" s="354">
        <v>100</v>
      </c>
      <c r="AM42" s="355"/>
      <c r="AN42" s="355"/>
      <c r="AO42" s="356"/>
      <c r="AP42" s="357" t="s">
        <v>941</v>
      </c>
      <c r="AQ42" s="357"/>
      <c r="AR42" s="357"/>
      <c r="AS42" s="357"/>
      <c r="AT42" s="357"/>
      <c r="AU42" s="357"/>
      <c r="AV42" s="357"/>
      <c r="AW42" s="357"/>
      <c r="AX42" s="357"/>
      <c r="AY42">
        <f>COUNTA($C$42)</f>
        <v>1</v>
      </c>
    </row>
    <row r="43" spans="1:51" ht="26.25" hidden="1"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290</v>
      </c>
      <c r="K69" s="361"/>
      <c r="L69" s="361"/>
      <c r="M69" s="361"/>
      <c r="N69" s="361"/>
      <c r="O69" s="361"/>
      <c r="P69" s="247" t="s">
        <v>27</v>
      </c>
      <c r="Q69" s="247"/>
      <c r="R69" s="247"/>
      <c r="S69" s="247"/>
      <c r="T69" s="247"/>
      <c r="U69" s="247"/>
      <c r="V69" s="247"/>
      <c r="W69" s="247"/>
      <c r="X69" s="247"/>
      <c r="Y69" s="362" t="s">
        <v>340</v>
      </c>
      <c r="Z69" s="363"/>
      <c r="AA69" s="363"/>
      <c r="AB69" s="363"/>
      <c r="AC69" s="152" t="s">
        <v>326</v>
      </c>
      <c r="AD69" s="152"/>
      <c r="AE69" s="152"/>
      <c r="AF69" s="152"/>
      <c r="AG69" s="152"/>
      <c r="AH69" s="362" t="s">
        <v>256</v>
      </c>
      <c r="AI69" s="360"/>
      <c r="AJ69" s="360"/>
      <c r="AK69" s="360"/>
      <c r="AL69" s="360" t="s">
        <v>21</v>
      </c>
      <c r="AM69" s="360"/>
      <c r="AN69" s="360"/>
      <c r="AO69" s="364"/>
      <c r="AP69" s="365" t="s">
        <v>291</v>
      </c>
      <c r="AQ69" s="365"/>
      <c r="AR69" s="365"/>
      <c r="AS69" s="365"/>
      <c r="AT69" s="365"/>
      <c r="AU69" s="365"/>
      <c r="AV69" s="365"/>
      <c r="AW69" s="365"/>
      <c r="AX69" s="365"/>
      <c r="AY69" s="34">
        <f t="shared" ref="AY69:AY70" si="0">$AY$67</f>
        <v>1</v>
      </c>
    </row>
    <row r="70" spans="1:51" ht="26.25" customHeight="1" x14ac:dyDescent="0.15">
      <c r="A70" s="1050">
        <v>1</v>
      </c>
      <c r="B70" s="1050">
        <v>1</v>
      </c>
      <c r="C70" s="358" t="s">
        <v>964</v>
      </c>
      <c r="D70" s="343"/>
      <c r="E70" s="343"/>
      <c r="F70" s="343"/>
      <c r="G70" s="343"/>
      <c r="H70" s="343"/>
      <c r="I70" s="343"/>
      <c r="J70" s="344">
        <v>6300001003890</v>
      </c>
      <c r="K70" s="345"/>
      <c r="L70" s="345"/>
      <c r="M70" s="345"/>
      <c r="N70" s="345"/>
      <c r="O70" s="345"/>
      <c r="P70" s="346" t="s">
        <v>859</v>
      </c>
      <c r="Q70" s="346"/>
      <c r="R70" s="346"/>
      <c r="S70" s="346"/>
      <c r="T70" s="346"/>
      <c r="U70" s="346"/>
      <c r="V70" s="346"/>
      <c r="W70" s="346"/>
      <c r="X70" s="346"/>
      <c r="Y70" s="347">
        <v>4</v>
      </c>
      <c r="Z70" s="348"/>
      <c r="AA70" s="348"/>
      <c r="AB70" s="349"/>
      <c r="AC70" s="1051" t="s">
        <v>862</v>
      </c>
      <c r="AD70" s="1051"/>
      <c r="AE70" s="1051"/>
      <c r="AF70" s="1051"/>
      <c r="AG70" s="1051"/>
      <c r="AH70" s="352">
        <v>2</v>
      </c>
      <c r="AI70" s="353"/>
      <c r="AJ70" s="353"/>
      <c r="AK70" s="353"/>
      <c r="AL70" s="354">
        <v>100</v>
      </c>
      <c r="AM70" s="355"/>
      <c r="AN70" s="355"/>
      <c r="AO70" s="356"/>
      <c r="AP70" s="357" t="s">
        <v>703</v>
      </c>
      <c r="AQ70" s="357"/>
      <c r="AR70" s="357"/>
      <c r="AS70" s="357"/>
      <c r="AT70" s="357"/>
      <c r="AU70" s="357"/>
      <c r="AV70" s="357"/>
      <c r="AW70" s="357"/>
      <c r="AX70" s="357"/>
      <c r="AY70" s="34">
        <f t="shared" si="0"/>
        <v>1</v>
      </c>
    </row>
    <row r="71" spans="1:51" ht="26.25" customHeight="1" x14ac:dyDescent="0.15">
      <c r="A71" s="1050">
        <v>2</v>
      </c>
      <c r="B71" s="1050">
        <v>1</v>
      </c>
      <c r="C71" s="343" t="s">
        <v>856</v>
      </c>
      <c r="D71" s="343"/>
      <c r="E71" s="343"/>
      <c r="F71" s="343"/>
      <c r="G71" s="343"/>
      <c r="H71" s="343"/>
      <c r="I71" s="343"/>
      <c r="J71" s="344">
        <v>6010001073518</v>
      </c>
      <c r="K71" s="345"/>
      <c r="L71" s="345"/>
      <c r="M71" s="345"/>
      <c r="N71" s="345"/>
      <c r="O71" s="345"/>
      <c r="P71" s="346" t="s">
        <v>860</v>
      </c>
      <c r="Q71" s="346"/>
      <c r="R71" s="346"/>
      <c r="S71" s="346"/>
      <c r="T71" s="346"/>
      <c r="U71" s="346"/>
      <c r="V71" s="346"/>
      <c r="W71" s="346"/>
      <c r="X71" s="346"/>
      <c r="Y71" s="347">
        <v>2</v>
      </c>
      <c r="Z71" s="348"/>
      <c r="AA71" s="348"/>
      <c r="AB71" s="349"/>
      <c r="AC71" s="1051" t="s">
        <v>862</v>
      </c>
      <c r="AD71" s="1051"/>
      <c r="AE71" s="1051"/>
      <c r="AF71" s="1051"/>
      <c r="AG71" s="1051"/>
      <c r="AH71" s="352">
        <v>3</v>
      </c>
      <c r="AI71" s="353"/>
      <c r="AJ71" s="353"/>
      <c r="AK71" s="353"/>
      <c r="AL71" s="354">
        <v>100</v>
      </c>
      <c r="AM71" s="355"/>
      <c r="AN71" s="355"/>
      <c r="AO71" s="356"/>
      <c r="AP71" s="357" t="s">
        <v>703</v>
      </c>
      <c r="AQ71" s="357"/>
      <c r="AR71" s="357"/>
      <c r="AS71" s="357"/>
      <c r="AT71" s="357"/>
      <c r="AU71" s="357"/>
      <c r="AV71" s="357"/>
      <c r="AW71" s="357"/>
      <c r="AX71" s="357"/>
      <c r="AY71">
        <f>COUNTA($C$71)</f>
        <v>1</v>
      </c>
    </row>
    <row r="72" spans="1:51" ht="26.25" customHeight="1" x14ac:dyDescent="0.15">
      <c r="A72" s="1050">
        <v>3</v>
      </c>
      <c r="B72" s="1050">
        <v>1</v>
      </c>
      <c r="C72" s="343" t="s">
        <v>857</v>
      </c>
      <c r="D72" s="343"/>
      <c r="E72" s="343"/>
      <c r="F72" s="343"/>
      <c r="G72" s="343"/>
      <c r="H72" s="343"/>
      <c r="I72" s="343"/>
      <c r="J72" s="344">
        <v>7010405003664</v>
      </c>
      <c r="K72" s="345"/>
      <c r="L72" s="345"/>
      <c r="M72" s="345"/>
      <c r="N72" s="345"/>
      <c r="O72" s="345"/>
      <c r="P72" s="346" t="s">
        <v>861</v>
      </c>
      <c r="Q72" s="346"/>
      <c r="R72" s="346"/>
      <c r="S72" s="346"/>
      <c r="T72" s="346"/>
      <c r="U72" s="346"/>
      <c r="V72" s="346"/>
      <c r="W72" s="346"/>
      <c r="X72" s="346"/>
      <c r="Y72" s="347">
        <v>2</v>
      </c>
      <c r="Z72" s="348"/>
      <c r="AA72" s="348"/>
      <c r="AB72" s="349"/>
      <c r="AC72" s="1051" t="s">
        <v>863</v>
      </c>
      <c r="AD72" s="1051"/>
      <c r="AE72" s="1051"/>
      <c r="AF72" s="1051"/>
      <c r="AG72" s="1051"/>
      <c r="AH72" s="352" t="s">
        <v>703</v>
      </c>
      <c r="AI72" s="353"/>
      <c r="AJ72" s="353"/>
      <c r="AK72" s="353"/>
      <c r="AL72" s="354">
        <v>100</v>
      </c>
      <c r="AM72" s="355"/>
      <c r="AN72" s="355"/>
      <c r="AO72" s="356"/>
      <c r="AP72" s="357" t="s">
        <v>703</v>
      </c>
      <c r="AQ72" s="357"/>
      <c r="AR72" s="357"/>
      <c r="AS72" s="357"/>
      <c r="AT72" s="357"/>
      <c r="AU72" s="357"/>
      <c r="AV72" s="357"/>
      <c r="AW72" s="357"/>
      <c r="AX72" s="357"/>
      <c r="AY72">
        <f>COUNTA($C$72)</f>
        <v>1</v>
      </c>
    </row>
    <row r="73" spans="1:51" ht="26.25" customHeight="1" x14ac:dyDescent="0.15">
      <c r="A73" s="1050">
        <v>4</v>
      </c>
      <c r="B73" s="1050">
        <v>1</v>
      </c>
      <c r="C73" s="343" t="s">
        <v>858</v>
      </c>
      <c r="D73" s="343"/>
      <c r="E73" s="343"/>
      <c r="F73" s="343"/>
      <c r="G73" s="343"/>
      <c r="H73" s="343"/>
      <c r="I73" s="343"/>
      <c r="J73" s="344">
        <v>6010401093165</v>
      </c>
      <c r="K73" s="345"/>
      <c r="L73" s="345"/>
      <c r="M73" s="345"/>
      <c r="N73" s="345"/>
      <c r="O73" s="345"/>
      <c r="P73" s="346" t="s">
        <v>859</v>
      </c>
      <c r="Q73" s="346"/>
      <c r="R73" s="346"/>
      <c r="S73" s="346"/>
      <c r="T73" s="346"/>
      <c r="U73" s="346"/>
      <c r="V73" s="346"/>
      <c r="W73" s="346"/>
      <c r="X73" s="346"/>
      <c r="Y73" s="347">
        <v>1</v>
      </c>
      <c r="Z73" s="348"/>
      <c r="AA73" s="348"/>
      <c r="AB73" s="349"/>
      <c r="AC73" s="1051" t="s">
        <v>862</v>
      </c>
      <c r="AD73" s="1051"/>
      <c r="AE73" s="1051"/>
      <c r="AF73" s="1051"/>
      <c r="AG73" s="1051"/>
      <c r="AH73" s="352">
        <v>2</v>
      </c>
      <c r="AI73" s="353"/>
      <c r="AJ73" s="353"/>
      <c r="AK73" s="353"/>
      <c r="AL73" s="354">
        <v>100</v>
      </c>
      <c r="AM73" s="355"/>
      <c r="AN73" s="355"/>
      <c r="AO73" s="356"/>
      <c r="AP73" s="357" t="s">
        <v>703</v>
      </c>
      <c r="AQ73" s="357"/>
      <c r="AR73" s="357"/>
      <c r="AS73" s="357"/>
      <c r="AT73" s="357"/>
      <c r="AU73" s="357"/>
      <c r="AV73" s="357"/>
      <c r="AW73" s="357"/>
      <c r="AX73" s="357"/>
      <c r="AY73">
        <f>COUNTA($C$73)</f>
        <v>1</v>
      </c>
    </row>
    <row r="74" spans="1:51" ht="26.25" customHeight="1" x14ac:dyDescent="0.15">
      <c r="A74" s="1050">
        <v>5</v>
      </c>
      <c r="B74" s="1050">
        <v>1</v>
      </c>
      <c r="C74" s="343" t="s">
        <v>965</v>
      </c>
      <c r="D74" s="343"/>
      <c r="E74" s="343"/>
      <c r="F74" s="343"/>
      <c r="G74" s="343"/>
      <c r="H74" s="343"/>
      <c r="I74" s="343"/>
      <c r="J74" s="344">
        <v>6010401093165</v>
      </c>
      <c r="K74" s="345"/>
      <c r="L74" s="345"/>
      <c r="M74" s="345"/>
      <c r="N74" s="345"/>
      <c r="O74" s="345"/>
      <c r="P74" s="346" t="s">
        <v>968</v>
      </c>
      <c r="Q74" s="346"/>
      <c r="R74" s="346"/>
      <c r="S74" s="346"/>
      <c r="T74" s="346"/>
      <c r="U74" s="346"/>
      <c r="V74" s="346"/>
      <c r="W74" s="346"/>
      <c r="X74" s="346"/>
      <c r="Y74" s="347">
        <v>0</v>
      </c>
      <c r="Z74" s="348"/>
      <c r="AA74" s="348"/>
      <c r="AB74" s="349"/>
      <c r="AC74" s="1051" t="s">
        <v>862</v>
      </c>
      <c r="AD74" s="1051"/>
      <c r="AE74" s="1051"/>
      <c r="AF74" s="1051"/>
      <c r="AG74" s="1051"/>
      <c r="AH74" s="352">
        <v>2</v>
      </c>
      <c r="AI74" s="353"/>
      <c r="AJ74" s="353"/>
      <c r="AK74" s="353"/>
      <c r="AL74" s="354">
        <v>100</v>
      </c>
      <c r="AM74" s="355"/>
      <c r="AN74" s="355"/>
      <c r="AO74" s="356"/>
      <c r="AP74" s="357" t="s">
        <v>703</v>
      </c>
      <c r="AQ74" s="357"/>
      <c r="AR74" s="357"/>
      <c r="AS74" s="357"/>
      <c r="AT74" s="357"/>
      <c r="AU74" s="357"/>
      <c r="AV74" s="357"/>
      <c r="AW74" s="357"/>
      <c r="AX74" s="357"/>
      <c r="AY74">
        <f>COUNTA($C$74)</f>
        <v>1</v>
      </c>
    </row>
    <row r="75" spans="1:51" ht="26.25" customHeight="1" x14ac:dyDescent="0.15">
      <c r="A75" s="1050">
        <v>6</v>
      </c>
      <c r="B75" s="1050">
        <v>1</v>
      </c>
      <c r="C75" s="343" t="s">
        <v>966</v>
      </c>
      <c r="D75" s="343"/>
      <c r="E75" s="343"/>
      <c r="F75" s="343"/>
      <c r="G75" s="343"/>
      <c r="H75" s="343"/>
      <c r="I75" s="343"/>
      <c r="J75" s="344">
        <v>6010401093165</v>
      </c>
      <c r="K75" s="345"/>
      <c r="L75" s="345"/>
      <c r="M75" s="345"/>
      <c r="N75" s="345"/>
      <c r="O75" s="345"/>
      <c r="P75" s="346" t="s">
        <v>859</v>
      </c>
      <c r="Q75" s="346"/>
      <c r="R75" s="346"/>
      <c r="S75" s="346"/>
      <c r="T75" s="346"/>
      <c r="U75" s="346"/>
      <c r="V75" s="346"/>
      <c r="W75" s="346"/>
      <c r="X75" s="346"/>
      <c r="Y75" s="347">
        <v>0</v>
      </c>
      <c r="Z75" s="348"/>
      <c r="AA75" s="348"/>
      <c r="AB75" s="349"/>
      <c r="AC75" s="1051" t="s">
        <v>862</v>
      </c>
      <c r="AD75" s="1051"/>
      <c r="AE75" s="1051"/>
      <c r="AF75" s="1051"/>
      <c r="AG75" s="1051"/>
      <c r="AH75" s="352">
        <v>2</v>
      </c>
      <c r="AI75" s="353"/>
      <c r="AJ75" s="353"/>
      <c r="AK75" s="353"/>
      <c r="AL75" s="354">
        <v>100</v>
      </c>
      <c r="AM75" s="355"/>
      <c r="AN75" s="355"/>
      <c r="AO75" s="356"/>
      <c r="AP75" s="357" t="s">
        <v>703</v>
      </c>
      <c r="AQ75" s="357"/>
      <c r="AR75" s="357"/>
      <c r="AS75" s="357"/>
      <c r="AT75" s="357"/>
      <c r="AU75" s="357"/>
      <c r="AV75" s="357"/>
      <c r="AW75" s="357"/>
      <c r="AX75" s="357"/>
      <c r="AY75">
        <f>COUNTA($C$75)</f>
        <v>1</v>
      </c>
    </row>
    <row r="76" spans="1:51" ht="26.25" customHeight="1" x14ac:dyDescent="0.15">
      <c r="A76" s="1050">
        <v>7</v>
      </c>
      <c r="B76" s="1050">
        <v>1</v>
      </c>
      <c r="C76" s="343" t="s">
        <v>967</v>
      </c>
      <c r="D76" s="343"/>
      <c r="E76" s="343"/>
      <c r="F76" s="343"/>
      <c r="G76" s="343"/>
      <c r="H76" s="343"/>
      <c r="I76" s="343"/>
      <c r="J76" s="344">
        <v>6010401093165</v>
      </c>
      <c r="K76" s="345"/>
      <c r="L76" s="345"/>
      <c r="M76" s="345"/>
      <c r="N76" s="345"/>
      <c r="O76" s="345"/>
      <c r="P76" s="346" t="s">
        <v>859</v>
      </c>
      <c r="Q76" s="346"/>
      <c r="R76" s="346"/>
      <c r="S76" s="346"/>
      <c r="T76" s="346"/>
      <c r="U76" s="346"/>
      <c r="V76" s="346"/>
      <c r="W76" s="346"/>
      <c r="X76" s="346"/>
      <c r="Y76" s="347">
        <v>0</v>
      </c>
      <c r="Z76" s="348"/>
      <c r="AA76" s="348"/>
      <c r="AB76" s="349"/>
      <c r="AC76" s="1051" t="s">
        <v>862</v>
      </c>
      <c r="AD76" s="1051"/>
      <c r="AE76" s="1051"/>
      <c r="AF76" s="1051"/>
      <c r="AG76" s="1051"/>
      <c r="AH76" s="352">
        <v>2</v>
      </c>
      <c r="AI76" s="353"/>
      <c r="AJ76" s="353"/>
      <c r="AK76" s="353"/>
      <c r="AL76" s="354">
        <v>100</v>
      </c>
      <c r="AM76" s="355"/>
      <c r="AN76" s="355"/>
      <c r="AO76" s="356"/>
      <c r="AP76" s="357" t="s">
        <v>703</v>
      </c>
      <c r="AQ76" s="357"/>
      <c r="AR76" s="357"/>
      <c r="AS76" s="357"/>
      <c r="AT76" s="357"/>
      <c r="AU76" s="357"/>
      <c r="AV76" s="357"/>
      <c r="AW76" s="357"/>
      <c r="AX76" s="357"/>
      <c r="AY76">
        <f>COUNTA($C$76)</f>
        <v>1</v>
      </c>
    </row>
    <row r="77" spans="1:51" ht="26.25" hidden="1"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290</v>
      </c>
      <c r="K102" s="361"/>
      <c r="L102" s="361"/>
      <c r="M102" s="361"/>
      <c r="N102" s="361"/>
      <c r="O102" s="361"/>
      <c r="P102" s="247" t="s">
        <v>27</v>
      </c>
      <c r="Q102" s="247"/>
      <c r="R102" s="247"/>
      <c r="S102" s="247"/>
      <c r="T102" s="247"/>
      <c r="U102" s="247"/>
      <c r="V102" s="247"/>
      <c r="W102" s="247"/>
      <c r="X102" s="247"/>
      <c r="Y102" s="362" t="s">
        <v>340</v>
      </c>
      <c r="Z102" s="363"/>
      <c r="AA102" s="363"/>
      <c r="AB102" s="363"/>
      <c r="AC102" s="152" t="s">
        <v>326</v>
      </c>
      <c r="AD102" s="152"/>
      <c r="AE102" s="152"/>
      <c r="AF102" s="152"/>
      <c r="AG102" s="152"/>
      <c r="AH102" s="362" t="s">
        <v>256</v>
      </c>
      <c r="AI102" s="360"/>
      <c r="AJ102" s="360"/>
      <c r="AK102" s="360"/>
      <c r="AL102" s="360" t="s">
        <v>21</v>
      </c>
      <c r="AM102" s="360"/>
      <c r="AN102" s="360"/>
      <c r="AO102" s="364"/>
      <c r="AP102" s="365" t="s">
        <v>291</v>
      </c>
      <c r="AQ102" s="365"/>
      <c r="AR102" s="365"/>
      <c r="AS102" s="365"/>
      <c r="AT102" s="365"/>
      <c r="AU102" s="365"/>
      <c r="AV102" s="365"/>
      <c r="AW102" s="365"/>
      <c r="AX102" s="365"/>
      <c r="AY102" s="34">
        <f t="shared" ref="AY102:AY103" si="1">$AY$100</f>
        <v>1</v>
      </c>
    </row>
    <row r="103" spans="1:51" ht="35.25" customHeight="1" x14ac:dyDescent="0.15">
      <c r="A103" s="1050">
        <v>1</v>
      </c>
      <c r="B103" s="1050">
        <v>1</v>
      </c>
      <c r="C103" s="343" t="s">
        <v>979</v>
      </c>
      <c r="D103" s="343"/>
      <c r="E103" s="343"/>
      <c r="F103" s="343"/>
      <c r="G103" s="343"/>
      <c r="H103" s="343"/>
      <c r="I103" s="343"/>
      <c r="J103" s="344">
        <v>3010501033008</v>
      </c>
      <c r="K103" s="345"/>
      <c r="L103" s="345"/>
      <c r="M103" s="345"/>
      <c r="N103" s="345"/>
      <c r="O103" s="345"/>
      <c r="P103" s="346" t="s">
        <v>984</v>
      </c>
      <c r="Q103" s="346"/>
      <c r="R103" s="346"/>
      <c r="S103" s="346"/>
      <c r="T103" s="346"/>
      <c r="U103" s="346"/>
      <c r="V103" s="346"/>
      <c r="W103" s="346"/>
      <c r="X103" s="346"/>
      <c r="Y103" s="347">
        <v>9</v>
      </c>
      <c r="Z103" s="348"/>
      <c r="AA103" s="348"/>
      <c r="AB103" s="349"/>
      <c r="AC103" s="1051" t="s">
        <v>863</v>
      </c>
      <c r="AD103" s="1051"/>
      <c r="AE103" s="1051"/>
      <c r="AF103" s="1051"/>
      <c r="AG103" s="1051"/>
      <c r="AH103" s="352" t="s">
        <v>703</v>
      </c>
      <c r="AI103" s="353"/>
      <c r="AJ103" s="353"/>
      <c r="AK103" s="353"/>
      <c r="AL103" s="354">
        <v>100</v>
      </c>
      <c r="AM103" s="355"/>
      <c r="AN103" s="355"/>
      <c r="AO103" s="356"/>
      <c r="AP103" s="357" t="s">
        <v>941</v>
      </c>
      <c r="AQ103" s="357"/>
      <c r="AR103" s="357"/>
      <c r="AS103" s="357"/>
      <c r="AT103" s="357"/>
      <c r="AU103" s="357"/>
      <c r="AV103" s="357"/>
      <c r="AW103" s="357"/>
      <c r="AX103" s="357"/>
      <c r="AY103" s="34">
        <f t="shared" si="1"/>
        <v>1</v>
      </c>
    </row>
    <row r="104" spans="1:51" ht="35.25" customHeight="1" x14ac:dyDescent="0.15">
      <c r="A104" s="1050">
        <v>2</v>
      </c>
      <c r="B104" s="1050">
        <v>1</v>
      </c>
      <c r="C104" s="343" t="s">
        <v>980</v>
      </c>
      <c r="D104" s="343"/>
      <c r="E104" s="343"/>
      <c r="F104" s="343"/>
      <c r="G104" s="343"/>
      <c r="H104" s="343"/>
      <c r="I104" s="343"/>
      <c r="J104" s="344">
        <v>8010401024011</v>
      </c>
      <c r="K104" s="345"/>
      <c r="L104" s="345"/>
      <c r="M104" s="345"/>
      <c r="N104" s="345"/>
      <c r="O104" s="345"/>
      <c r="P104" s="346" t="s">
        <v>985</v>
      </c>
      <c r="Q104" s="346"/>
      <c r="R104" s="346"/>
      <c r="S104" s="346"/>
      <c r="T104" s="346"/>
      <c r="U104" s="346"/>
      <c r="V104" s="346"/>
      <c r="W104" s="346"/>
      <c r="X104" s="346"/>
      <c r="Y104" s="347">
        <v>6</v>
      </c>
      <c r="Z104" s="348"/>
      <c r="AA104" s="348"/>
      <c r="AB104" s="349"/>
      <c r="AC104" s="1051" t="s">
        <v>989</v>
      </c>
      <c r="AD104" s="1051"/>
      <c r="AE104" s="1051"/>
      <c r="AF104" s="1051"/>
      <c r="AG104" s="1051"/>
      <c r="AH104" s="352">
        <v>2</v>
      </c>
      <c r="AI104" s="353"/>
      <c r="AJ104" s="353"/>
      <c r="AK104" s="353"/>
      <c r="AL104" s="354">
        <v>100</v>
      </c>
      <c r="AM104" s="355"/>
      <c r="AN104" s="355"/>
      <c r="AO104" s="356"/>
      <c r="AP104" s="357" t="s">
        <v>941</v>
      </c>
      <c r="AQ104" s="357"/>
      <c r="AR104" s="357"/>
      <c r="AS104" s="357"/>
      <c r="AT104" s="357"/>
      <c r="AU104" s="357"/>
      <c r="AV104" s="357"/>
      <c r="AW104" s="357"/>
      <c r="AX104" s="357"/>
      <c r="AY104">
        <f>COUNTA($C$104)</f>
        <v>1</v>
      </c>
    </row>
    <row r="105" spans="1:51" ht="35.25" customHeight="1" x14ac:dyDescent="0.15">
      <c r="A105" s="1050">
        <v>3</v>
      </c>
      <c r="B105" s="1050">
        <v>1</v>
      </c>
      <c r="C105" s="343" t="s">
        <v>981</v>
      </c>
      <c r="D105" s="343"/>
      <c r="E105" s="343"/>
      <c r="F105" s="343"/>
      <c r="G105" s="343"/>
      <c r="H105" s="343"/>
      <c r="I105" s="343"/>
      <c r="J105" s="344">
        <v>8010401001563</v>
      </c>
      <c r="K105" s="345"/>
      <c r="L105" s="345"/>
      <c r="M105" s="345"/>
      <c r="N105" s="345"/>
      <c r="O105" s="345"/>
      <c r="P105" s="346" t="s">
        <v>986</v>
      </c>
      <c r="Q105" s="346"/>
      <c r="R105" s="346"/>
      <c r="S105" s="346"/>
      <c r="T105" s="346"/>
      <c r="U105" s="346"/>
      <c r="V105" s="346"/>
      <c r="W105" s="346"/>
      <c r="X105" s="346"/>
      <c r="Y105" s="347">
        <v>4</v>
      </c>
      <c r="Z105" s="348"/>
      <c r="AA105" s="348"/>
      <c r="AB105" s="349"/>
      <c r="AC105" s="1051" t="s">
        <v>863</v>
      </c>
      <c r="AD105" s="1051"/>
      <c r="AE105" s="1051"/>
      <c r="AF105" s="1051"/>
      <c r="AG105" s="1051"/>
      <c r="AH105" s="352" t="s">
        <v>703</v>
      </c>
      <c r="AI105" s="353"/>
      <c r="AJ105" s="353"/>
      <c r="AK105" s="353"/>
      <c r="AL105" s="354">
        <v>100</v>
      </c>
      <c r="AM105" s="355"/>
      <c r="AN105" s="355"/>
      <c r="AO105" s="356"/>
      <c r="AP105" s="357" t="s">
        <v>941</v>
      </c>
      <c r="AQ105" s="357"/>
      <c r="AR105" s="357"/>
      <c r="AS105" s="357"/>
      <c r="AT105" s="357"/>
      <c r="AU105" s="357"/>
      <c r="AV105" s="357"/>
      <c r="AW105" s="357"/>
      <c r="AX105" s="357"/>
      <c r="AY105">
        <f>COUNTA($C$105)</f>
        <v>1</v>
      </c>
    </row>
    <row r="106" spans="1:51" ht="35.25" customHeight="1" x14ac:dyDescent="0.15">
      <c r="A106" s="1050">
        <v>4</v>
      </c>
      <c r="B106" s="1050">
        <v>1</v>
      </c>
      <c r="C106" s="343" t="s">
        <v>982</v>
      </c>
      <c r="D106" s="343"/>
      <c r="E106" s="343"/>
      <c r="F106" s="343"/>
      <c r="G106" s="343"/>
      <c r="H106" s="343"/>
      <c r="I106" s="343"/>
      <c r="J106" s="344">
        <v>3120002021062</v>
      </c>
      <c r="K106" s="345"/>
      <c r="L106" s="345"/>
      <c r="M106" s="345"/>
      <c r="N106" s="345"/>
      <c r="O106" s="345"/>
      <c r="P106" s="346" t="s">
        <v>987</v>
      </c>
      <c r="Q106" s="346"/>
      <c r="R106" s="346"/>
      <c r="S106" s="346"/>
      <c r="T106" s="346"/>
      <c r="U106" s="346"/>
      <c r="V106" s="346"/>
      <c r="W106" s="346"/>
      <c r="X106" s="346"/>
      <c r="Y106" s="347">
        <v>0.5</v>
      </c>
      <c r="Z106" s="348"/>
      <c r="AA106" s="348"/>
      <c r="AB106" s="349"/>
      <c r="AC106" s="1051" t="s">
        <v>990</v>
      </c>
      <c r="AD106" s="1051"/>
      <c r="AE106" s="1051"/>
      <c r="AF106" s="1051"/>
      <c r="AG106" s="1051"/>
      <c r="AH106" s="352" t="s">
        <v>703</v>
      </c>
      <c r="AI106" s="353"/>
      <c r="AJ106" s="353"/>
      <c r="AK106" s="353"/>
      <c r="AL106" s="354">
        <v>100</v>
      </c>
      <c r="AM106" s="355"/>
      <c r="AN106" s="355"/>
      <c r="AO106" s="356"/>
      <c r="AP106" s="357" t="s">
        <v>941</v>
      </c>
      <c r="AQ106" s="357"/>
      <c r="AR106" s="357"/>
      <c r="AS106" s="357"/>
      <c r="AT106" s="357"/>
      <c r="AU106" s="357"/>
      <c r="AV106" s="357"/>
      <c r="AW106" s="357"/>
      <c r="AX106" s="357"/>
      <c r="AY106">
        <f>COUNTA($C$106)</f>
        <v>1</v>
      </c>
    </row>
    <row r="107" spans="1:51" ht="35.25" customHeight="1" x14ac:dyDescent="0.15">
      <c r="A107" s="1050">
        <v>5</v>
      </c>
      <c r="B107" s="1050">
        <v>1</v>
      </c>
      <c r="C107" s="343" t="s">
        <v>983</v>
      </c>
      <c r="D107" s="343"/>
      <c r="E107" s="343"/>
      <c r="F107" s="343"/>
      <c r="G107" s="343"/>
      <c r="H107" s="343"/>
      <c r="I107" s="343"/>
      <c r="J107" s="344">
        <v>6010001114916</v>
      </c>
      <c r="K107" s="345"/>
      <c r="L107" s="345"/>
      <c r="M107" s="345"/>
      <c r="N107" s="345"/>
      <c r="O107" s="345"/>
      <c r="P107" s="346" t="s">
        <v>988</v>
      </c>
      <c r="Q107" s="346"/>
      <c r="R107" s="346"/>
      <c r="S107" s="346"/>
      <c r="T107" s="346"/>
      <c r="U107" s="346"/>
      <c r="V107" s="346"/>
      <c r="W107" s="346"/>
      <c r="X107" s="346"/>
      <c r="Y107" s="347">
        <v>0.1</v>
      </c>
      <c r="Z107" s="348"/>
      <c r="AA107" s="348"/>
      <c r="AB107" s="349"/>
      <c r="AC107" s="1051" t="s">
        <v>990</v>
      </c>
      <c r="AD107" s="1051"/>
      <c r="AE107" s="1051"/>
      <c r="AF107" s="1051"/>
      <c r="AG107" s="1051"/>
      <c r="AH107" s="352" t="s">
        <v>703</v>
      </c>
      <c r="AI107" s="353"/>
      <c r="AJ107" s="353"/>
      <c r="AK107" s="353"/>
      <c r="AL107" s="354">
        <v>100</v>
      </c>
      <c r="AM107" s="355"/>
      <c r="AN107" s="355"/>
      <c r="AO107" s="356"/>
      <c r="AP107" s="357" t="s">
        <v>941</v>
      </c>
      <c r="AQ107" s="357"/>
      <c r="AR107" s="357"/>
      <c r="AS107" s="357"/>
      <c r="AT107" s="357"/>
      <c r="AU107" s="357"/>
      <c r="AV107" s="357"/>
      <c r="AW107" s="357"/>
      <c r="AX107" s="357"/>
      <c r="AY107">
        <f>COUNTA($C$107)</f>
        <v>1</v>
      </c>
    </row>
    <row r="108" spans="1:51" ht="26.25" hidden="1"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290</v>
      </c>
      <c r="K135" s="361"/>
      <c r="L135" s="361"/>
      <c r="M135" s="361"/>
      <c r="N135" s="361"/>
      <c r="O135" s="361"/>
      <c r="P135" s="247" t="s">
        <v>27</v>
      </c>
      <c r="Q135" s="247"/>
      <c r="R135" s="247"/>
      <c r="S135" s="247"/>
      <c r="T135" s="247"/>
      <c r="U135" s="247"/>
      <c r="V135" s="247"/>
      <c r="W135" s="247"/>
      <c r="X135" s="247"/>
      <c r="Y135" s="362" t="s">
        <v>340</v>
      </c>
      <c r="Z135" s="363"/>
      <c r="AA135" s="363"/>
      <c r="AB135" s="363"/>
      <c r="AC135" s="152" t="s">
        <v>326</v>
      </c>
      <c r="AD135" s="152"/>
      <c r="AE135" s="152"/>
      <c r="AF135" s="152"/>
      <c r="AG135" s="152"/>
      <c r="AH135" s="362" t="s">
        <v>256</v>
      </c>
      <c r="AI135" s="360"/>
      <c r="AJ135" s="360"/>
      <c r="AK135" s="360"/>
      <c r="AL135" s="360" t="s">
        <v>21</v>
      </c>
      <c r="AM135" s="360"/>
      <c r="AN135" s="360"/>
      <c r="AO135" s="364"/>
      <c r="AP135" s="365" t="s">
        <v>291</v>
      </c>
      <c r="AQ135" s="365"/>
      <c r="AR135" s="365"/>
      <c r="AS135" s="365"/>
      <c r="AT135" s="365"/>
      <c r="AU135" s="365"/>
      <c r="AV135" s="365"/>
      <c r="AW135" s="365"/>
      <c r="AX135" s="365"/>
      <c r="AY135" s="34">
        <f t="shared" ref="AY135:AY136" si="2">$AY$133</f>
        <v>1</v>
      </c>
    </row>
    <row r="136" spans="1:51" ht="39.75" customHeight="1" x14ac:dyDescent="0.15">
      <c r="A136" s="1050">
        <v>1</v>
      </c>
      <c r="B136" s="1050">
        <v>1</v>
      </c>
      <c r="C136" s="343" t="s">
        <v>1010</v>
      </c>
      <c r="D136" s="343"/>
      <c r="E136" s="343"/>
      <c r="F136" s="343"/>
      <c r="G136" s="343"/>
      <c r="H136" s="343"/>
      <c r="I136" s="343"/>
      <c r="J136" s="344">
        <v>5010001084747</v>
      </c>
      <c r="K136" s="345"/>
      <c r="L136" s="345"/>
      <c r="M136" s="345"/>
      <c r="N136" s="345"/>
      <c r="O136" s="345"/>
      <c r="P136" s="346" t="s">
        <v>1015</v>
      </c>
      <c r="Q136" s="346"/>
      <c r="R136" s="346"/>
      <c r="S136" s="346"/>
      <c r="T136" s="346"/>
      <c r="U136" s="346"/>
      <c r="V136" s="346"/>
      <c r="W136" s="346"/>
      <c r="X136" s="346"/>
      <c r="Y136" s="347">
        <v>8</v>
      </c>
      <c r="Z136" s="348"/>
      <c r="AA136" s="348"/>
      <c r="AB136" s="349"/>
      <c r="AC136" s="1051" t="s">
        <v>863</v>
      </c>
      <c r="AD136" s="1051"/>
      <c r="AE136" s="1051"/>
      <c r="AF136" s="1051"/>
      <c r="AG136" s="1051"/>
      <c r="AH136" s="352" t="s">
        <v>941</v>
      </c>
      <c r="AI136" s="353"/>
      <c r="AJ136" s="353"/>
      <c r="AK136" s="353"/>
      <c r="AL136" s="354">
        <v>100</v>
      </c>
      <c r="AM136" s="355"/>
      <c r="AN136" s="355"/>
      <c r="AO136" s="356"/>
      <c r="AP136" s="357" t="s">
        <v>941</v>
      </c>
      <c r="AQ136" s="357"/>
      <c r="AR136" s="357"/>
      <c r="AS136" s="357"/>
      <c r="AT136" s="357"/>
      <c r="AU136" s="357"/>
      <c r="AV136" s="357"/>
      <c r="AW136" s="357"/>
      <c r="AX136" s="357"/>
      <c r="AY136" s="34">
        <f t="shared" si="2"/>
        <v>1</v>
      </c>
    </row>
    <row r="137" spans="1:51" ht="39.75" customHeight="1" x14ac:dyDescent="0.15">
      <c r="A137" s="1050">
        <v>2</v>
      </c>
      <c r="B137" s="1050">
        <v>1</v>
      </c>
      <c r="C137" s="343" t="s">
        <v>1011</v>
      </c>
      <c r="D137" s="343"/>
      <c r="E137" s="343"/>
      <c r="F137" s="343"/>
      <c r="G137" s="343"/>
      <c r="H137" s="343"/>
      <c r="I137" s="343"/>
      <c r="J137" s="344">
        <v>6011001062543</v>
      </c>
      <c r="K137" s="345"/>
      <c r="L137" s="345"/>
      <c r="M137" s="345"/>
      <c r="N137" s="345"/>
      <c r="O137" s="345"/>
      <c r="P137" s="346" t="s">
        <v>1016</v>
      </c>
      <c r="Q137" s="346"/>
      <c r="R137" s="346"/>
      <c r="S137" s="346"/>
      <c r="T137" s="346"/>
      <c r="U137" s="346"/>
      <c r="V137" s="346"/>
      <c r="W137" s="346"/>
      <c r="X137" s="346"/>
      <c r="Y137" s="347">
        <v>4</v>
      </c>
      <c r="Z137" s="348"/>
      <c r="AA137" s="348"/>
      <c r="AB137" s="349"/>
      <c r="AC137" s="1051" t="s">
        <v>863</v>
      </c>
      <c r="AD137" s="1051"/>
      <c r="AE137" s="1051"/>
      <c r="AF137" s="1051"/>
      <c r="AG137" s="1051"/>
      <c r="AH137" s="352" t="s">
        <v>941</v>
      </c>
      <c r="AI137" s="353"/>
      <c r="AJ137" s="353"/>
      <c r="AK137" s="353"/>
      <c r="AL137" s="354">
        <v>100</v>
      </c>
      <c r="AM137" s="355"/>
      <c r="AN137" s="355"/>
      <c r="AO137" s="356"/>
      <c r="AP137" s="357" t="s">
        <v>941</v>
      </c>
      <c r="AQ137" s="357"/>
      <c r="AR137" s="357"/>
      <c r="AS137" s="357"/>
      <c r="AT137" s="357"/>
      <c r="AU137" s="357"/>
      <c r="AV137" s="357"/>
      <c r="AW137" s="357"/>
      <c r="AX137" s="357"/>
      <c r="AY137">
        <f>COUNTA($C$137)</f>
        <v>1</v>
      </c>
    </row>
    <row r="138" spans="1:51" ht="39.75" customHeight="1" x14ac:dyDescent="0.15">
      <c r="A138" s="1050">
        <v>3</v>
      </c>
      <c r="B138" s="1050">
        <v>1</v>
      </c>
      <c r="C138" s="343" t="s">
        <v>1012</v>
      </c>
      <c r="D138" s="343"/>
      <c r="E138" s="343"/>
      <c r="F138" s="343"/>
      <c r="G138" s="343"/>
      <c r="H138" s="343"/>
      <c r="I138" s="343"/>
      <c r="J138" s="344">
        <v>4010401008125</v>
      </c>
      <c r="K138" s="345"/>
      <c r="L138" s="345"/>
      <c r="M138" s="345"/>
      <c r="N138" s="345"/>
      <c r="O138" s="345"/>
      <c r="P138" s="346" t="s">
        <v>1017</v>
      </c>
      <c r="Q138" s="346"/>
      <c r="R138" s="346"/>
      <c r="S138" s="346"/>
      <c r="T138" s="346"/>
      <c r="U138" s="346"/>
      <c r="V138" s="346"/>
      <c r="W138" s="346"/>
      <c r="X138" s="346"/>
      <c r="Y138" s="347">
        <v>3</v>
      </c>
      <c r="Z138" s="348"/>
      <c r="AA138" s="348"/>
      <c r="AB138" s="349"/>
      <c r="AC138" s="1051" t="s">
        <v>863</v>
      </c>
      <c r="AD138" s="1051"/>
      <c r="AE138" s="1051"/>
      <c r="AF138" s="1051"/>
      <c r="AG138" s="1051"/>
      <c r="AH138" s="352" t="s">
        <v>941</v>
      </c>
      <c r="AI138" s="353"/>
      <c r="AJ138" s="353"/>
      <c r="AK138" s="353"/>
      <c r="AL138" s="354">
        <v>100</v>
      </c>
      <c r="AM138" s="355"/>
      <c r="AN138" s="355"/>
      <c r="AO138" s="356"/>
      <c r="AP138" s="357" t="s">
        <v>941</v>
      </c>
      <c r="AQ138" s="357"/>
      <c r="AR138" s="357"/>
      <c r="AS138" s="357"/>
      <c r="AT138" s="357"/>
      <c r="AU138" s="357"/>
      <c r="AV138" s="357"/>
      <c r="AW138" s="357"/>
      <c r="AX138" s="357"/>
      <c r="AY138">
        <f>COUNTA($C$138)</f>
        <v>1</v>
      </c>
    </row>
    <row r="139" spans="1:51" ht="39.75" customHeight="1" x14ac:dyDescent="0.15">
      <c r="A139" s="1050">
        <v>4</v>
      </c>
      <c r="B139" s="1050">
        <v>1</v>
      </c>
      <c r="C139" s="343" t="s">
        <v>1013</v>
      </c>
      <c r="D139" s="343"/>
      <c r="E139" s="343"/>
      <c r="F139" s="343"/>
      <c r="G139" s="343"/>
      <c r="H139" s="343"/>
      <c r="I139" s="343"/>
      <c r="J139" s="344">
        <v>5010005014312</v>
      </c>
      <c r="K139" s="345"/>
      <c r="L139" s="345"/>
      <c r="M139" s="345"/>
      <c r="N139" s="345"/>
      <c r="O139" s="345"/>
      <c r="P139" s="346" t="s">
        <v>1018</v>
      </c>
      <c r="Q139" s="346"/>
      <c r="R139" s="346"/>
      <c r="S139" s="346"/>
      <c r="T139" s="346"/>
      <c r="U139" s="346"/>
      <c r="V139" s="346"/>
      <c r="W139" s="346"/>
      <c r="X139" s="346"/>
      <c r="Y139" s="347">
        <v>0.8</v>
      </c>
      <c r="Z139" s="348"/>
      <c r="AA139" s="348"/>
      <c r="AB139" s="349"/>
      <c r="AC139" s="1051" t="s">
        <v>863</v>
      </c>
      <c r="AD139" s="1051"/>
      <c r="AE139" s="1051"/>
      <c r="AF139" s="1051"/>
      <c r="AG139" s="1051"/>
      <c r="AH139" s="352" t="s">
        <v>941</v>
      </c>
      <c r="AI139" s="353"/>
      <c r="AJ139" s="353"/>
      <c r="AK139" s="353"/>
      <c r="AL139" s="354">
        <v>100</v>
      </c>
      <c r="AM139" s="355"/>
      <c r="AN139" s="355"/>
      <c r="AO139" s="356"/>
      <c r="AP139" s="357" t="s">
        <v>941</v>
      </c>
      <c r="AQ139" s="357"/>
      <c r="AR139" s="357"/>
      <c r="AS139" s="357"/>
      <c r="AT139" s="357"/>
      <c r="AU139" s="357"/>
      <c r="AV139" s="357"/>
      <c r="AW139" s="357"/>
      <c r="AX139" s="357"/>
      <c r="AY139">
        <f>COUNTA($C$139)</f>
        <v>1</v>
      </c>
    </row>
    <row r="140" spans="1:51" ht="39.75" customHeight="1" x14ac:dyDescent="0.15">
      <c r="A140" s="1050">
        <v>5</v>
      </c>
      <c r="B140" s="1050">
        <v>1</v>
      </c>
      <c r="C140" s="343" t="s">
        <v>1014</v>
      </c>
      <c r="D140" s="343"/>
      <c r="E140" s="343"/>
      <c r="F140" s="343"/>
      <c r="G140" s="343"/>
      <c r="H140" s="343"/>
      <c r="I140" s="343"/>
      <c r="J140" s="344">
        <v>9010001002267</v>
      </c>
      <c r="K140" s="345"/>
      <c r="L140" s="345"/>
      <c r="M140" s="345"/>
      <c r="N140" s="345"/>
      <c r="O140" s="345"/>
      <c r="P140" s="346" t="s">
        <v>1019</v>
      </c>
      <c r="Q140" s="346"/>
      <c r="R140" s="346"/>
      <c r="S140" s="346"/>
      <c r="T140" s="346"/>
      <c r="U140" s="346"/>
      <c r="V140" s="346"/>
      <c r="W140" s="346"/>
      <c r="X140" s="346"/>
      <c r="Y140" s="347">
        <v>0.2</v>
      </c>
      <c r="Z140" s="348"/>
      <c r="AA140" s="348"/>
      <c r="AB140" s="349"/>
      <c r="AC140" s="1051" t="s">
        <v>863</v>
      </c>
      <c r="AD140" s="1051"/>
      <c r="AE140" s="1051"/>
      <c r="AF140" s="1051"/>
      <c r="AG140" s="1051"/>
      <c r="AH140" s="352" t="s">
        <v>941</v>
      </c>
      <c r="AI140" s="353"/>
      <c r="AJ140" s="353"/>
      <c r="AK140" s="353"/>
      <c r="AL140" s="354">
        <v>100</v>
      </c>
      <c r="AM140" s="355"/>
      <c r="AN140" s="355"/>
      <c r="AO140" s="356"/>
      <c r="AP140" s="357" t="s">
        <v>941</v>
      </c>
      <c r="AQ140" s="357"/>
      <c r="AR140" s="357"/>
      <c r="AS140" s="357"/>
      <c r="AT140" s="357"/>
      <c r="AU140" s="357"/>
      <c r="AV140" s="357"/>
      <c r="AW140" s="357"/>
      <c r="AX140" s="357"/>
      <c r="AY140">
        <f>COUNTA($C$140)</f>
        <v>1</v>
      </c>
    </row>
    <row r="141" spans="1:51" ht="26.25" hidden="1"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290</v>
      </c>
      <c r="K168" s="361"/>
      <c r="L168" s="361"/>
      <c r="M168" s="361"/>
      <c r="N168" s="361"/>
      <c r="O168" s="361"/>
      <c r="P168" s="247" t="s">
        <v>27</v>
      </c>
      <c r="Q168" s="247"/>
      <c r="R168" s="247"/>
      <c r="S168" s="247"/>
      <c r="T168" s="247"/>
      <c r="U168" s="247"/>
      <c r="V168" s="247"/>
      <c r="W168" s="247"/>
      <c r="X168" s="247"/>
      <c r="Y168" s="362" t="s">
        <v>340</v>
      </c>
      <c r="Z168" s="363"/>
      <c r="AA168" s="363"/>
      <c r="AB168" s="363"/>
      <c r="AC168" s="152" t="s">
        <v>326</v>
      </c>
      <c r="AD168" s="152"/>
      <c r="AE168" s="152"/>
      <c r="AF168" s="152"/>
      <c r="AG168" s="152"/>
      <c r="AH168" s="362" t="s">
        <v>256</v>
      </c>
      <c r="AI168" s="360"/>
      <c r="AJ168" s="360"/>
      <c r="AK168" s="360"/>
      <c r="AL168" s="360" t="s">
        <v>21</v>
      </c>
      <c r="AM168" s="360"/>
      <c r="AN168" s="360"/>
      <c r="AO168" s="364"/>
      <c r="AP168" s="365" t="s">
        <v>291</v>
      </c>
      <c r="AQ168" s="365"/>
      <c r="AR168" s="365"/>
      <c r="AS168" s="365"/>
      <c r="AT168" s="365"/>
      <c r="AU168" s="365"/>
      <c r="AV168" s="365"/>
      <c r="AW168" s="365"/>
      <c r="AX168" s="365"/>
      <c r="AY168" s="34">
        <f t="shared" ref="AY168:AY169" si="3">$AY$166</f>
        <v>1</v>
      </c>
    </row>
    <row r="169" spans="1:51" ht="26.25" customHeight="1" x14ac:dyDescent="0.15">
      <c r="A169" s="1050">
        <v>1</v>
      </c>
      <c r="B169" s="1050">
        <v>1</v>
      </c>
      <c r="C169" s="358" t="s">
        <v>1035</v>
      </c>
      <c r="D169" s="343"/>
      <c r="E169" s="343"/>
      <c r="F169" s="343"/>
      <c r="G169" s="343"/>
      <c r="H169" s="343"/>
      <c r="I169" s="343"/>
      <c r="J169" s="344">
        <v>2010401081578</v>
      </c>
      <c r="K169" s="345"/>
      <c r="L169" s="345"/>
      <c r="M169" s="345"/>
      <c r="N169" s="345"/>
      <c r="O169" s="345"/>
      <c r="P169" s="359" t="s">
        <v>1033</v>
      </c>
      <c r="Q169" s="346"/>
      <c r="R169" s="346"/>
      <c r="S169" s="346"/>
      <c r="T169" s="346"/>
      <c r="U169" s="346"/>
      <c r="V169" s="346"/>
      <c r="W169" s="346"/>
      <c r="X169" s="346"/>
      <c r="Y169" s="347">
        <v>4</v>
      </c>
      <c r="Z169" s="348"/>
      <c r="AA169" s="348"/>
      <c r="AB169" s="349"/>
      <c r="AC169" s="1051" t="s">
        <v>361</v>
      </c>
      <c r="AD169" s="1051"/>
      <c r="AE169" s="1051"/>
      <c r="AF169" s="1051"/>
      <c r="AG169" s="1051"/>
      <c r="AH169" s="352" t="s">
        <v>941</v>
      </c>
      <c r="AI169" s="353"/>
      <c r="AJ169" s="353"/>
      <c r="AK169" s="353"/>
      <c r="AL169" s="354">
        <v>100</v>
      </c>
      <c r="AM169" s="355"/>
      <c r="AN169" s="355"/>
      <c r="AO169" s="356"/>
      <c r="AP169" s="357" t="s">
        <v>941</v>
      </c>
      <c r="AQ169" s="357"/>
      <c r="AR169" s="357"/>
      <c r="AS169" s="357"/>
      <c r="AT169" s="357"/>
      <c r="AU169" s="357"/>
      <c r="AV169" s="357"/>
      <c r="AW169" s="357"/>
      <c r="AX169" s="357"/>
      <c r="AY169" s="34">
        <f t="shared" si="3"/>
        <v>1</v>
      </c>
    </row>
    <row r="170" spans="1:51" ht="26.25" hidden="1"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290</v>
      </c>
      <c r="K201" s="361"/>
      <c r="L201" s="361"/>
      <c r="M201" s="361"/>
      <c r="N201" s="361"/>
      <c r="O201" s="361"/>
      <c r="P201" s="247" t="s">
        <v>27</v>
      </c>
      <c r="Q201" s="247"/>
      <c r="R201" s="247"/>
      <c r="S201" s="247"/>
      <c r="T201" s="247"/>
      <c r="U201" s="247"/>
      <c r="V201" s="247"/>
      <c r="W201" s="247"/>
      <c r="X201" s="247"/>
      <c r="Y201" s="362" t="s">
        <v>340</v>
      </c>
      <c r="Z201" s="363"/>
      <c r="AA201" s="363"/>
      <c r="AB201" s="363"/>
      <c r="AC201" s="152" t="s">
        <v>326</v>
      </c>
      <c r="AD201" s="152"/>
      <c r="AE201" s="152"/>
      <c r="AF201" s="152"/>
      <c r="AG201" s="152"/>
      <c r="AH201" s="362" t="s">
        <v>256</v>
      </c>
      <c r="AI201" s="360"/>
      <c r="AJ201" s="360"/>
      <c r="AK201" s="360"/>
      <c r="AL201" s="360" t="s">
        <v>21</v>
      </c>
      <c r="AM201" s="360"/>
      <c r="AN201" s="360"/>
      <c r="AO201" s="364"/>
      <c r="AP201" s="365" t="s">
        <v>291</v>
      </c>
      <c r="AQ201" s="365"/>
      <c r="AR201" s="365"/>
      <c r="AS201" s="365"/>
      <c r="AT201" s="365"/>
      <c r="AU201" s="365"/>
      <c r="AV201" s="365"/>
      <c r="AW201" s="365"/>
      <c r="AX201" s="365"/>
      <c r="AY201" s="34">
        <f t="shared" ref="AY201:AY202" si="4">$AY$199</f>
        <v>1</v>
      </c>
    </row>
    <row r="202" spans="1:51" ht="26.25" customHeight="1" x14ac:dyDescent="0.15">
      <c r="A202" s="1050">
        <v>1</v>
      </c>
      <c r="B202" s="1050">
        <v>1</v>
      </c>
      <c r="C202" s="358" t="s">
        <v>876</v>
      </c>
      <c r="D202" s="343"/>
      <c r="E202" s="343"/>
      <c r="F202" s="343"/>
      <c r="G202" s="343"/>
      <c r="H202" s="343"/>
      <c r="I202" s="343"/>
      <c r="J202" s="344">
        <v>2010001194061</v>
      </c>
      <c r="K202" s="345"/>
      <c r="L202" s="345"/>
      <c r="M202" s="345"/>
      <c r="N202" s="345"/>
      <c r="O202" s="345"/>
      <c r="P202" s="346" t="s">
        <v>877</v>
      </c>
      <c r="Q202" s="346"/>
      <c r="R202" s="346"/>
      <c r="S202" s="346"/>
      <c r="T202" s="346"/>
      <c r="U202" s="346"/>
      <c r="V202" s="346"/>
      <c r="W202" s="346"/>
      <c r="X202" s="346"/>
      <c r="Y202" s="347">
        <v>12</v>
      </c>
      <c r="Z202" s="348"/>
      <c r="AA202" s="348"/>
      <c r="AB202" s="349"/>
      <c r="AC202" s="1051" t="s">
        <v>863</v>
      </c>
      <c r="AD202" s="1051"/>
      <c r="AE202" s="1051"/>
      <c r="AF202" s="1051"/>
      <c r="AG202" s="1051"/>
      <c r="AH202" s="352">
        <v>1</v>
      </c>
      <c r="AI202" s="353"/>
      <c r="AJ202" s="353"/>
      <c r="AK202" s="353"/>
      <c r="AL202" s="354">
        <v>100</v>
      </c>
      <c r="AM202" s="355"/>
      <c r="AN202" s="355"/>
      <c r="AO202" s="356"/>
      <c r="AP202" s="357" t="s">
        <v>866</v>
      </c>
      <c r="AQ202" s="357"/>
      <c r="AR202" s="357"/>
      <c r="AS202" s="357"/>
      <c r="AT202" s="357"/>
      <c r="AU202" s="357"/>
      <c r="AV202" s="357"/>
      <c r="AW202" s="357"/>
      <c r="AX202" s="357"/>
      <c r="AY202" s="34">
        <f t="shared" si="4"/>
        <v>1</v>
      </c>
    </row>
    <row r="203" spans="1:51" ht="26.25" hidden="1"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0"/>
      <c r="B234" s="360"/>
      <c r="C234" s="360" t="s">
        <v>26</v>
      </c>
      <c r="D234" s="360"/>
      <c r="E234" s="360"/>
      <c r="F234" s="360"/>
      <c r="G234" s="360"/>
      <c r="H234" s="360"/>
      <c r="I234" s="360"/>
      <c r="J234" s="152" t="s">
        <v>290</v>
      </c>
      <c r="K234" s="361"/>
      <c r="L234" s="361"/>
      <c r="M234" s="361"/>
      <c r="N234" s="361"/>
      <c r="O234" s="361"/>
      <c r="P234" s="247" t="s">
        <v>27</v>
      </c>
      <c r="Q234" s="247"/>
      <c r="R234" s="247"/>
      <c r="S234" s="247"/>
      <c r="T234" s="247"/>
      <c r="U234" s="247"/>
      <c r="V234" s="247"/>
      <c r="W234" s="247"/>
      <c r="X234" s="247"/>
      <c r="Y234" s="362" t="s">
        <v>340</v>
      </c>
      <c r="Z234" s="363"/>
      <c r="AA234" s="363"/>
      <c r="AB234" s="363"/>
      <c r="AC234" s="152" t="s">
        <v>326</v>
      </c>
      <c r="AD234" s="152"/>
      <c r="AE234" s="152"/>
      <c r="AF234" s="152"/>
      <c r="AG234" s="152"/>
      <c r="AH234" s="362" t="s">
        <v>256</v>
      </c>
      <c r="AI234" s="360"/>
      <c r="AJ234" s="360"/>
      <c r="AK234" s="360"/>
      <c r="AL234" s="360" t="s">
        <v>21</v>
      </c>
      <c r="AM234" s="360"/>
      <c r="AN234" s="360"/>
      <c r="AO234" s="364"/>
      <c r="AP234" s="365" t="s">
        <v>291</v>
      </c>
      <c r="AQ234" s="365"/>
      <c r="AR234" s="365"/>
      <c r="AS234" s="365"/>
      <c r="AT234" s="365"/>
      <c r="AU234" s="365"/>
      <c r="AV234" s="365"/>
      <c r="AW234" s="365"/>
      <c r="AX234" s="365"/>
      <c r="AY234" s="91">
        <f>$AY$232</f>
        <v>1</v>
      </c>
    </row>
    <row r="235" spans="1:51" ht="26.25" customHeight="1" x14ac:dyDescent="0.15">
      <c r="A235" s="1050">
        <v>1</v>
      </c>
      <c r="B235" s="1050">
        <v>1</v>
      </c>
      <c r="C235" s="358" t="s">
        <v>898</v>
      </c>
      <c r="D235" s="343"/>
      <c r="E235" s="343"/>
      <c r="F235" s="343"/>
      <c r="G235" s="343"/>
      <c r="H235" s="343"/>
      <c r="I235" s="343"/>
      <c r="J235" s="344">
        <v>9010001086351</v>
      </c>
      <c r="K235" s="345"/>
      <c r="L235" s="345"/>
      <c r="M235" s="345"/>
      <c r="N235" s="345"/>
      <c r="O235" s="345"/>
      <c r="P235" s="346" t="s">
        <v>900</v>
      </c>
      <c r="Q235" s="346"/>
      <c r="R235" s="346"/>
      <c r="S235" s="346"/>
      <c r="T235" s="346"/>
      <c r="U235" s="346"/>
      <c r="V235" s="346"/>
      <c r="W235" s="346"/>
      <c r="X235" s="346"/>
      <c r="Y235" s="347">
        <v>0.3</v>
      </c>
      <c r="Z235" s="348"/>
      <c r="AA235" s="348"/>
      <c r="AB235" s="349"/>
      <c r="AC235" s="1051" t="s">
        <v>354</v>
      </c>
      <c r="AD235" s="1051"/>
      <c r="AE235" s="1051"/>
      <c r="AF235" s="1051"/>
      <c r="AG235" s="1051"/>
      <c r="AH235" s="352">
        <v>2</v>
      </c>
      <c r="AI235" s="353"/>
      <c r="AJ235" s="353"/>
      <c r="AK235" s="353"/>
      <c r="AL235" s="354">
        <v>100</v>
      </c>
      <c r="AM235" s="355"/>
      <c r="AN235" s="355"/>
      <c r="AO235" s="356"/>
      <c r="AP235" s="357" t="s">
        <v>902</v>
      </c>
      <c r="AQ235" s="357"/>
      <c r="AR235" s="357"/>
      <c r="AS235" s="357"/>
      <c r="AT235" s="357"/>
      <c r="AU235" s="357"/>
      <c r="AV235" s="357"/>
      <c r="AW235" s="357"/>
      <c r="AX235" s="357"/>
      <c r="AY235">
        <f>$AY$232</f>
        <v>1</v>
      </c>
    </row>
    <row r="236" spans="1:51" ht="26.25" customHeight="1" x14ac:dyDescent="0.15">
      <c r="A236" s="1050">
        <v>2</v>
      </c>
      <c r="B236" s="1050">
        <v>1</v>
      </c>
      <c r="C236" s="358" t="s">
        <v>899</v>
      </c>
      <c r="D236" s="343"/>
      <c r="E236" s="343"/>
      <c r="F236" s="343"/>
      <c r="G236" s="343"/>
      <c r="H236" s="343"/>
      <c r="I236" s="343"/>
      <c r="J236" s="344">
        <v>8010001016895</v>
      </c>
      <c r="K236" s="345"/>
      <c r="L236" s="345"/>
      <c r="M236" s="345"/>
      <c r="N236" s="345"/>
      <c r="O236" s="345"/>
      <c r="P236" s="346" t="s">
        <v>901</v>
      </c>
      <c r="Q236" s="346"/>
      <c r="R236" s="346"/>
      <c r="S236" s="346"/>
      <c r="T236" s="346"/>
      <c r="U236" s="346"/>
      <c r="V236" s="346"/>
      <c r="W236" s="346"/>
      <c r="X236" s="346"/>
      <c r="Y236" s="347">
        <v>0.3</v>
      </c>
      <c r="Z236" s="348"/>
      <c r="AA236" s="348"/>
      <c r="AB236" s="349"/>
      <c r="AC236" s="1051" t="s">
        <v>354</v>
      </c>
      <c r="AD236" s="1051"/>
      <c r="AE236" s="1051"/>
      <c r="AF236" s="1051"/>
      <c r="AG236" s="1051"/>
      <c r="AH236" s="352">
        <v>2</v>
      </c>
      <c r="AI236" s="353"/>
      <c r="AJ236" s="353"/>
      <c r="AK236" s="353"/>
      <c r="AL236" s="354">
        <v>100</v>
      </c>
      <c r="AM236" s="355"/>
      <c r="AN236" s="355"/>
      <c r="AO236" s="356"/>
      <c r="AP236" s="357" t="s">
        <v>902</v>
      </c>
      <c r="AQ236" s="357"/>
      <c r="AR236" s="357"/>
      <c r="AS236" s="357"/>
      <c r="AT236" s="357"/>
      <c r="AU236" s="357"/>
      <c r="AV236" s="357"/>
      <c r="AW236" s="357"/>
      <c r="AX236" s="357"/>
      <c r="AY236">
        <f>COUNTA($C$236)</f>
        <v>1</v>
      </c>
    </row>
    <row r="237" spans="1:51" ht="26.25" hidden="1"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290</v>
      </c>
      <c r="K267" s="361"/>
      <c r="L267" s="361"/>
      <c r="M267" s="361"/>
      <c r="N267" s="361"/>
      <c r="O267" s="361"/>
      <c r="P267" s="247" t="s">
        <v>27</v>
      </c>
      <c r="Q267" s="247"/>
      <c r="R267" s="247"/>
      <c r="S267" s="247"/>
      <c r="T267" s="247"/>
      <c r="U267" s="247"/>
      <c r="V267" s="247"/>
      <c r="W267" s="247"/>
      <c r="X267" s="247"/>
      <c r="Y267" s="362" t="s">
        <v>340</v>
      </c>
      <c r="Z267" s="363"/>
      <c r="AA267" s="363"/>
      <c r="AB267" s="363"/>
      <c r="AC267" s="152" t="s">
        <v>326</v>
      </c>
      <c r="AD267" s="152"/>
      <c r="AE267" s="152"/>
      <c r="AF267" s="152"/>
      <c r="AG267" s="152"/>
      <c r="AH267" s="362" t="s">
        <v>256</v>
      </c>
      <c r="AI267" s="360"/>
      <c r="AJ267" s="360"/>
      <c r="AK267" s="360"/>
      <c r="AL267" s="360" t="s">
        <v>21</v>
      </c>
      <c r="AM267" s="360"/>
      <c r="AN267" s="360"/>
      <c r="AO267" s="364"/>
      <c r="AP267" s="365" t="s">
        <v>291</v>
      </c>
      <c r="AQ267" s="365"/>
      <c r="AR267" s="365"/>
      <c r="AS267" s="365"/>
      <c r="AT267" s="365"/>
      <c r="AU267" s="365"/>
      <c r="AV267" s="365"/>
      <c r="AW267" s="365"/>
      <c r="AX267" s="365"/>
      <c r="AY267" s="34">
        <f t="shared" ref="AY267:AY268" si="5">$AY$265</f>
        <v>0</v>
      </c>
    </row>
    <row r="268" spans="1:51" ht="26.25" hidden="1"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290</v>
      </c>
      <c r="K300" s="361"/>
      <c r="L300" s="361"/>
      <c r="M300" s="361"/>
      <c r="N300" s="361"/>
      <c r="O300" s="361"/>
      <c r="P300" s="247" t="s">
        <v>27</v>
      </c>
      <c r="Q300" s="247"/>
      <c r="R300" s="247"/>
      <c r="S300" s="247"/>
      <c r="T300" s="247"/>
      <c r="U300" s="247"/>
      <c r="V300" s="247"/>
      <c r="W300" s="247"/>
      <c r="X300" s="247"/>
      <c r="Y300" s="362" t="s">
        <v>340</v>
      </c>
      <c r="Z300" s="363"/>
      <c r="AA300" s="363"/>
      <c r="AB300" s="363"/>
      <c r="AC300" s="152" t="s">
        <v>326</v>
      </c>
      <c r="AD300" s="152"/>
      <c r="AE300" s="152"/>
      <c r="AF300" s="152"/>
      <c r="AG300" s="152"/>
      <c r="AH300" s="362" t="s">
        <v>256</v>
      </c>
      <c r="AI300" s="360"/>
      <c r="AJ300" s="360"/>
      <c r="AK300" s="360"/>
      <c r="AL300" s="360" t="s">
        <v>21</v>
      </c>
      <c r="AM300" s="360"/>
      <c r="AN300" s="360"/>
      <c r="AO300" s="364"/>
      <c r="AP300" s="365" t="s">
        <v>291</v>
      </c>
      <c r="AQ300" s="365"/>
      <c r="AR300" s="365"/>
      <c r="AS300" s="365"/>
      <c r="AT300" s="365"/>
      <c r="AU300" s="365"/>
      <c r="AV300" s="365"/>
      <c r="AW300" s="365"/>
      <c r="AX300" s="365"/>
      <c r="AY300" s="34">
        <f t="shared" ref="AY300:AY301" si="6">$AY$298</f>
        <v>0</v>
      </c>
    </row>
    <row r="301" spans="1:51" ht="26.25" hidden="1"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290</v>
      </c>
      <c r="K333" s="361"/>
      <c r="L333" s="361"/>
      <c r="M333" s="361"/>
      <c r="N333" s="361"/>
      <c r="O333" s="361"/>
      <c r="P333" s="247" t="s">
        <v>27</v>
      </c>
      <c r="Q333" s="247"/>
      <c r="R333" s="247"/>
      <c r="S333" s="247"/>
      <c r="T333" s="247"/>
      <c r="U333" s="247"/>
      <c r="V333" s="247"/>
      <c r="W333" s="247"/>
      <c r="X333" s="247"/>
      <c r="Y333" s="362" t="s">
        <v>340</v>
      </c>
      <c r="Z333" s="363"/>
      <c r="AA333" s="363"/>
      <c r="AB333" s="363"/>
      <c r="AC333" s="152" t="s">
        <v>326</v>
      </c>
      <c r="AD333" s="152"/>
      <c r="AE333" s="152"/>
      <c r="AF333" s="152"/>
      <c r="AG333" s="152"/>
      <c r="AH333" s="362" t="s">
        <v>256</v>
      </c>
      <c r="AI333" s="360"/>
      <c r="AJ333" s="360"/>
      <c r="AK333" s="360"/>
      <c r="AL333" s="360" t="s">
        <v>21</v>
      </c>
      <c r="AM333" s="360"/>
      <c r="AN333" s="360"/>
      <c r="AO333" s="364"/>
      <c r="AP333" s="365" t="s">
        <v>291</v>
      </c>
      <c r="AQ333" s="365"/>
      <c r="AR333" s="365"/>
      <c r="AS333" s="365"/>
      <c r="AT333" s="365"/>
      <c r="AU333" s="365"/>
      <c r="AV333" s="365"/>
      <c r="AW333" s="365"/>
      <c r="AX333" s="365"/>
      <c r="AY333" s="34">
        <f t="shared" ref="AY333:AY334" si="7">$AY$331</f>
        <v>0</v>
      </c>
    </row>
    <row r="334" spans="1:51" ht="26.25" hidden="1"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290</v>
      </c>
      <c r="K366" s="361"/>
      <c r="L366" s="361"/>
      <c r="M366" s="361"/>
      <c r="N366" s="361"/>
      <c r="O366" s="361"/>
      <c r="P366" s="247" t="s">
        <v>27</v>
      </c>
      <c r="Q366" s="247"/>
      <c r="R366" s="247"/>
      <c r="S366" s="247"/>
      <c r="T366" s="247"/>
      <c r="U366" s="247"/>
      <c r="V366" s="247"/>
      <c r="W366" s="247"/>
      <c r="X366" s="247"/>
      <c r="Y366" s="362" t="s">
        <v>340</v>
      </c>
      <c r="Z366" s="363"/>
      <c r="AA366" s="363"/>
      <c r="AB366" s="363"/>
      <c r="AC366" s="152" t="s">
        <v>326</v>
      </c>
      <c r="AD366" s="152"/>
      <c r="AE366" s="152"/>
      <c r="AF366" s="152"/>
      <c r="AG366" s="152"/>
      <c r="AH366" s="362" t="s">
        <v>256</v>
      </c>
      <c r="AI366" s="360"/>
      <c r="AJ366" s="360"/>
      <c r="AK366" s="360"/>
      <c r="AL366" s="360" t="s">
        <v>21</v>
      </c>
      <c r="AM366" s="360"/>
      <c r="AN366" s="360"/>
      <c r="AO366" s="364"/>
      <c r="AP366" s="365" t="s">
        <v>291</v>
      </c>
      <c r="AQ366" s="365"/>
      <c r="AR366" s="365"/>
      <c r="AS366" s="365"/>
      <c r="AT366" s="365"/>
      <c r="AU366" s="365"/>
      <c r="AV366" s="365"/>
      <c r="AW366" s="365"/>
      <c r="AX366" s="365"/>
      <c r="AY366" s="34">
        <f t="shared" ref="AY366:AY367" si="8">$AY$364</f>
        <v>0</v>
      </c>
    </row>
    <row r="367" spans="1:51" ht="26.25" hidden="1"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290</v>
      </c>
      <c r="K399" s="361"/>
      <c r="L399" s="361"/>
      <c r="M399" s="361"/>
      <c r="N399" s="361"/>
      <c r="O399" s="361"/>
      <c r="P399" s="247" t="s">
        <v>27</v>
      </c>
      <c r="Q399" s="247"/>
      <c r="R399" s="247"/>
      <c r="S399" s="247"/>
      <c r="T399" s="247"/>
      <c r="U399" s="247"/>
      <c r="V399" s="247"/>
      <c r="W399" s="247"/>
      <c r="X399" s="247"/>
      <c r="Y399" s="362" t="s">
        <v>340</v>
      </c>
      <c r="Z399" s="363"/>
      <c r="AA399" s="363"/>
      <c r="AB399" s="363"/>
      <c r="AC399" s="152" t="s">
        <v>326</v>
      </c>
      <c r="AD399" s="152"/>
      <c r="AE399" s="152"/>
      <c r="AF399" s="152"/>
      <c r="AG399" s="152"/>
      <c r="AH399" s="362" t="s">
        <v>256</v>
      </c>
      <c r="AI399" s="360"/>
      <c r="AJ399" s="360"/>
      <c r="AK399" s="360"/>
      <c r="AL399" s="360" t="s">
        <v>21</v>
      </c>
      <c r="AM399" s="360"/>
      <c r="AN399" s="360"/>
      <c r="AO399" s="364"/>
      <c r="AP399" s="365" t="s">
        <v>291</v>
      </c>
      <c r="AQ399" s="365"/>
      <c r="AR399" s="365"/>
      <c r="AS399" s="365"/>
      <c r="AT399" s="365"/>
      <c r="AU399" s="365"/>
      <c r="AV399" s="365"/>
      <c r="AW399" s="365"/>
      <c r="AX399" s="365"/>
      <c r="AY399" s="34">
        <f t="shared" ref="AY399:AY400" si="9">$AY$397</f>
        <v>0</v>
      </c>
    </row>
    <row r="400" spans="1:51" ht="26.25" hidden="1"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290</v>
      </c>
      <c r="K432" s="361"/>
      <c r="L432" s="361"/>
      <c r="M432" s="361"/>
      <c r="N432" s="361"/>
      <c r="O432" s="361"/>
      <c r="P432" s="247" t="s">
        <v>27</v>
      </c>
      <c r="Q432" s="247"/>
      <c r="R432" s="247"/>
      <c r="S432" s="247"/>
      <c r="T432" s="247"/>
      <c r="U432" s="247"/>
      <c r="V432" s="247"/>
      <c r="W432" s="247"/>
      <c r="X432" s="247"/>
      <c r="Y432" s="362" t="s">
        <v>340</v>
      </c>
      <c r="Z432" s="363"/>
      <c r="AA432" s="363"/>
      <c r="AB432" s="363"/>
      <c r="AC432" s="152" t="s">
        <v>326</v>
      </c>
      <c r="AD432" s="152"/>
      <c r="AE432" s="152"/>
      <c r="AF432" s="152"/>
      <c r="AG432" s="152"/>
      <c r="AH432" s="362" t="s">
        <v>256</v>
      </c>
      <c r="AI432" s="360"/>
      <c r="AJ432" s="360"/>
      <c r="AK432" s="360"/>
      <c r="AL432" s="360" t="s">
        <v>21</v>
      </c>
      <c r="AM432" s="360"/>
      <c r="AN432" s="360"/>
      <c r="AO432" s="364"/>
      <c r="AP432" s="365" t="s">
        <v>291</v>
      </c>
      <c r="AQ432" s="365"/>
      <c r="AR432" s="365"/>
      <c r="AS432" s="365"/>
      <c r="AT432" s="365"/>
      <c r="AU432" s="365"/>
      <c r="AV432" s="365"/>
      <c r="AW432" s="365"/>
      <c r="AX432" s="365"/>
      <c r="AY432" s="34">
        <f t="shared" ref="AY432:AY433" si="10">$AY$430</f>
        <v>0</v>
      </c>
    </row>
    <row r="433" spans="1:51" ht="26.25" hidden="1"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290</v>
      </c>
      <c r="K465" s="361"/>
      <c r="L465" s="361"/>
      <c r="M465" s="361"/>
      <c r="N465" s="361"/>
      <c r="O465" s="361"/>
      <c r="P465" s="247" t="s">
        <v>27</v>
      </c>
      <c r="Q465" s="247"/>
      <c r="R465" s="247"/>
      <c r="S465" s="247"/>
      <c r="T465" s="247"/>
      <c r="U465" s="247"/>
      <c r="V465" s="247"/>
      <c r="W465" s="247"/>
      <c r="X465" s="247"/>
      <c r="Y465" s="362" t="s">
        <v>340</v>
      </c>
      <c r="Z465" s="363"/>
      <c r="AA465" s="363"/>
      <c r="AB465" s="363"/>
      <c r="AC465" s="152" t="s">
        <v>326</v>
      </c>
      <c r="AD465" s="152"/>
      <c r="AE465" s="152"/>
      <c r="AF465" s="152"/>
      <c r="AG465" s="152"/>
      <c r="AH465" s="362" t="s">
        <v>256</v>
      </c>
      <c r="AI465" s="360"/>
      <c r="AJ465" s="360"/>
      <c r="AK465" s="360"/>
      <c r="AL465" s="360" t="s">
        <v>21</v>
      </c>
      <c r="AM465" s="360"/>
      <c r="AN465" s="360"/>
      <c r="AO465" s="364"/>
      <c r="AP465" s="365" t="s">
        <v>291</v>
      </c>
      <c r="AQ465" s="365"/>
      <c r="AR465" s="365"/>
      <c r="AS465" s="365"/>
      <c r="AT465" s="365"/>
      <c r="AU465" s="365"/>
      <c r="AV465" s="365"/>
      <c r="AW465" s="365"/>
      <c r="AX465" s="365"/>
      <c r="AY465" s="34">
        <f t="shared" ref="AY465:AY466" si="11">$AY$463</f>
        <v>0</v>
      </c>
    </row>
    <row r="466" spans="1:51" ht="26.25" hidden="1"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290</v>
      </c>
      <c r="K498" s="361"/>
      <c r="L498" s="361"/>
      <c r="M498" s="361"/>
      <c r="N498" s="361"/>
      <c r="O498" s="361"/>
      <c r="P498" s="247" t="s">
        <v>27</v>
      </c>
      <c r="Q498" s="247"/>
      <c r="R498" s="247"/>
      <c r="S498" s="247"/>
      <c r="T498" s="247"/>
      <c r="U498" s="247"/>
      <c r="V498" s="247"/>
      <c r="W498" s="247"/>
      <c r="X498" s="247"/>
      <c r="Y498" s="362" t="s">
        <v>340</v>
      </c>
      <c r="Z498" s="363"/>
      <c r="AA498" s="363"/>
      <c r="AB498" s="363"/>
      <c r="AC498" s="152" t="s">
        <v>326</v>
      </c>
      <c r="AD498" s="152"/>
      <c r="AE498" s="152"/>
      <c r="AF498" s="152"/>
      <c r="AG498" s="152"/>
      <c r="AH498" s="362" t="s">
        <v>256</v>
      </c>
      <c r="AI498" s="360"/>
      <c r="AJ498" s="360"/>
      <c r="AK498" s="360"/>
      <c r="AL498" s="360" t="s">
        <v>21</v>
      </c>
      <c r="AM498" s="360"/>
      <c r="AN498" s="360"/>
      <c r="AO498" s="364"/>
      <c r="AP498" s="365" t="s">
        <v>291</v>
      </c>
      <c r="AQ498" s="365"/>
      <c r="AR498" s="365"/>
      <c r="AS498" s="365"/>
      <c r="AT498" s="365"/>
      <c r="AU498" s="365"/>
      <c r="AV498" s="365"/>
      <c r="AW498" s="365"/>
      <c r="AX498" s="365"/>
      <c r="AY498" s="34">
        <f t="shared" ref="AY498:AY499" si="12">$AY$496</f>
        <v>0</v>
      </c>
    </row>
    <row r="499" spans="1:51" ht="26.25" hidden="1"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290</v>
      </c>
      <c r="K531" s="361"/>
      <c r="L531" s="361"/>
      <c r="M531" s="361"/>
      <c r="N531" s="361"/>
      <c r="O531" s="361"/>
      <c r="P531" s="247" t="s">
        <v>27</v>
      </c>
      <c r="Q531" s="247"/>
      <c r="R531" s="247"/>
      <c r="S531" s="247"/>
      <c r="T531" s="247"/>
      <c r="U531" s="247"/>
      <c r="V531" s="247"/>
      <c r="W531" s="247"/>
      <c r="X531" s="247"/>
      <c r="Y531" s="362" t="s">
        <v>340</v>
      </c>
      <c r="Z531" s="363"/>
      <c r="AA531" s="363"/>
      <c r="AB531" s="363"/>
      <c r="AC531" s="152" t="s">
        <v>326</v>
      </c>
      <c r="AD531" s="152"/>
      <c r="AE531" s="152"/>
      <c r="AF531" s="152"/>
      <c r="AG531" s="152"/>
      <c r="AH531" s="362" t="s">
        <v>256</v>
      </c>
      <c r="AI531" s="360"/>
      <c r="AJ531" s="360"/>
      <c r="AK531" s="360"/>
      <c r="AL531" s="360" t="s">
        <v>21</v>
      </c>
      <c r="AM531" s="360"/>
      <c r="AN531" s="360"/>
      <c r="AO531" s="364"/>
      <c r="AP531" s="365" t="s">
        <v>291</v>
      </c>
      <c r="AQ531" s="365"/>
      <c r="AR531" s="365"/>
      <c r="AS531" s="365"/>
      <c r="AT531" s="365"/>
      <c r="AU531" s="365"/>
      <c r="AV531" s="365"/>
      <c r="AW531" s="365"/>
      <c r="AX531" s="365"/>
      <c r="AY531" s="34">
        <f t="shared" ref="AY531:AY532" si="13">$AY$529</f>
        <v>0</v>
      </c>
    </row>
    <row r="532" spans="1:51" ht="26.25" hidden="1"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290</v>
      </c>
      <c r="K564" s="361"/>
      <c r="L564" s="361"/>
      <c r="M564" s="361"/>
      <c r="N564" s="361"/>
      <c r="O564" s="361"/>
      <c r="P564" s="247" t="s">
        <v>27</v>
      </c>
      <c r="Q564" s="247"/>
      <c r="R564" s="247"/>
      <c r="S564" s="247"/>
      <c r="T564" s="247"/>
      <c r="U564" s="247"/>
      <c r="V564" s="247"/>
      <c r="W564" s="247"/>
      <c r="X564" s="247"/>
      <c r="Y564" s="362" t="s">
        <v>340</v>
      </c>
      <c r="Z564" s="363"/>
      <c r="AA564" s="363"/>
      <c r="AB564" s="363"/>
      <c r="AC564" s="152" t="s">
        <v>326</v>
      </c>
      <c r="AD564" s="152"/>
      <c r="AE564" s="152"/>
      <c r="AF564" s="152"/>
      <c r="AG564" s="152"/>
      <c r="AH564" s="362" t="s">
        <v>256</v>
      </c>
      <c r="AI564" s="360"/>
      <c r="AJ564" s="360"/>
      <c r="AK564" s="360"/>
      <c r="AL564" s="360" t="s">
        <v>21</v>
      </c>
      <c r="AM564" s="360"/>
      <c r="AN564" s="360"/>
      <c r="AO564" s="364"/>
      <c r="AP564" s="365" t="s">
        <v>291</v>
      </c>
      <c r="AQ564" s="365"/>
      <c r="AR564" s="365"/>
      <c r="AS564" s="365"/>
      <c r="AT564" s="365"/>
      <c r="AU564" s="365"/>
      <c r="AV564" s="365"/>
      <c r="AW564" s="365"/>
      <c r="AX564" s="365"/>
      <c r="AY564" s="34">
        <f t="shared" ref="AY564:AY565" si="14">$AY$562</f>
        <v>0</v>
      </c>
    </row>
    <row r="565" spans="1:51" ht="26.25" hidden="1"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290</v>
      </c>
      <c r="K597" s="361"/>
      <c r="L597" s="361"/>
      <c r="M597" s="361"/>
      <c r="N597" s="361"/>
      <c r="O597" s="361"/>
      <c r="P597" s="247" t="s">
        <v>27</v>
      </c>
      <c r="Q597" s="247"/>
      <c r="R597" s="247"/>
      <c r="S597" s="247"/>
      <c r="T597" s="247"/>
      <c r="U597" s="247"/>
      <c r="V597" s="247"/>
      <c r="W597" s="247"/>
      <c r="X597" s="247"/>
      <c r="Y597" s="362" t="s">
        <v>340</v>
      </c>
      <c r="Z597" s="363"/>
      <c r="AA597" s="363"/>
      <c r="AB597" s="363"/>
      <c r="AC597" s="152" t="s">
        <v>326</v>
      </c>
      <c r="AD597" s="152"/>
      <c r="AE597" s="152"/>
      <c r="AF597" s="152"/>
      <c r="AG597" s="152"/>
      <c r="AH597" s="362" t="s">
        <v>256</v>
      </c>
      <c r="AI597" s="360"/>
      <c r="AJ597" s="360"/>
      <c r="AK597" s="360"/>
      <c r="AL597" s="360" t="s">
        <v>21</v>
      </c>
      <c r="AM597" s="360"/>
      <c r="AN597" s="360"/>
      <c r="AO597" s="364"/>
      <c r="AP597" s="365" t="s">
        <v>291</v>
      </c>
      <c r="AQ597" s="365"/>
      <c r="AR597" s="365"/>
      <c r="AS597" s="365"/>
      <c r="AT597" s="365"/>
      <c r="AU597" s="365"/>
      <c r="AV597" s="365"/>
      <c r="AW597" s="365"/>
      <c r="AX597" s="365"/>
      <c r="AY597" s="34">
        <f t="shared" ref="AY597:AY598" si="15">$AY$595</f>
        <v>0</v>
      </c>
    </row>
    <row r="598" spans="1:51" ht="26.25" hidden="1"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290</v>
      </c>
      <c r="K630" s="361"/>
      <c r="L630" s="361"/>
      <c r="M630" s="361"/>
      <c r="N630" s="361"/>
      <c r="O630" s="361"/>
      <c r="P630" s="247" t="s">
        <v>27</v>
      </c>
      <c r="Q630" s="247"/>
      <c r="R630" s="247"/>
      <c r="S630" s="247"/>
      <c r="T630" s="247"/>
      <c r="U630" s="247"/>
      <c r="V630" s="247"/>
      <c r="W630" s="247"/>
      <c r="X630" s="247"/>
      <c r="Y630" s="362" t="s">
        <v>340</v>
      </c>
      <c r="Z630" s="363"/>
      <c r="AA630" s="363"/>
      <c r="AB630" s="363"/>
      <c r="AC630" s="152" t="s">
        <v>326</v>
      </c>
      <c r="AD630" s="152"/>
      <c r="AE630" s="152"/>
      <c r="AF630" s="152"/>
      <c r="AG630" s="152"/>
      <c r="AH630" s="362" t="s">
        <v>256</v>
      </c>
      <c r="AI630" s="360"/>
      <c r="AJ630" s="360"/>
      <c r="AK630" s="360"/>
      <c r="AL630" s="360" t="s">
        <v>21</v>
      </c>
      <c r="AM630" s="360"/>
      <c r="AN630" s="360"/>
      <c r="AO630" s="364"/>
      <c r="AP630" s="365" t="s">
        <v>291</v>
      </c>
      <c r="AQ630" s="365"/>
      <c r="AR630" s="365"/>
      <c r="AS630" s="365"/>
      <c r="AT630" s="365"/>
      <c r="AU630" s="365"/>
      <c r="AV630" s="365"/>
      <c r="AW630" s="365"/>
      <c r="AX630" s="365"/>
      <c r="AY630" s="34">
        <f t="shared" ref="AY630:AY631" si="16">$AY$628</f>
        <v>0</v>
      </c>
    </row>
    <row r="631" spans="1:51" ht="26.25" hidden="1"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290</v>
      </c>
      <c r="K663" s="361"/>
      <c r="L663" s="361"/>
      <c r="M663" s="361"/>
      <c r="N663" s="361"/>
      <c r="O663" s="361"/>
      <c r="P663" s="247" t="s">
        <v>27</v>
      </c>
      <c r="Q663" s="247"/>
      <c r="R663" s="247"/>
      <c r="S663" s="247"/>
      <c r="T663" s="247"/>
      <c r="U663" s="247"/>
      <c r="V663" s="247"/>
      <c r="W663" s="247"/>
      <c r="X663" s="247"/>
      <c r="Y663" s="362" t="s">
        <v>340</v>
      </c>
      <c r="Z663" s="363"/>
      <c r="AA663" s="363"/>
      <c r="AB663" s="363"/>
      <c r="AC663" s="152" t="s">
        <v>326</v>
      </c>
      <c r="AD663" s="152"/>
      <c r="AE663" s="152"/>
      <c r="AF663" s="152"/>
      <c r="AG663" s="152"/>
      <c r="AH663" s="362" t="s">
        <v>256</v>
      </c>
      <c r="AI663" s="360"/>
      <c r="AJ663" s="360"/>
      <c r="AK663" s="360"/>
      <c r="AL663" s="360" t="s">
        <v>21</v>
      </c>
      <c r="AM663" s="360"/>
      <c r="AN663" s="360"/>
      <c r="AO663" s="364"/>
      <c r="AP663" s="365" t="s">
        <v>291</v>
      </c>
      <c r="AQ663" s="365"/>
      <c r="AR663" s="365"/>
      <c r="AS663" s="365"/>
      <c r="AT663" s="365"/>
      <c r="AU663" s="365"/>
      <c r="AV663" s="365"/>
      <c r="AW663" s="365"/>
      <c r="AX663" s="365"/>
      <c r="AY663" s="34">
        <f t="shared" ref="AY663:AY664" si="17">$AY$661</f>
        <v>0</v>
      </c>
    </row>
    <row r="664" spans="1:51" ht="26.25" hidden="1"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290</v>
      </c>
      <c r="K696" s="361"/>
      <c r="L696" s="361"/>
      <c r="M696" s="361"/>
      <c r="N696" s="361"/>
      <c r="O696" s="361"/>
      <c r="P696" s="247" t="s">
        <v>27</v>
      </c>
      <c r="Q696" s="247"/>
      <c r="R696" s="247"/>
      <c r="S696" s="247"/>
      <c r="T696" s="247"/>
      <c r="U696" s="247"/>
      <c r="V696" s="247"/>
      <c r="W696" s="247"/>
      <c r="X696" s="247"/>
      <c r="Y696" s="362" t="s">
        <v>340</v>
      </c>
      <c r="Z696" s="363"/>
      <c r="AA696" s="363"/>
      <c r="AB696" s="363"/>
      <c r="AC696" s="152" t="s">
        <v>326</v>
      </c>
      <c r="AD696" s="152"/>
      <c r="AE696" s="152"/>
      <c r="AF696" s="152"/>
      <c r="AG696" s="152"/>
      <c r="AH696" s="362" t="s">
        <v>256</v>
      </c>
      <c r="AI696" s="360"/>
      <c r="AJ696" s="360"/>
      <c r="AK696" s="360"/>
      <c r="AL696" s="360" t="s">
        <v>21</v>
      </c>
      <c r="AM696" s="360"/>
      <c r="AN696" s="360"/>
      <c r="AO696" s="364"/>
      <c r="AP696" s="365" t="s">
        <v>291</v>
      </c>
      <c r="AQ696" s="365"/>
      <c r="AR696" s="365"/>
      <c r="AS696" s="365"/>
      <c r="AT696" s="365"/>
      <c r="AU696" s="365"/>
      <c r="AV696" s="365"/>
      <c r="AW696" s="365"/>
      <c r="AX696" s="365"/>
      <c r="AY696" s="34">
        <f t="shared" ref="AY696:AY697" si="18">$AY$694</f>
        <v>0</v>
      </c>
    </row>
    <row r="697" spans="1:51" ht="26.25" hidden="1"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290</v>
      </c>
      <c r="K729" s="361"/>
      <c r="L729" s="361"/>
      <c r="M729" s="361"/>
      <c r="N729" s="361"/>
      <c r="O729" s="361"/>
      <c r="P729" s="247" t="s">
        <v>27</v>
      </c>
      <c r="Q729" s="247"/>
      <c r="R729" s="247"/>
      <c r="S729" s="247"/>
      <c r="T729" s="247"/>
      <c r="U729" s="247"/>
      <c r="V729" s="247"/>
      <c r="W729" s="247"/>
      <c r="X729" s="247"/>
      <c r="Y729" s="362" t="s">
        <v>340</v>
      </c>
      <c r="Z729" s="363"/>
      <c r="AA729" s="363"/>
      <c r="AB729" s="363"/>
      <c r="AC729" s="152" t="s">
        <v>326</v>
      </c>
      <c r="AD729" s="152"/>
      <c r="AE729" s="152"/>
      <c r="AF729" s="152"/>
      <c r="AG729" s="152"/>
      <c r="AH729" s="362" t="s">
        <v>256</v>
      </c>
      <c r="AI729" s="360"/>
      <c r="AJ729" s="360"/>
      <c r="AK729" s="360"/>
      <c r="AL729" s="360" t="s">
        <v>21</v>
      </c>
      <c r="AM729" s="360"/>
      <c r="AN729" s="360"/>
      <c r="AO729" s="364"/>
      <c r="AP729" s="365" t="s">
        <v>291</v>
      </c>
      <c r="AQ729" s="365"/>
      <c r="AR729" s="365"/>
      <c r="AS729" s="365"/>
      <c r="AT729" s="365"/>
      <c r="AU729" s="365"/>
      <c r="AV729" s="365"/>
      <c r="AW729" s="365"/>
      <c r="AX729" s="365"/>
      <c r="AY729" s="34">
        <f t="shared" ref="AY729:AY730" si="19">$AY$727</f>
        <v>0</v>
      </c>
    </row>
    <row r="730" spans="1:51" ht="26.25" hidden="1"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290</v>
      </c>
      <c r="K762" s="361"/>
      <c r="L762" s="361"/>
      <c r="M762" s="361"/>
      <c r="N762" s="361"/>
      <c r="O762" s="361"/>
      <c r="P762" s="247" t="s">
        <v>27</v>
      </c>
      <c r="Q762" s="247"/>
      <c r="R762" s="247"/>
      <c r="S762" s="247"/>
      <c r="T762" s="247"/>
      <c r="U762" s="247"/>
      <c r="V762" s="247"/>
      <c r="W762" s="247"/>
      <c r="X762" s="247"/>
      <c r="Y762" s="362" t="s">
        <v>340</v>
      </c>
      <c r="Z762" s="363"/>
      <c r="AA762" s="363"/>
      <c r="AB762" s="363"/>
      <c r="AC762" s="152" t="s">
        <v>326</v>
      </c>
      <c r="AD762" s="152"/>
      <c r="AE762" s="152"/>
      <c r="AF762" s="152"/>
      <c r="AG762" s="152"/>
      <c r="AH762" s="362" t="s">
        <v>256</v>
      </c>
      <c r="AI762" s="360"/>
      <c r="AJ762" s="360"/>
      <c r="AK762" s="360"/>
      <c r="AL762" s="360" t="s">
        <v>21</v>
      </c>
      <c r="AM762" s="360"/>
      <c r="AN762" s="360"/>
      <c r="AO762" s="364"/>
      <c r="AP762" s="365" t="s">
        <v>291</v>
      </c>
      <c r="AQ762" s="365"/>
      <c r="AR762" s="365"/>
      <c r="AS762" s="365"/>
      <c r="AT762" s="365"/>
      <c r="AU762" s="365"/>
      <c r="AV762" s="365"/>
      <c r="AW762" s="365"/>
      <c r="AX762" s="365"/>
      <c r="AY762" s="34">
        <f t="shared" ref="AY762:AY763" si="20">$AY$760</f>
        <v>0</v>
      </c>
    </row>
    <row r="763" spans="1:51" ht="26.25" hidden="1"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290</v>
      </c>
      <c r="K795" s="361"/>
      <c r="L795" s="361"/>
      <c r="M795" s="361"/>
      <c r="N795" s="361"/>
      <c r="O795" s="361"/>
      <c r="P795" s="247" t="s">
        <v>27</v>
      </c>
      <c r="Q795" s="247"/>
      <c r="R795" s="247"/>
      <c r="S795" s="247"/>
      <c r="T795" s="247"/>
      <c r="U795" s="247"/>
      <c r="V795" s="247"/>
      <c r="W795" s="247"/>
      <c r="X795" s="247"/>
      <c r="Y795" s="362" t="s">
        <v>340</v>
      </c>
      <c r="Z795" s="363"/>
      <c r="AA795" s="363"/>
      <c r="AB795" s="363"/>
      <c r="AC795" s="152" t="s">
        <v>326</v>
      </c>
      <c r="AD795" s="152"/>
      <c r="AE795" s="152"/>
      <c r="AF795" s="152"/>
      <c r="AG795" s="152"/>
      <c r="AH795" s="362" t="s">
        <v>256</v>
      </c>
      <c r="AI795" s="360"/>
      <c r="AJ795" s="360"/>
      <c r="AK795" s="360"/>
      <c r="AL795" s="360" t="s">
        <v>21</v>
      </c>
      <c r="AM795" s="360"/>
      <c r="AN795" s="360"/>
      <c r="AO795" s="364"/>
      <c r="AP795" s="365" t="s">
        <v>291</v>
      </c>
      <c r="AQ795" s="365"/>
      <c r="AR795" s="365"/>
      <c r="AS795" s="365"/>
      <c r="AT795" s="365"/>
      <c r="AU795" s="365"/>
      <c r="AV795" s="365"/>
      <c r="AW795" s="365"/>
      <c r="AX795" s="365"/>
      <c r="AY795" s="34">
        <f t="shared" ref="AY795:AY796" si="21">$AY$793</f>
        <v>0</v>
      </c>
    </row>
    <row r="796" spans="1:51" ht="26.25" hidden="1"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290</v>
      </c>
      <c r="K828" s="361"/>
      <c r="L828" s="361"/>
      <c r="M828" s="361"/>
      <c r="N828" s="361"/>
      <c r="O828" s="361"/>
      <c r="P828" s="247" t="s">
        <v>27</v>
      </c>
      <c r="Q828" s="247"/>
      <c r="R828" s="247"/>
      <c r="S828" s="247"/>
      <c r="T828" s="247"/>
      <c r="U828" s="247"/>
      <c r="V828" s="247"/>
      <c r="W828" s="247"/>
      <c r="X828" s="247"/>
      <c r="Y828" s="362" t="s">
        <v>340</v>
      </c>
      <c r="Z828" s="363"/>
      <c r="AA828" s="363"/>
      <c r="AB828" s="363"/>
      <c r="AC828" s="152" t="s">
        <v>326</v>
      </c>
      <c r="AD828" s="152"/>
      <c r="AE828" s="152"/>
      <c r="AF828" s="152"/>
      <c r="AG828" s="152"/>
      <c r="AH828" s="362" t="s">
        <v>256</v>
      </c>
      <c r="AI828" s="360"/>
      <c r="AJ828" s="360"/>
      <c r="AK828" s="360"/>
      <c r="AL828" s="360" t="s">
        <v>21</v>
      </c>
      <c r="AM828" s="360"/>
      <c r="AN828" s="360"/>
      <c r="AO828" s="364"/>
      <c r="AP828" s="365" t="s">
        <v>291</v>
      </c>
      <c r="AQ828" s="365"/>
      <c r="AR828" s="365"/>
      <c r="AS828" s="365"/>
      <c r="AT828" s="365"/>
      <c r="AU828" s="365"/>
      <c r="AV828" s="365"/>
      <c r="AW828" s="365"/>
      <c r="AX828" s="365"/>
      <c r="AY828" s="34">
        <f t="shared" ref="AY828:AY829" si="22">$AY$826</f>
        <v>0</v>
      </c>
    </row>
    <row r="829" spans="1:51" ht="26.25" hidden="1"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290</v>
      </c>
      <c r="K861" s="361"/>
      <c r="L861" s="361"/>
      <c r="M861" s="361"/>
      <c r="N861" s="361"/>
      <c r="O861" s="361"/>
      <c r="P861" s="247" t="s">
        <v>27</v>
      </c>
      <c r="Q861" s="247"/>
      <c r="R861" s="247"/>
      <c r="S861" s="247"/>
      <c r="T861" s="247"/>
      <c r="U861" s="247"/>
      <c r="V861" s="247"/>
      <c r="W861" s="247"/>
      <c r="X861" s="247"/>
      <c r="Y861" s="362" t="s">
        <v>340</v>
      </c>
      <c r="Z861" s="363"/>
      <c r="AA861" s="363"/>
      <c r="AB861" s="363"/>
      <c r="AC861" s="152" t="s">
        <v>326</v>
      </c>
      <c r="AD861" s="152"/>
      <c r="AE861" s="152"/>
      <c r="AF861" s="152"/>
      <c r="AG861" s="152"/>
      <c r="AH861" s="362" t="s">
        <v>256</v>
      </c>
      <c r="AI861" s="360"/>
      <c r="AJ861" s="360"/>
      <c r="AK861" s="360"/>
      <c r="AL861" s="360" t="s">
        <v>21</v>
      </c>
      <c r="AM861" s="360"/>
      <c r="AN861" s="360"/>
      <c r="AO861" s="364"/>
      <c r="AP861" s="365" t="s">
        <v>291</v>
      </c>
      <c r="AQ861" s="365"/>
      <c r="AR861" s="365"/>
      <c r="AS861" s="365"/>
      <c r="AT861" s="365"/>
      <c r="AU861" s="365"/>
      <c r="AV861" s="365"/>
      <c r="AW861" s="365"/>
      <c r="AX861" s="365"/>
      <c r="AY861" s="34">
        <f t="shared" ref="AY861:AY862" si="23">$AY$859</f>
        <v>0</v>
      </c>
    </row>
    <row r="862" spans="1:51" ht="26.25" hidden="1"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290</v>
      </c>
      <c r="K894" s="361"/>
      <c r="L894" s="361"/>
      <c r="M894" s="361"/>
      <c r="N894" s="361"/>
      <c r="O894" s="361"/>
      <c r="P894" s="247" t="s">
        <v>27</v>
      </c>
      <c r="Q894" s="247"/>
      <c r="R894" s="247"/>
      <c r="S894" s="247"/>
      <c r="T894" s="247"/>
      <c r="U894" s="247"/>
      <c r="V894" s="247"/>
      <c r="W894" s="247"/>
      <c r="X894" s="247"/>
      <c r="Y894" s="362" t="s">
        <v>340</v>
      </c>
      <c r="Z894" s="363"/>
      <c r="AA894" s="363"/>
      <c r="AB894" s="363"/>
      <c r="AC894" s="152" t="s">
        <v>326</v>
      </c>
      <c r="AD894" s="152"/>
      <c r="AE894" s="152"/>
      <c r="AF894" s="152"/>
      <c r="AG894" s="152"/>
      <c r="AH894" s="362" t="s">
        <v>256</v>
      </c>
      <c r="AI894" s="360"/>
      <c r="AJ894" s="360"/>
      <c r="AK894" s="360"/>
      <c r="AL894" s="360" t="s">
        <v>21</v>
      </c>
      <c r="AM894" s="360"/>
      <c r="AN894" s="360"/>
      <c r="AO894" s="364"/>
      <c r="AP894" s="365" t="s">
        <v>291</v>
      </c>
      <c r="AQ894" s="365"/>
      <c r="AR894" s="365"/>
      <c r="AS894" s="365"/>
      <c r="AT894" s="365"/>
      <c r="AU894" s="365"/>
      <c r="AV894" s="365"/>
      <c r="AW894" s="365"/>
      <c r="AX894" s="365"/>
      <c r="AY894" s="34">
        <f t="shared" ref="AY894:AY895" si="24">$AY$892</f>
        <v>0</v>
      </c>
    </row>
    <row r="895" spans="1:51" ht="26.25" hidden="1"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290</v>
      </c>
      <c r="K927" s="361"/>
      <c r="L927" s="361"/>
      <c r="M927" s="361"/>
      <c r="N927" s="361"/>
      <c r="O927" s="361"/>
      <c r="P927" s="247" t="s">
        <v>27</v>
      </c>
      <c r="Q927" s="247"/>
      <c r="R927" s="247"/>
      <c r="S927" s="247"/>
      <c r="T927" s="247"/>
      <c r="U927" s="247"/>
      <c r="V927" s="247"/>
      <c r="W927" s="247"/>
      <c r="X927" s="247"/>
      <c r="Y927" s="362" t="s">
        <v>340</v>
      </c>
      <c r="Z927" s="363"/>
      <c r="AA927" s="363"/>
      <c r="AB927" s="363"/>
      <c r="AC927" s="152" t="s">
        <v>326</v>
      </c>
      <c r="AD927" s="152"/>
      <c r="AE927" s="152"/>
      <c r="AF927" s="152"/>
      <c r="AG927" s="152"/>
      <c r="AH927" s="362" t="s">
        <v>256</v>
      </c>
      <c r="AI927" s="360"/>
      <c r="AJ927" s="360"/>
      <c r="AK927" s="360"/>
      <c r="AL927" s="360" t="s">
        <v>21</v>
      </c>
      <c r="AM927" s="360"/>
      <c r="AN927" s="360"/>
      <c r="AO927" s="364"/>
      <c r="AP927" s="365" t="s">
        <v>291</v>
      </c>
      <c r="AQ927" s="365"/>
      <c r="AR927" s="365"/>
      <c r="AS927" s="365"/>
      <c r="AT927" s="365"/>
      <c r="AU927" s="365"/>
      <c r="AV927" s="365"/>
      <c r="AW927" s="365"/>
      <c r="AX927" s="365"/>
      <c r="AY927" s="34">
        <f t="shared" ref="AY927:AY928" si="25">$AY$925</f>
        <v>0</v>
      </c>
    </row>
    <row r="928" spans="1:51" ht="26.25" hidden="1"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290</v>
      </c>
      <c r="K960" s="361"/>
      <c r="L960" s="361"/>
      <c r="M960" s="361"/>
      <c r="N960" s="361"/>
      <c r="O960" s="361"/>
      <c r="P960" s="247" t="s">
        <v>27</v>
      </c>
      <c r="Q960" s="247"/>
      <c r="R960" s="247"/>
      <c r="S960" s="247"/>
      <c r="T960" s="247"/>
      <c r="U960" s="247"/>
      <c r="V960" s="247"/>
      <c r="W960" s="247"/>
      <c r="X960" s="247"/>
      <c r="Y960" s="362" t="s">
        <v>340</v>
      </c>
      <c r="Z960" s="363"/>
      <c r="AA960" s="363"/>
      <c r="AB960" s="363"/>
      <c r="AC960" s="152" t="s">
        <v>326</v>
      </c>
      <c r="AD960" s="152"/>
      <c r="AE960" s="152"/>
      <c r="AF960" s="152"/>
      <c r="AG960" s="152"/>
      <c r="AH960" s="362" t="s">
        <v>256</v>
      </c>
      <c r="AI960" s="360"/>
      <c r="AJ960" s="360"/>
      <c r="AK960" s="360"/>
      <c r="AL960" s="360" t="s">
        <v>21</v>
      </c>
      <c r="AM960" s="360"/>
      <c r="AN960" s="360"/>
      <c r="AO960" s="364"/>
      <c r="AP960" s="365" t="s">
        <v>291</v>
      </c>
      <c r="AQ960" s="365"/>
      <c r="AR960" s="365"/>
      <c r="AS960" s="365"/>
      <c r="AT960" s="365"/>
      <c r="AU960" s="365"/>
      <c r="AV960" s="365"/>
      <c r="AW960" s="365"/>
      <c r="AX960" s="365"/>
      <c r="AY960" s="34">
        <f t="shared" ref="AY960:AY961" si="26">$AY$958</f>
        <v>0</v>
      </c>
    </row>
    <row r="961" spans="1:51" ht="26.25" hidden="1"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290</v>
      </c>
      <c r="K993" s="361"/>
      <c r="L993" s="361"/>
      <c r="M993" s="361"/>
      <c r="N993" s="361"/>
      <c r="O993" s="361"/>
      <c r="P993" s="247" t="s">
        <v>27</v>
      </c>
      <c r="Q993" s="247"/>
      <c r="R993" s="247"/>
      <c r="S993" s="247"/>
      <c r="T993" s="247"/>
      <c r="U993" s="247"/>
      <c r="V993" s="247"/>
      <c r="W993" s="247"/>
      <c r="X993" s="247"/>
      <c r="Y993" s="362" t="s">
        <v>340</v>
      </c>
      <c r="Z993" s="363"/>
      <c r="AA993" s="363"/>
      <c r="AB993" s="363"/>
      <c r="AC993" s="152" t="s">
        <v>326</v>
      </c>
      <c r="AD993" s="152"/>
      <c r="AE993" s="152"/>
      <c r="AF993" s="152"/>
      <c r="AG993" s="152"/>
      <c r="AH993" s="362" t="s">
        <v>256</v>
      </c>
      <c r="AI993" s="360"/>
      <c r="AJ993" s="360"/>
      <c r="AK993" s="360"/>
      <c r="AL993" s="360" t="s">
        <v>21</v>
      </c>
      <c r="AM993" s="360"/>
      <c r="AN993" s="360"/>
      <c r="AO993" s="364"/>
      <c r="AP993" s="365" t="s">
        <v>291</v>
      </c>
      <c r="AQ993" s="365"/>
      <c r="AR993" s="365"/>
      <c r="AS993" s="365"/>
      <c r="AT993" s="365"/>
      <c r="AU993" s="365"/>
      <c r="AV993" s="365"/>
      <c r="AW993" s="365"/>
      <c r="AX993" s="365"/>
      <c r="AY993" s="34">
        <f t="shared" ref="AY993:AY994" si="27">$AY$991</f>
        <v>0</v>
      </c>
    </row>
    <row r="994" spans="1:51" ht="26.25" hidden="1"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290</v>
      </c>
      <c r="K1026" s="361"/>
      <c r="L1026" s="361"/>
      <c r="M1026" s="361"/>
      <c r="N1026" s="361"/>
      <c r="O1026" s="361"/>
      <c r="P1026" s="247" t="s">
        <v>27</v>
      </c>
      <c r="Q1026" s="247"/>
      <c r="R1026" s="247"/>
      <c r="S1026" s="247"/>
      <c r="T1026" s="247"/>
      <c r="U1026" s="247"/>
      <c r="V1026" s="247"/>
      <c r="W1026" s="247"/>
      <c r="X1026" s="247"/>
      <c r="Y1026" s="362" t="s">
        <v>340</v>
      </c>
      <c r="Z1026" s="363"/>
      <c r="AA1026" s="363"/>
      <c r="AB1026" s="363"/>
      <c r="AC1026" s="152" t="s">
        <v>326</v>
      </c>
      <c r="AD1026" s="152"/>
      <c r="AE1026" s="152"/>
      <c r="AF1026" s="152"/>
      <c r="AG1026" s="152"/>
      <c r="AH1026" s="362" t="s">
        <v>256</v>
      </c>
      <c r="AI1026" s="360"/>
      <c r="AJ1026" s="360"/>
      <c r="AK1026" s="360"/>
      <c r="AL1026" s="360" t="s">
        <v>21</v>
      </c>
      <c r="AM1026" s="360"/>
      <c r="AN1026" s="360"/>
      <c r="AO1026" s="364"/>
      <c r="AP1026" s="365" t="s">
        <v>291</v>
      </c>
      <c r="AQ1026" s="365"/>
      <c r="AR1026" s="365"/>
      <c r="AS1026" s="365"/>
      <c r="AT1026" s="365"/>
      <c r="AU1026" s="365"/>
      <c r="AV1026" s="365"/>
      <c r="AW1026" s="365"/>
      <c r="AX1026" s="365"/>
      <c r="AY1026" s="34">
        <f t="shared" ref="AY1026:AY1027" si="28">$AY$1024</f>
        <v>0</v>
      </c>
    </row>
    <row r="1027" spans="1:51" ht="26.25" hidden="1"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290</v>
      </c>
      <c r="K1059" s="361"/>
      <c r="L1059" s="361"/>
      <c r="M1059" s="361"/>
      <c r="N1059" s="361"/>
      <c r="O1059" s="361"/>
      <c r="P1059" s="247" t="s">
        <v>27</v>
      </c>
      <c r="Q1059" s="247"/>
      <c r="R1059" s="247"/>
      <c r="S1059" s="247"/>
      <c r="T1059" s="247"/>
      <c r="U1059" s="247"/>
      <c r="V1059" s="247"/>
      <c r="W1059" s="247"/>
      <c r="X1059" s="247"/>
      <c r="Y1059" s="362" t="s">
        <v>340</v>
      </c>
      <c r="Z1059" s="363"/>
      <c r="AA1059" s="363"/>
      <c r="AB1059" s="363"/>
      <c r="AC1059" s="152" t="s">
        <v>326</v>
      </c>
      <c r="AD1059" s="152"/>
      <c r="AE1059" s="152"/>
      <c r="AF1059" s="152"/>
      <c r="AG1059" s="152"/>
      <c r="AH1059" s="362" t="s">
        <v>256</v>
      </c>
      <c r="AI1059" s="360"/>
      <c r="AJ1059" s="360"/>
      <c r="AK1059" s="360"/>
      <c r="AL1059" s="360" t="s">
        <v>21</v>
      </c>
      <c r="AM1059" s="360"/>
      <c r="AN1059" s="360"/>
      <c r="AO1059" s="364"/>
      <c r="AP1059" s="365" t="s">
        <v>291</v>
      </c>
      <c r="AQ1059" s="365"/>
      <c r="AR1059" s="365"/>
      <c r="AS1059" s="365"/>
      <c r="AT1059" s="365"/>
      <c r="AU1059" s="365"/>
      <c r="AV1059" s="365"/>
      <c r="AW1059" s="365"/>
      <c r="AX1059" s="365"/>
      <c r="AY1059" s="34">
        <f t="shared" ref="AY1059:AY1060" si="29">$AY$1057</f>
        <v>0</v>
      </c>
    </row>
    <row r="1060" spans="1:51" ht="26.25" hidden="1"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290</v>
      </c>
      <c r="K1092" s="361"/>
      <c r="L1092" s="361"/>
      <c r="M1092" s="361"/>
      <c r="N1092" s="361"/>
      <c r="O1092" s="361"/>
      <c r="P1092" s="247" t="s">
        <v>27</v>
      </c>
      <c r="Q1092" s="247"/>
      <c r="R1092" s="247"/>
      <c r="S1092" s="247"/>
      <c r="T1092" s="247"/>
      <c r="U1092" s="247"/>
      <c r="V1092" s="247"/>
      <c r="W1092" s="247"/>
      <c r="X1092" s="247"/>
      <c r="Y1092" s="362" t="s">
        <v>340</v>
      </c>
      <c r="Z1092" s="363"/>
      <c r="AA1092" s="363"/>
      <c r="AB1092" s="363"/>
      <c r="AC1092" s="152" t="s">
        <v>326</v>
      </c>
      <c r="AD1092" s="152"/>
      <c r="AE1092" s="152"/>
      <c r="AF1092" s="152"/>
      <c r="AG1092" s="152"/>
      <c r="AH1092" s="362" t="s">
        <v>256</v>
      </c>
      <c r="AI1092" s="360"/>
      <c r="AJ1092" s="360"/>
      <c r="AK1092" s="360"/>
      <c r="AL1092" s="360" t="s">
        <v>21</v>
      </c>
      <c r="AM1092" s="360"/>
      <c r="AN1092" s="360"/>
      <c r="AO1092" s="364"/>
      <c r="AP1092" s="365" t="s">
        <v>291</v>
      </c>
      <c r="AQ1092" s="365"/>
      <c r="AR1092" s="365"/>
      <c r="AS1092" s="365"/>
      <c r="AT1092" s="365"/>
      <c r="AU1092" s="365"/>
      <c r="AV1092" s="365"/>
      <c r="AW1092" s="365"/>
      <c r="AX1092" s="365"/>
      <c r="AY1092">
        <f t="shared" ref="AY1092:AY1093" si="30">$AY$1090</f>
        <v>0</v>
      </c>
    </row>
    <row r="1093" spans="1:51" ht="26.25" hidden="1"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290</v>
      </c>
      <c r="K1125" s="361"/>
      <c r="L1125" s="361"/>
      <c r="M1125" s="361"/>
      <c r="N1125" s="361"/>
      <c r="O1125" s="361"/>
      <c r="P1125" s="247" t="s">
        <v>27</v>
      </c>
      <c r="Q1125" s="247"/>
      <c r="R1125" s="247"/>
      <c r="S1125" s="247"/>
      <c r="T1125" s="247"/>
      <c r="U1125" s="247"/>
      <c r="V1125" s="247"/>
      <c r="W1125" s="247"/>
      <c r="X1125" s="247"/>
      <c r="Y1125" s="362" t="s">
        <v>340</v>
      </c>
      <c r="Z1125" s="363"/>
      <c r="AA1125" s="363"/>
      <c r="AB1125" s="363"/>
      <c r="AC1125" s="152" t="s">
        <v>326</v>
      </c>
      <c r="AD1125" s="152"/>
      <c r="AE1125" s="152"/>
      <c r="AF1125" s="152"/>
      <c r="AG1125" s="152"/>
      <c r="AH1125" s="362" t="s">
        <v>256</v>
      </c>
      <c r="AI1125" s="360"/>
      <c r="AJ1125" s="360"/>
      <c r="AK1125" s="360"/>
      <c r="AL1125" s="360" t="s">
        <v>21</v>
      </c>
      <c r="AM1125" s="360"/>
      <c r="AN1125" s="360"/>
      <c r="AO1125" s="364"/>
      <c r="AP1125" s="365" t="s">
        <v>291</v>
      </c>
      <c r="AQ1125" s="365"/>
      <c r="AR1125" s="365"/>
      <c r="AS1125" s="365"/>
      <c r="AT1125" s="365"/>
      <c r="AU1125" s="365"/>
      <c r="AV1125" s="365"/>
      <c r="AW1125" s="365"/>
      <c r="AX1125" s="365"/>
      <c r="AY1125">
        <f t="shared" ref="AY1125:AY1126" si="31">$AY$1123</f>
        <v>0</v>
      </c>
    </row>
    <row r="1126" spans="1:51" ht="26.25" hidden="1"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290</v>
      </c>
      <c r="K1158" s="361"/>
      <c r="L1158" s="361"/>
      <c r="M1158" s="361"/>
      <c r="N1158" s="361"/>
      <c r="O1158" s="361"/>
      <c r="P1158" s="247" t="s">
        <v>27</v>
      </c>
      <c r="Q1158" s="247"/>
      <c r="R1158" s="247"/>
      <c r="S1158" s="247"/>
      <c r="T1158" s="247"/>
      <c r="U1158" s="247"/>
      <c r="V1158" s="247"/>
      <c r="W1158" s="247"/>
      <c r="X1158" s="247"/>
      <c r="Y1158" s="362" t="s">
        <v>340</v>
      </c>
      <c r="Z1158" s="363"/>
      <c r="AA1158" s="363"/>
      <c r="AB1158" s="363"/>
      <c r="AC1158" s="152" t="s">
        <v>326</v>
      </c>
      <c r="AD1158" s="152"/>
      <c r="AE1158" s="152"/>
      <c r="AF1158" s="152"/>
      <c r="AG1158" s="152"/>
      <c r="AH1158" s="362" t="s">
        <v>256</v>
      </c>
      <c r="AI1158" s="360"/>
      <c r="AJ1158" s="360"/>
      <c r="AK1158" s="360"/>
      <c r="AL1158" s="360" t="s">
        <v>21</v>
      </c>
      <c r="AM1158" s="360"/>
      <c r="AN1158" s="360"/>
      <c r="AO1158" s="364"/>
      <c r="AP1158" s="365" t="s">
        <v>291</v>
      </c>
      <c r="AQ1158" s="365"/>
      <c r="AR1158" s="365"/>
      <c r="AS1158" s="365"/>
      <c r="AT1158" s="365"/>
      <c r="AU1158" s="365"/>
      <c r="AV1158" s="365"/>
      <c r="AW1158" s="365"/>
      <c r="AX1158" s="365"/>
      <c r="AY1158">
        <f t="shared" ref="AY1158:AY1159" si="32">$AY$1156</f>
        <v>0</v>
      </c>
    </row>
    <row r="1159" spans="1:51" ht="26.25" hidden="1"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290</v>
      </c>
      <c r="K1191" s="361"/>
      <c r="L1191" s="361"/>
      <c r="M1191" s="361"/>
      <c r="N1191" s="361"/>
      <c r="O1191" s="361"/>
      <c r="P1191" s="247" t="s">
        <v>27</v>
      </c>
      <c r="Q1191" s="247"/>
      <c r="R1191" s="247"/>
      <c r="S1191" s="247"/>
      <c r="T1191" s="247"/>
      <c r="U1191" s="247"/>
      <c r="V1191" s="247"/>
      <c r="W1191" s="247"/>
      <c r="X1191" s="247"/>
      <c r="Y1191" s="362" t="s">
        <v>340</v>
      </c>
      <c r="Z1191" s="363"/>
      <c r="AA1191" s="363"/>
      <c r="AB1191" s="363"/>
      <c r="AC1191" s="152" t="s">
        <v>326</v>
      </c>
      <c r="AD1191" s="152"/>
      <c r="AE1191" s="152"/>
      <c r="AF1191" s="152"/>
      <c r="AG1191" s="152"/>
      <c r="AH1191" s="362" t="s">
        <v>256</v>
      </c>
      <c r="AI1191" s="360"/>
      <c r="AJ1191" s="360"/>
      <c r="AK1191" s="360"/>
      <c r="AL1191" s="360" t="s">
        <v>21</v>
      </c>
      <c r="AM1191" s="360"/>
      <c r="AN1191" s="360"/>
      <c r="AO1191" s="364"/>
      <c r="AP1191" s="365" t="s">
        <v>291</v>
      </c>
      <c r="AQ1191" s="365"/>
      <c r="AR1191" s="365"/>
      <c r="AS1191" s="365"/>
      <c r="AT1191" s="365"/>
      <c r="AU1191" s="365"/>
      <c r="AV1191" s="365"/>
      <c r="AW1191" s="365"/>
      <c r="AX1191" s="365"/>
      <c r="AY1191">
        <f t="shared" ref="AY1191:AY1192" si="33">$AY$1189</f>
        <v>0</v>
      </c>
    </row>
    <row r="1192" spans="1:51" ht="26.25" hidden="1"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290</v>
      </c>
      <c r="K1224" s="361"/>
      <c r="L1224" s="361"/>
      <c r="M1224" s="361"/>
      <c r="N1224" s="361"/>
      <c r="O1224" s="361"/>
      <c r="P1224" s="247" t="s">
        <v>27</v>
      </c>
      <c r="Q1224" s="247"/>
      <c r="R1224" s="247"/>
      <c r="S1224" s="247"/>
      <c r="T1224" s="247"/>
      <c r="U1224" s="247"/>
      <c r="V1224" s="247"/>
      <c r="W1224" s="247"/>
      <c r="X1224" s="247"/>
      <c r="Y1224" s="362" t="s">
        <v>340</v>
      </c>
      <c r="Z1224" s="363"/>
      <c r="AA1224" s="363"/>
      <c r="AB1224" s="363"/>
      <c r="AC1224" s="152" t="s">
        <v>326</v>
      </c>
      <c r="AD1224" s="152"/>
      <c r="AE1224" s="152"/>
      <c r="AF1224" s="152"/>
      <c r="AG1224" s="152"/>
      <c r="AH1224" s="362" t="s">
        <v>256</v>
      </c>
      <c r="AI1224" s="360"/>
      <c r="AJ1224" s="360"/>
      <c r="AK1224" s="360"/>
      <c r="AL1224" s="360" t="s">
        <v>21</v>
      </c>
      <c r="AM1224" s="360"/>
      <c r="AN1224" s="360"/>
      <c r="AO1224" s="364"/>
      <c r="AP1224" s="365" t="s">
        <v>291</v>
      </c>
      <c r="AQ1224" s="365"/>
      <c r="AR1224" s="365"/>
      <c r="AS1224" s="365"/>
      <c r="AT1224" s="365"/>
      <c r="AU1224" s="365"/>
      <c r="AV1224" s="365"/>
      <c r="AW1224" s="365"/>
      <c r="AX1224" s="365"/>
      <c r="AY1224">
        <f t="shared" ref="AY1224:AY1225" si="34">$AY$1222</f>
        <v>0</v>
      </c>
    </row>
    <row r="1225" spans="1:51" ht="26.25" hidden="1"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290</v>
      </c>
      <c r="K1257" s="361"/>
      <c r="L1257" s="361"/>
      <c r="M1257" s="361"/>
      <c r="N1257" s="361"/>
      <c r="O1257" s="361"/>
      <c r="P1257" s="247" t="s">
        <v>27</v>
      </c>
      <c r="Q1257" s="247"/>
      <c r="R1257" s="247"/>
      <c r="S1257" s="247"/>
      <c r="T1257" s="247"/>
      <c r="U1257" s="247"/>
      <c r="V1257" s="247"/>
      <c r="W1257" s="247"/>
      <c r="X1257" s="247"/>
      <c r="Y1257" s="362" t="s">
        <v>340</v>
      </c>
      <c r="Z1257" s="363"/>
      <c r="AA1257" s="363"/>
      <c r="AB1257" s="363"/>
      <c r="AC1257" s="152" t="s">
        <v>326</v>
      </c>
      <c r="AD1257" s="152"/>
      <c r="AE1257" s="152"/>
      <c r="AF1257" s="152"/>
      <c r="AG1257" s="152"/>
      <c r="AH1257" s="362" t="s">
        <v>256</v>
      </c>
      <c r="AI1257" s="360"/>
      <c r="AJ1257" s="360"/>
      <c r="AK1257" s="360"/>
      <c r="AL1257" s="360" t="s">
        <v>21</v>
      </c>
      <c r="AM1257" s="360"/>
      <c r="AN1257" s="360"/>
      <c r="AO1257" s="364"/>
      <c r="AP1257" s="365" t="s">
        <v>291</v>
      </c>
      <c r="AQ1257" s="365"/>
      <c r="AR1257" s="365"/>
      <c r="AS1257" s="365"/>
      <c r="AT1257" s="365"/>
      <c r="AU1257" s="365"/>
      <c r="AV1257" s="365"/>
      <c r="AW1257" s="365"/>
      <c r="AX1257" s="365"/>
      <c r="AY1257">
        <f t="shared" ref="AY1257:AY1258" si="35">$AY$1255</f>
        <v>0</v>
      </c>
    </row>
    <row r="1258" spans="1:51" ht="26.25" hidden="1"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290</v>
      </c>
      <c r="K1290" s="361"/>
      <c r="L1290" s="361"/>
      <c r="M1290" s="361"/>
      <c r="N1290" s="361"/>
      <c r="O1290" s="361"/>
      <c r="P1290" s="247" t="s">
        <v>27</v>
      </c>
      <c r="Q1290" s="247"/>
      <c r="R1290" s="247"/>
      <c r="S1290" s="247"/>
      <c r="T1290" s="247"/>
      <c r="U1290" s="247"/>
      <c r="V1290" s="247"/>
      <c r="W1290" s="247"/>
      <c r="X1290" s="247"/>
      <c r="Y1290" s="362" t="s">
        <v>340</v>
      </c>
      <c r="Z1290" s="363"/>
      <c r="AA1290" s="363"/>
      <c r="AB1290" s="363"/>
      <c r="AC1290" s="152" t="s">
        <v>326</v>
      </c>
      <c r="AD1290" s="152"/>
      <c r="AE1290" s="152"/>
      <c r="AF1290" s="152"/>
      <c r="AG1290" s="152"/>
      <c r="AH1290" s="362" t="s">
        <v>256</v>
      </c>
      <c r="AI1290" s="360"/>
      <c r="AJ1290" s="360"/>
      <c r="AK1290" s="360"/>
      <c r="AL1290" s="360" t="s">
        <v>21</v>
      </c>
      <c r="AM1290" s="360"/>
      <c r="AN1290" s="360"/>
      <c r="AO1290" s="364"/>
      <c r="AP1290" s="365" t="s">
        <v>291</v>
      </c>
      <c r="AQ1290" s="365"/>
      <c r="AR1290" s="365"/>
      <c r="AS1290" s="365"/>
      <c r="AT1290" s="365"/>
      <c r="AU1290" s="365"/>
      <c r="AV1290" s="365"/>
      <c r="AW1290" s="365"/>
      <c r="AX1290" s="365"/>
      <c r="AY1290">
        <f t="shared" ref="AY1290:AY1291" si="36">$AY$1288</f>
        <v>0</v>
      </c>
    </row>
    <row r="1291" spans="1:51" ht="26.25" hidden="1"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釆女 佳代(uneme-kayo)</dc:creator>
  <cp:lastModifiedBy>釆女 佳代(uneme-kayo)</cp:lastModifiedBy>
  <cp:lastPrinted>2021-05-27T09:56:23Z</cp:lastPrinted>
  <dcterms:created xsi:type="dcterms:W3CDTF">2012-03-13T00:50:25Z</dcterms:created>
  <dcterms:modified xsi:type="dcterms:W3CDTF">2021-07-01T08:07:26Z</dcterms:modified>
</cp:coreProperties>
</file>