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<sst xmlns="http://schemas.openxmlformats.org/spreadsheetml/2006/main" count="3806" uniqueCount="877">
  <si>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</si>
  <si>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</si>
  <si>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</si>
  <si>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</si>
  <si>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</si>
  <si>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</si>
  <si>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</si>
  <si>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</si>
  <si>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</si>
  <si>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</si>
  <si>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</si>
  <si>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</si>
  <si>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</si>
  <si>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</si>
  <si>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</si>
  <si>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</si>
  <si>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</si>
  <si>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</si>
  <si>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</si>
  <si>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</si>
  <si>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</si>
  <si>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</si>
  <si>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</si>
  <si>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</si>
  <si>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</si>
  <si>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</si>
  <si>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</si>
  <si>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</si>
  <si>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</si>
  <si>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</si>
  <si>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</si>
  <si>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</si>
  <si>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</si>
  <si>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</si>
  <si>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</si>
  <si>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</si>
  <si>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</si>
  <si>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</si>
  <si>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</si>
  <si>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</si>
  <si>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</si>
  <si>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</si>
  <si>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</si>
  <si>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</si>
  <si>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</si>
  <si>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</si>
  <si>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</si>
  <si>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</si>
  <si>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</si>
  <si>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</si>
  <si>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</si>
  <si>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</si>
  <si>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</si>
  <si>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</si>
  <si>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</si>
  <si>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</si>
  <si>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</si>
  <si>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</si>
  <si>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</si>
  <si>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</si>
  <si>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</si>
  <si>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</si>
  <si>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</si>
  <si>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</si>
  <si>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</si>
  <si>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</si>
  <si>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</si>
  <si>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</si>
  <si>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</si>
  <si>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</si>
  <si>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</si>
  <si>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</si>
  <si>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</si>
  <si>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</si>
  <si>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</si>
  <si>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</si>
  <si>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</si>
  <si>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</si>
  <si>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</si>
  <si>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</si>
  <si>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</si>
  <si>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</si>
  <si>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</si>
  <si>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</si>
  <si>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</si>
  <si>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</si>
  <si>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</si>
  <si>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</si>
  <si>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</si>
  <si>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</si>
  <si>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</si>
  <si>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</si>
  <si>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</si>
  <si>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</si>
  <si>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</si>
  <si>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</si>
  <si>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</si>
  <si>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</si>
  <si>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</si>
  <si>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</si>
  <si>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</si>
  <si>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</si>
  <si>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</si>
  <si>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</si>
  <si>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</si>
  <si>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</si>
  <si>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</si>
  <si>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</si>
  <si>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</si>
  <si>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</si>
  <si>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</si>
  <si>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</si>
  <si>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</si>
  <si>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</si>
  <si>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</si>
  <si>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</si>
  <si>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</si>
  <si>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</si>
  <si>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</si>
  <si>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</si>
  <si>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</si>
  <si>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</si>
  <si>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</si>
  <si>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</si>
  <si>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</si>
  <si>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</si>
  <si>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</si>
  <si>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</si>
  <si>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</si>
  <si>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</si>
  <si>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</si>
  <si>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</si>
  <si>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</si>
  <si>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</si>
  <si>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</si>
  <si>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</si>
  <si>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</si>
  <si>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</si>
  <si>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</si>
  <si>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</si>
  <si>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</si>
  <si>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</si>
  <si>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</si>
  <si>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</si>
  <si>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</si>
  <si>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</si>
  <si>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</si>
  <si>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</si>
  <si>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</si>
  <si>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</si>
  <si>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</si>
  <si>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</si>
  <si>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</si>
  <si>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</si>
  <si>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</si>
  <si>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</si>
  <si>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</si>
  <si>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</si>
  <si>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</si>
  <si>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</si>
  <si>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</si>
  <si>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</si>
  <si>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</si>
  <si>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</si>
  <si>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</si>
  <si>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</si>
  <si>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</si>
  <si>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</si>
  <si>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</si>
  <si>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</si>
  <si>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</si>
  <si>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</si>
  <si>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</si>
  <si>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</si>
  <si>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</si>
  <si>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</si>
  <si>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</si>
  <si>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</si>
  <si>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</si>
  <si>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</si>
  <si>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</si>
  <si>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</si>
  <si>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</si>
  <si>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</si>
  <si>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</si>
  <si>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</si>
  <si>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</si>
  <si>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</si>
  <si>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</si>
  <si>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</si>
  <si>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</si>
  <si>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</si>
  <si>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</si>
  <si>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</si>
  <si>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</si>
  <si>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</si>
  <si>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</si>
  <si>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</si>
  <si>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</si>
  <si>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</si>
  <si>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</si>
  <si>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</si>
  <si>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</si>
  <si>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</si>
  <si>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</si>
  <si>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</si>
  <si>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</si>
  <si>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</si>
  <si>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</si>
  <si>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</si>
  <si>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</si>
  <si>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</si>
  <si>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</si>
  <si>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</si>
  <si>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</si>
  <si>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</si>
  <si>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</si>
  <si>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</si>
  <si>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</si>
  <si>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</si>
  <si>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</si>
  <si>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</si>
  <si>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</si>
  <si>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</si>
  <si>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</si>
  <si>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</si>
  <si>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</si>
  <si>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</si>
  <si>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</si>
  <si>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</si>
  <si>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</si>
  <si>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</si>
  <si>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</si>
  <si>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</si>
  <si>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</si>
  <si>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</si>
  <si>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</si>
  <si>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</si>
  <si>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</si>
  <si>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</si>
  <si>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</si>
  <si>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</si>
  <si>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</si>
  <si>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</si>
  <si>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</si>
  <si>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</si>
  <si>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</si>
  <si>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</si>
  <si>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</si>
  <si>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</si>
  <si>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</si>
  <si>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</si>
  <si>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</si>
  <si>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</si>
  <si>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</si>
  <si>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</si>
  <si>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</si>
  <si>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</si>
  <si>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</si>
  <si>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</si>
  <si>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</si>
  <si>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</si>
  <si>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</si>
  <si>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</si>
  <si>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</si>
  <si>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</si>
  <si>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</si>
  <si>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</si>
  <si>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</si>
  <si>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</si>
  <si>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</si>
  <si>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</si>
  <si>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</si>
  <si>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</si>
  <si>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</si>
  <si>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</si>
  <si>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</si>
  <si>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</si>
  <si>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</si>
  <si>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</si>
  <si>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</si>
  <si>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</si>
  <si>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</si>
  <si>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</si>
  <si>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</si>
  <si>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</si>
  <si>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</si>
  <si>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</si>
  <si>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</si>
  <si>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</si>
  <si>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</si>
  <si>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</si>
  <si>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</si>
  <si>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</si>
  <si>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</si>
  <si>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</si>
  <si>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</si>
  <si>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</si>
  <si>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</si>
  <si>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</si>
  <si>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</si>
  <si>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</si>
  <si>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</si>
  <si>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</si>
  <si>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</si>
  <si>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</si>
  <si>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</si>
  <si>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</si>
  <si>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</si>
  <si>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</si>
  <si>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</si>
  <si>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</si>
  <si>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</si>
  <si>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</si>
  <si>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</si>
  <si>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</si>
  <si>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</si>
  <si>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</si>
  <si>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</si>
  <si>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</si>
  <si>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</si>
  <si>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</si>
  <si>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</si>
  <si>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</si>
  <si>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</si>
  <si>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</si>
  <si>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</si>
  <si>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</si>
  <si>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</si>
  <si>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</si>
  <si>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</si>
  <si>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</si>
  <si>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</si>
  <si>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</si>
  <si>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</si>
  <si>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</si>
  <si>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</si>
  <si>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</si>
  <si>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</si>
  <si>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</si>
  <si>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</si>
  <si>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</si>
  <si>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</si>
  <si>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</si>
  <si>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</si>
  <si>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</si>
  <si>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</si>
  <si>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</si>
  <si>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</si>
  <si>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</si>
  <si>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</si>
  <si>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</si>
  <si>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</si>
  <si>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</si>
  <si>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</si>
  <si>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</si>
  <si>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</si>
  <si>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</si>
  <si>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</si>
  <si>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</si>
  <si>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</si>
  <si>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</si>
  <si>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</si>
  <si>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</si>
  <si>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</si>
  <si>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</si>
  <si>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</si>
  <si>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</si>
  <si>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</si>
  <si>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</si>
  <si>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</si>
  <si>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</si>
  <si>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</si>
  <si>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</si>
  <si>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</si>
  <si>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</si>
  <si>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</si>
  <si>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</si>
  <si>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</si>
  <si>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</si>
  <si>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</si>
  <si>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</si>
  <si>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</si>
  <si>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</si>
  <si>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</si>
  <si>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</si>
  <si>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</si>
  <si>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</si>
  <si>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</si>
  <si>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</si>
  <si>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</si>
  <si>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</si>
  <si>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</si>
  <si>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</si>
  <si>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</si>
  <si>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</si>
  <si>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</si>
  <si>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</si>
  <si>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</si>
  <si>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</si>
  <si>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</si>
  <si>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</si>
  <si>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</si>
  <si>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</si>
  <si>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</si>
  <si>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</si>
  <si>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</si>
  <si>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</si>
  <si>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</si>
  <si>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</si>
  <si>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</si>
  <si>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</si>
  <si>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</si>
  <si>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</si>
  <si>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</si>
  <si>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</si>
  <si>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</si>
  <si>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</si>
  <si>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</si>
  <si>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</si>
  <si>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</si>
  <si>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</si>
  <si>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</si>
  <si>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</si>
  <si>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</si>
  <si>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</si>
  <si>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</si>
  <si>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</si>
  <si>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</si>
  <si>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</si>
  <si>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</si>
  <si>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</si>
  <si>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</si>
  <si>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</si>
  <si>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</si>
  <si>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</si>
  <si>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</si>
  <si>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</si>
  <si>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</si>
  <si>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</si>
  <si>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</si>
  <si>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</si>
  <si>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</si>
  <si>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</si>
  <si>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</si>
  <si>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</si>
  <si>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</si>
  <si>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</si>
  <si>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</si>
  <si>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</si>
  <si>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</si>
  <si>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</si>
  <si>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</si>
  <si>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</si>
  <si>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</si>
  <si>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</si>
  <si>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</si>
  <si>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</si>
  <si>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</si>
  <si>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</si>
  <si>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</si>
  <si>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</si>
  <si>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</si>
  <si>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</si>
  <si>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</si>
  <si>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</si>
  <si>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</si>
  <si>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</si>
  <si>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</si>
  <si>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</si>
  <si>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</si>
  <si>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</si>
  <si>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</si>
  <si>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</si>
  <si>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</si>
  <si>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</si>
  <si>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</si>
  <si>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</si>
  <si>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</si>
  <si>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</si>
  <si>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</si>
  <si>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</si>
  <si>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</si>
  <si>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</si>
  <si>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</si>
  <si>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</si>
  <si>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</si>
  <si>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</si>
  <si>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</si>
  <si>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</si>
  <si>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</si>
  <si>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</si>
  <si>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</si>
  <si>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</si>
  <si>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</si>
  <si>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</si>
  <si>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</si>
  <si>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</si>
  <si>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</si>
  <si>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</si>
  <si>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</si>
  <si>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</si>
  <si>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</si>
  <si>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</si>
  <si>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</si>
  <si>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</si>
  <si>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</si>
  <si>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</si>
  <si>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</si>
  <si>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</si>
  <si>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</si>
  <si>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</si>
  <si>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</si>
  <si>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</si>
  <si>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</si>
  <si>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</si>
  <si>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</si>
  <si>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</si>
  <si>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</si>
  <si>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</si>
  <si>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</si>
  <si>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</si>
  <si>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</si>
  <si>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</si>
  <si>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</si>
  <si>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</si>
  <si>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</si>
  <si>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</si>
  <si>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</si>
  <si>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</si>
  <si>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</si>
  <si>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</si>
  <si>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</si>
  <si>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</si>
  <si>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</si>
  <si>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</si>
  <si>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</si>
  <si>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</si>
  <si>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</si>
  <si>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</si>
  <si>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</si>
  <si>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</si>
  <si>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</si>
  <si>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</si>
  <si>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</si>
  <si>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</si>
  <si>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</si>
  <si>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</si>
  <si>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</si>
  <si>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</si>
  <si>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</si>
  <si>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</si>
  <si>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</si>
  <si>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</si>
  <si>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</si>
  <si>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</si>
  <si>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</si>
  <si>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</si>
  <si>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</si>
  <si>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</si>
  <si>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</si>
  <si>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</si>
  <si>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</si>
  <si>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</si>
  <si>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</si>
  <si>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</si>
  <si>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</si>
  <si>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</si>
  <si>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</si>
  <si>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</si>
  <si>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</si>
  <si>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</si>
  <si>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</si>
  <si>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</si>
  <si>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</si>
  <si>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</si>
  <si>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</si>
  <si>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</si>
  <si>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</si>
  <si>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</si>
  <si>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</si>
  <si>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</si>
  <si>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</si>
  <si>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</si>
  <si>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</si>
  <si>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</si>
  <si>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</si>
  <si>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</si>
  <si>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</si>
  <si>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</si>
  <si>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</si>
  <si>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</si>
  <si>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</si>
  <si>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</si>
  <si>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</si>
  <si>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</si>
  <si>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</si>
  <si>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</si>
  <si>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</si>
  <si>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</si>
  <si>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</si>
  <si>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</si>
  <si>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</si>
  <si>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</si>
  <si>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</si>
  <si>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</si>
  <si>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</si>
  <si>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</si>
  <si>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</si>
  <si>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</si>
  <si>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</si>
  <si>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</si>
  <si>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</si>
  <si>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</si>
  <si>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</si>
  <si>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</si>
  <si>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</si>
  <si>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</si>
  <si>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</si>
  <si>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</si>
  <si>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</si>
  <si>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</si>
  <si>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</si>
  <si>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</si>
  <si>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</si>
  <si>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</si>
  <si>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</si>
  <si>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</si>
  <si>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</si>
  <si>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</si>
  <si>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</si>
  <si>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</si>
  <si>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</si>
  <si>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</si>
  <si>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</si>
  <si>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</si>
  <si>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</si>
  <si>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</si>
  <si>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</si>
  <si>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</si>
  <si>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</si>
  <si>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</si>
  <si>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</si>
  <si>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</si>
  <si>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</si>
  <si>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</si>
  <si>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</si>
  <si>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</si>
  <si>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</si>
  <si>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</si>
  <si>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</si>
  <si>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</si>
  <si>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</si>
  <si>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</si>
  <si>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</si>
  <si>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</si>
  <si>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</si>
  <si>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</si>
  <si>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</si>
  <si>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</si>
  <si>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</si>
  <si>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</si>
  <si>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</si>
  <si>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</si>
  <si>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</si>
  <si>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</si>
  <si>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</si>
  <si>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</si>
  <si>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</si>
  <si>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</si>
  <si>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</si>
  <si>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</si>
  <si>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</si>
  <si>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</si>
  <si>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</si>
  <si>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</si>
  <si>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</si>
  <si>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</si>
  <si>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</si>
  <si>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</si>
  <si>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</si>
  <si>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</si>
  <si>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</si>
  <si>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</si>
  <si>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</si>
  <si>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</si>
  <si>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</si>
  <si>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</si>
  <si>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</si>
  <si>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</si>
  <si>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</si>
  <si>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</si>
  <si>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</si>
  <si>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</si>
  <si>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</si>
  <si>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</si>
  <si>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</si>
  <si>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</si>
  <si>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</si>
  <si>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</si>
  <si>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</si>
  <si>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</si>
  <si>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</si>
  <si>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</si>
  <si>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</si>
  <si>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</si>
  <si>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</si>
  <si>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</si>
  <si>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</si>
  <si>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</si>
  <si>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</si>
  <si>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</si>
  <si>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</si>
  <si>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</si>
  <si>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都道府県がん対策推進事業</t>
  </si>
  <si>
    <t>健康局</t>
  </si>
  <si>
    <t>がん・疾病対策課長
古元　重和</t>
  </si>
  <si>
    <t>平成21年度</t>
  </si>
  <si>
    <t>終了予定なし</t>
  </si>
  <si>
    <t>がん・疾病対策課</t>
  </si>
  <si>
    <t>がん対策基本法第12条～第19条
がん登録等の推進に関する法律第40条</t>
  </si>
  <si>
    <t>「がん対策推進基本計画（平成30年３月）閣議決定」
「都道府県健康対策推進事業の実施について（平成21年４月 １日健発第0401015号健康局長通知）」</t>
  </si>
  <si>
    <t>がん対策基本法、がん登録法及びがん対策推進基本計画に基づき、がんと診断された時からの緩和ケアを実施するための医療従事者の育成等を図るとともに、がん医療に従事する医療従事者への研修をより効果的かつ計画的に実施することにより、各種がん対策を総合的かつ計画的に推進することを目的とする。</t>
  </si>
  <si>
    <t xml:space="preserve">都道府県が、当該都道府県がん対策推進計画の各種目標等の実現・達成のために重点的に実施すべき事業に要する経費の一部を補助するものである。
【重点的に実施すべき事業】 ①がん検診の受診促進等に資する事業②がん医療提供体制等の促進等に資する事業③がん緩和ケアの推進に資する事業 ④がん登録の推進に資する事業⑤がんに関する総合的な相談等の実施に資する事業⑥がん情報の提供に資する事業
【負担割合】国１／２、都道府県１／２                                   </t>
  </si>
  <si>
    <t>-</t>
  </si>
  <si>
    <t>疾病予防対策事業費等補助金</t>
  </si>
  <si>
    <t>がんの年齢調整死亡率（75歳未満）を前年度以下へ減少</t>
  </si>
  <si>
    <t>がんの年齢調整死亡率
｛［観察集団の各年齢（年齢階級）の死亡率］×［基準人口集団のその年齢（年齢階級）の人口］｝の各年齢（年齢階級）の総和 / 基準人口集団の総人口</t>
  </si>
  <si>
    <t>人口10万対</t>
  </si>
  <si>
    <t>人口動態統計</t>
  </si>
  <si>
    <t>男女とも対策型検診で実施される全てのがん種におけるがん検診の受診率の目標値を50％</t>
  </si>
  <si>
    <t>がん検診受診率(胃がん・男性)
受診者数／調査対象者数×100
※40～69歳（男性）を対象として算定</t>
  </si>
  <si>
    <t>国民生活基礎調査</t>
  </si>
  <si>
    <t>がん検診受診率(胃がん・女性)
受診者数／調査対象者数×100
※40～69歳（女性）を対象として算定</t>
  </si>
  <si>
    <t>がん検診受診率(肺がん・男性)
受診者数／調査対象者数×100
※40～69歳（男性）を対象として算定</t>
  </si>
  <si>
    <t>がん検診受診率(肺がん・女性)
受診者数／調査対象者数×100
※40～69歳（女性）を対象として算定</t>
  </si>
  <si>
    <t>☑</t>
  </si>
  <si>
    <t>事業実施した都道府県数</t>
  </si>
  <si>
    <t>箇所</t>
  </si>
  <si>
    <t>X：当該年度執行額（百万円）／Y:事業実施団体（箇所）　　　　　　　　　　　　</t>
    <phoneticPr fontId="5"/>
  </si>
  <si>
    <t>百万円</t>
  </si>
  <si>
    <t>　　X/Y</t>
    <phoneticPr fontId="5"/>
  </si>
  <si>
    <t>637/46</t>
  </si>
  <si>
    <t>638/47</t>
  </si>
  <si>
    <t>Ⅰ－１０　妊産婦・児童から高齢者に至るまでの幅広い年齢層において、地域・職場などの様々な場所で国民的な健康づくりを推進すること</t>
  </si>
  <si>
    <t>Ⅰ－１０－３　総合的ながん対策を推進すること</t>
  </si>
  <si>
    <t>男女とも対策型検診で実施される全てのがん種におけるがん検診の受診率の目標値を50％・男女ともに対策型がん検診で実施されるすべてのがん種におけるがん検診の受診率の目標値を50%（胃がん・男性）</t>
  </si>
  <si>
    <t>男女とも対策型検診で実施される全てのがん種におけるがん検診の受診率の目標値を50％・男女ともに対策型がん検診で実施されるすべてのがん種におけるがん検診の受診率の目標値を50%（胃がん・女性）</t>
  </si>
  <si>
    <t>男女とも対策型検診で実施される全てのがん種におけるがん検診の受診率の目標値を50％・男女ともに対策型がん検診で実施されるすべてのがん種におけるがん検診の受診率の目標値を50%（肺がん・男性）</t>
  </si>
  <si>
    <t>男女とも対策型検診で実施される全てのがん種におけるがん検診の受診率の目標値を50％・男女ともに対策型がん検診で実施されるすべてのがん種におけるがん検診の受診率の目標値を50%（肺がん・女性）</t>
  </si>
  <si>
    <t>男女とも対策型検診で実施される全てのがん種におけるがん検診の受診率の目標値を50％・男女ともに対策型がん検診で実施されるすべてのがん種におけるがん検診の受診率の目標値を50%（大腸がん・男性）</t>
  </si>
  <si>
    <t>男女とも対策型検診で実施される全てのがん種におけるがん検診の受診率の目標値を50％・男女ともに対策型がん検診で実施されるすべてのがん種におけるがん検診の受診率の目標値を50%（大腸がん・女性）</t>
  </si>
  <si>
    <t>男女とも対策型検診で実施される全てのがん種におけるがん検診の受診率の目標値を50％・男女ともに対策型がん検診で実施されるすべてのがん種におけるがん検診の受診率の目標値を50%（子宮頸がん・女性）</t>
  </si>
  <si>
    <t>男女とも対策型検診で実施される全てのがん種におけるがん検診の受診率の目標値を50％・男女ともに対策型がん検診で実施されるすべてのがん種におけるがん検診の受診率の目標値を50%（乳がん・女性）</t>
  </si>
  <si>
    <t>精密検査受診率の目標値を90％（胃がん）</t>
  </si>
  <si>
    <t>精密検査受診率の目標値を90％（肺がん）</t>
  </si>
  <si>
    <t>精密検査受診率の目標値を90％（大腸がん）</t>
  </si>
  <si>
    <t>精密検査受診率の目標値を90％（子宮頸がん）</t>
  </si>
  <si>
    <t>精密検査受診率の目標値を90％（乳がん）</t>
  </si>
  <si>
    <t>がん検診受診率【2022年度までにがん検診受診率50％】（胃がん・男性）</t>
  </si>
  <si>
    <t>がん検診受診率【2022年度までにがん検診受診率50％】（胃がん・女性）</t>
  </si>
  <si>
    <t>がん検診受診率【2022年度までにがん検診受診率50％】（肺がん・男性）</t>
  </si>
  <si>
    <t>がん検診受診率【2022年度までにがん検診受診率50％】（肺がん・女性）</t>
  </si>
  <si>
    <t>がん検診受診率【2022年度までにがん検診受診率50％】（大腸がん・男性）</t>
  </si>
  <si>
    <t>がん検診受診率【2022年度までにがん検診受診率50％】（大腸がん・女性）</t>
  </si>
  <si>
    <t>がん検診受診率【2022年度までにがん検診受診率50％】（子宮頸がん・女性）</t>
  </si>
  <si>
    <t>がん検診受診率【2022年度までにがん検診受診率50％】（乳がん・女性）</t>
  </si>
  <si>
    <t>がん検診精密検査受診率【2022年度までに精密検査受診率90%】　（胃がん）</t>
  </si>
  <si>
    <t>がん検診精密検査受診率【2022年度までに精密検査受診率90%】　（肺がん）</t>
  </si>
  <si>
    <t>がん検診精密検査受診率【2022年度までに精密検査受診率90%】　（大腸がん）</t>
  </si>
  <si>
    <t>がん検診精密検査受診率【2022年度までに精密検査受診率90%】　（子宮頸がん）</t>
  </si>
  <si>
    <t>がん検診精密検査受診率【2022年度までに精密検査受診率90%】　（乳がん）</t>
  </si>
  <si>
    <t>がんの死亡者【がんの75歳未満年齢調整死亡率を減少】</t>
  </si>
  <si>
    <t>がん診療連携拠点病院において、「治療と仕事両立プラン」等を活用して支援した就労に関する相談件数【2022年までに年間25,000件】</t>
  </si>
  <si>
    <t>仕事と治療の両立が出来る環境と思う人の割合【2025年度までに40%】</t>
  </si>
  <si>
    <t>304</t>
  </si>
  <si>
    <t>278</t>
  </si>
  <si>
    <t>241</t>
  </si>
  <si>
    <t>282</t>
  </si>
  <si>
    <t>296</t>
  </si>
  <si>
    <t>308</t>
  </si>
  <si>
    <t>305</t>
  </si>
  <si>
    <t>322</t>
  </si>
  <si>
    <t>328</t>
  </si>
  <si>
    <t>がん検診受診率(大腸がん・男性)
受診者数／調査対象者数×100
※40～69歳（男性）を対象として算定</t>
  </si>
  <si>
    <t>がん検診受診率(大腸がん・女性)
受診者数／調査対象者数×100
※40～69歳（女性）を対象として算定</t>
  </si>
  <si>
    <t>がん検診受診率(子宮頸がん・女性)
受診者数／調査対象者数×100
※20～69歳（女性）を対象として算定</t>
  </si>
  <si>
    <t>がん検診受診率（乳がん・女性)
受診者数／調査対象者数×100
※40～69歳（女性）を対象として算定</t>
  </si>
  <si>
    <t>精密検査受診率の目標値を90%</t>
  </si>
  <si>
    <t>精密検査受診率（胃がん）
（要精密検査者数－精密検査未受診者数－精密検査未把握者数）／要精密検査者数×100
※40～69歳を対象として算定
※H30年度成果実績については集計中</t>
  </si>
  <si>
    <t>精密検査受診率（肺がん）
（要精密検査者数－精密検査未受診者数－精密検査未把握者数）／要精密検査者数×100
※40～69歳を対象として算定
※H30年度成果実績については集計中</t>
  </si>
  <si>
    <t>精密検査受診率（大腸がん）
（要精密検査者数－精密検査未受診者数－精密検査未把握者数）／要精密検査者数×100
※40～69歳を対象として算定
※H30年度成果実績については集計中</t>
  </si>
  <si>
    <t>精密検査受診率（子宮頚がん）
（要精密検査者数－精密検査未受診者数－精密検査未把握者数）／要精密検査者数×100
※20～69歳を対象として算定
※H30年度成果実績については集計中</t>
  </si>
  <si>
    <t>精密検査受診率（乳がん）
（要精密検査者数－精密検査未受診者数－精密検査未把握者数）／要精密検査者数×100
※40～69歳を対象として算定
※H30年度成果実績については集計中</t>
  </si>
  <si>
    <t>○</t>
  </si>
  <si>
    <t>厚労</t>
  </si>
  <si>
    <t>科学的根拠に基づくがん予防・がん検診の充実、患者本位のがん医療の実現、尊厳を持って安心して暮らせる社会の構築を図り、がんの死亡者数を減少させる。</t>
    <phoneticPr fontId="5"/>
  </si>
  <si>
    <t>本事業の進捗により、がん検診の受診率向上も見込まれ、がんの早期発見・治療が推進される。がんの早期発見・治療が推進されればがんの年齢調整死亡率は低下すると見込んでいる。</t>
    <phoneticPr fontId="5"/>
  </si>
  <si>
    <t>がん対策基本法及びがん対策推進基本計画を踏まえた都道府県がん対策推進計画に基づき、地域の実情等を踏まえたがん対策を実施しているため、国民や社会のニーズを反映している。</t>
    <phoneticPr fontId="5"/>
  </si>
  <si>
    <t>国民のがんの年齢調整死亡率を減少させることは、国及び都道府県の責務（応分負担）である。</t>
    <phoneticPr fontId="5"/>
  </si>
  <si>
    <t>国民のがんの年齢調整死亡率を減少させるため、都道府県がん対策推進計画に基づき、地域の実情等を反映させた事業であり、優先度が高い。</t>
    <phoneticPr fontId="5"/>
  </si>
  <si>
    <t>無</t>
  </si>
  <si>
    <t>有</t>
  </si>
  <si>
    <t>実施要綱において事業内容及び実施主体（支出先）を示しており、交付要綱で使用可能な費目を定め、事業実績報告書 にて事業内容及び支出について報告を受けており、事業目的にかなった補助となっていることを確認している。</t>
    <phoneticPr fontId="5"/>
  </si>
  <si>
    <t>‐</t>
  </si>
  <si>
    <t>交付要綱により負担割合を定めており、妥当である。</t>
    <phoneticPr fontId="5"/>
  </si>
  <si>
    <t>毎年度本事業の予算が削減される中、がん検診等の受診率を向上させるため、補助金を効率的に活用するよう努めている。</t>
    <phoneticPr fontId="5"/>
  </si>
  <si>
    <t>本補助金等は事業実施主体へ直接交付しており、委託についても事業を効率的に行うためのものとなっている。</t>
    <phoneticPr fontId="5"/>
  </si>
  <si>
    <t>各事業の実施要綱に定めた事業の範囲で補助を行うこととなっている。</t>
    <phoneticPr fontId="5"/>
  </si>
  <si>
    <t>-</t>
    <phoneticPr fontId="5"/>
  </si>
  <si>
    <t>補助対象数や事業内容について定期的に見直しており、コスト削減や効率化に向けた工夫を行っている。</t>
    <phoneticPr fontId="5"/>
  </si>
  <si>
    <t>がんの年齢調整死亡率（75歳未満）は減少しているため、成果実績は成果目標に見合ったものとなっている。</t>
    <phoneticPr fontId="5"/>
  </si>
  <si>
    <t>都道府県がん対策推進計画に基づき、地域の実情等を踏まえたがん対策を実施しており、他の手段・方法より効果的で ある。</t>
    <phoneticPr fontId="5"/>
  </si>
  <si>
    <t>本事業の補助金等は、全国の都道府県等が活用しており、事業趣旨に沿った活動を行っている。</t>
    <phoneticPr fontId="5"/>
  </si>
  <si>
    <t>事業実績報告書において成果の報告を受け、十分に活用されていることを確認している。</t>
    <phoneticPr fontId="5"/>
  </si>
  <si>
    <t>-</t>
    <phoneticPr fontId="5"/>
  </si>
  <si>
    <t>A.東京都</t>
    <rPh sb="2" eb="5">
      <t>トウキョウト</t>
    </rPh>
    <phoneticPr fontId="5"/>
  </si>
  <si>
    <t>東京都</t>
    <rPh sb="0" eb="3">
      <t>トウキョウト</t>
    </rPh>
    <phoneticPr fontId="5"/>
  </si>
  <si>
    <t>広島県</t>
    <rPh sb="0" eb="3">
      <t>ヒロシマケン</t>
    </rPh>
    <phoneticPr fontId="5"/>
  </si>
  <si>
    <t>静岡県</t>
    <rPh sb="0" eb="3">
      <t>シズオカケン</t>
    </rPh>
    <phoneticPr fontId="5"/>
  </si>
  <si>
    <t>京都府</t>
    <rPh sb="0" eb="3">
      <t>キョウトフ</t>
    </rPh>
    <phoneticPr fontId="5"/>
  </si>
  <si>
    <t>三重県</t>
    <rPh sb="0" eb="3">
      <t>ミエケン</t>
    </rPh>
    <phoneticPr fontId="5"/>
  </si>
  <si>
    <t>佐賀県</t>
    <rPh sb="0" eb="3">
      <t>サガケン</t>
    </rPh>
    <phoneticPr fontId="5"/>
  </si>
  <si>
    <t>鳥取県</t>
    <rPh sb="0" eb="3">
      <t>トットリケン</t>
    </rPh>
    <phoneticPr fontId="5"/>
  </si>
  <si>
    <t>沖縄県</t>
    <rPh sb="0" eb="3">
      <t>オキナワケン</t>
    </rPh>
    <phoneticPr fontId="5"/>
  </si>
  <si>
    <t>群馬県</t>
    <rPh sb="0" eb="3">
      <t>グンマケン</t>
    </rPh>
    <phoneticPr fontId="5"/>
  </si>
  <si>
    <t>大阪府</t>
    <rPh sb="0" eb="3">
      <t>オオサカフ</t>
    </rPh>
    <phoneticPr fontId="5"/>
  </si>
  <si>
    <t>都道府県がん対策推進事業の実施</t>
    <rPh sb="0" eb="4">
      <t>トドウフケン</t>
    </rPh>
    <rPh sb="6" eb="8">
      <t>タイサク</t>
    </rPh>
    <rPh sb="8" eb="10">
      <t>スイシン</t>
    </rPh>
    <rPh sb="10" eb="12">
      <t>ジギョウ</t>
    </rPh>
    <rPh sb="13" eb="15">
      <t>ジッシ</t>
    </rPh>
    <phoneticPr fontId="5"/>
  </si>
  <si>
    <t>補助金等交付</t>
  </si>
  <si>
    <t>-</t>
    <phoneticPr fontId="5"/>
  </si>
  <si>
    <t>628/47</t>
    <phoneticPr fontId="5"/>
  </si>
  <si>
    <t>公益財団法人東京都予防医学協会</t>
  </si>
  <si>
    <t>株式会社読売広告社</t>
  </si>
  <si>
    <t>株式会社綜研情報工芸</t>
  </si>
  <si>
    <t>東京都立小児総合医療センター</t>
  </si>
  <si>
    <t>医療法人社団杏順会</t>
  </si>
  <si>
    <t>東京商工会議所</t>
  </si>
  <si>
    <t>学校法人聖路加国際大学</t>
  </si>
  <si>
    <t>東京都立多摩総合医療センター</t>
  </si>
  <si>
    <t>社会福祉法人浅草寺病院</t>
  </si>
  <si>
    <t>東京都立駒込病院</t>
  </si>
  <si>
    <t>検診従事者研修業務</t>
  </si>
  <si>
    <t>（子宮頸がん）検診啓発業務</t>
  </si>
  <si>
    <t>がん検診対象人口率調査業務</t>
  </si>
  <si>
    <t>小児がん診療連携推進事業、AYA世代がん患者支援体制構築事業等</t>
  </si>
  <si>
    <t>緩和ケア地域移行モデル事業</t>
  </si>
  <si>
    <t>職域がん検診におけるアドバイザー派遣等、環境整備に向けた業務運営</t>
  </si>
  <si>
    <t>AYA世代がん患者支援体制構築事業</t>
  </si>
  <si>
    <t>院内がん登録室事業委託</t>
  </si>
  <si>
    <t>随意契約（その他）</t>
  </si>
  <si>
    <t>随意契約（企画競争）</t>
  </si>
  <si>
    <t>指名競争契約
（最低価格）</t>
  </si>
  <si>
    <t>随意契約
（その他）</t>
  </si>
  <si>
    <t>-</t>
    <phoneticPr fontId="5"/>
  </si>
  <si>
    <t>B.公益財団法人東京都予防医学協会</t>
    <phoneticPr fontId="5"/>
  </si>
  <si>
    <t>委託料</t>
    <rPh sb="0" eb="3">
      <t>イタクリョウ</t>
    </rPh>
    <phoneticPr fontId="6"/>
  </si>
  <si>
    <t>需用費</t>
    <rPh sb="0" eb="3">
      <t>ジュヨウヒ</t>
    </rPh>
    <phoneticPr fontId="6"/>
  </si>
  <si>
    <t>委託費</t>
    <phoneticPr fontId="5"/>
  </si>
  <si>
    <t>検診従事者研修業務（検診実施体制の整備）</t>
    <phoneticPr fontId="5"/>
  </si>
  <si>
    <t>検診従事者研修業務（健康診査管理指導）</t>
    <phoneticPr fontId="5"/>
  </si>
  <si>
    <t>成果目標及び活動指標ともに目標を概ね達成し、地域の実情を踏まえたがん対策を推進することで、科学的根拠に基づくがん予防・がん検診の充実、患者本位のがん医療の実現、尊厳を持って暮らせる社会の構築、ひいてはがんの死亡者数の減少に資することができた。</t>
    <phoneticPr fontId="5"/>
  </si>
  <si>
    <t>概ね目標は達成していることから、事業完了後提出される事業実績報告書により執行の実態把握に努め、より効果的な執行を図るように検討を行う。事業を行っていない自治体の事業実施につなげる。</t>
    <phoneticPr fontId="5"/>
  </si>
  <si>
    <t>648/47</t>
    <phoneticPr fontId="5"/>
  </si>
  <si>
    <t>⑲「がん対策推進基本計画」に基づき、がん対策の取組を一層推進</t>
    <phoneticPr fontId="5"/>
  </si>
  <si>
    <t>-</t>
    <phoneticPr fontId="5"/>
  </si>
  <si>
    <t>がん情報サービス</t>
    <rPh sb="2" eb="4">
      <t>ジョウホウ</t>
    </rPh>
    <phoneticPr fontId="5"/>
  </si>
  <si>
    <t>使用料及び賃借料</t>
  </si>
  <si>
    <t>負担金</t>
  </si>
  <si>
    <t>報償費</t>
  </si>
  <si>
    <t>がん検診の受診促進等及びがん医療提供体制等の促進、がん緩和ケアの推進、がん登録の推進における委託料</t>
  </si>
  <si>
    <t>がん検診の受診促進等及びがん医療提供体制等の促進、がん登録の推進における需用費</t>
  </si>
  <si>
    <t>がん登録の推進における使用料及び賃借料</t>
  </si>
  <si>
    <t>がん緩和ケアの推進及びがん登録の推進における負担金</t>
  </si>
  <si>
    <t>がん検診の受診促進等及びがん医療提供体制等の促進、がん情報の提供における報償費</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</si>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</sst>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127000</xdr:colOff>
      <xdr:row>748</xdr:row>
      <xdr:rowOff>203200</xdr:rowOff>
    </xdr:from>
    <xdr:to>
      <xdr:col>38</xdr:col>
      <xdr:colOff>18555</xdr:colOff>
      <xdr:row>750</xdr:row>
      <xdr:rowOff>185965</xdr:rowOff>
    </xdr:to>
    <xdr:sp macro="" textlink="">
      <xdr:nvSpPr>
        <xdr:cNvPr id="2" name="正方形/長方形 1"/>
        <xdr:cNvSpPr/>
      </xdr:nvSpPr>
      <xdr:spPr>
        <a:xfrm>
          <a:off x="3175000" y="90525600"/>
          <a:ext cx="4565155" cy="6939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628</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15</xdr:col>
      <xdr:colOff>114300</xdr:colOff>
      <xdr:row>750</xdr:row>
      <xdr:rowOff>342900</xdr:rowOff>
    </xdr:from>
    <xdr:to>
      <xdr:col>38</xdr:col>
      <xdr:colOff>5855</xdr:colOff>
      <xdr:row>752</xdr:row>
      <xdr:rowOff>296354</xdr:rowOff>
    </xdr:to>
    <xdr:sp macro="" textlink="">
      <xdr:nvSpPr>
        <xdr:cNvPr id="3" name="大かっこ 2"/>
        <xdr:cNvSpPr/>
      </xdr:nvSpPr>
      <xdr:spPr>
        <a:xfrm>
          <a:off x="3162300" y="91376500"/>
          <a:ext cx="4565155" cy="6646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25</xdr:col>
      <xdr:colOff>177800</xdr:colOff>
      <xdr:row>753</xdr:row>
      <xdr:rowOff>0</xdr:rowOff>
    </xdr:from>
    <xdr:to>
      <xdr:col>25</xdr:col>
      <xdr:colOff>179455</xdr:colOff>
      <xdr:row>754</xdr:row>
      <xdr:rowOff>121288</xdr:rowOff>
    </xdr:to>
    <xdr:cxnSp macro="">
      <xdr:nvCxnSpPr>
        <xdr:cNvPr id="4" name="直線コネクタ 3"/>
        <xdr:cNvCxnSpPr/>
      </xdr:nvCxnSpPr>
      <xdr:spPr>
        <a:xfrm flipH="1">
          <a:off x="5257800" y="92100400"/>
          <a:ext cx="1655" cy="476888"/>
        </a:xfrm>
        <a:prstGeom prst="line">
          <a:avLst/>
        </a:prstGeom>
        <a:noFill/>
        <a:ln w="19050" cap="flat" cmpd="sng" algn="ctr">
          <a:solidFill>
            <a:sysClr val="windowText" lastClr="000000"/>
          </a:solidFill>
          <a:prstDash val="solid"/>
        </a:ln>
        <a:effectLst/>
      </xdr:spPr>
    </xdr:cxnSp>
    <xdr:clientData/>
  </xdr:twoCellAnchor>
  <xdr:twoCellAnchor>
    <xdr:from>
      <xdr:col>20</xdr:col>
      <xdr:colOff>152400</xdr:colOff>
      <xdr:row>754</xdr:row>
      <xdr:rowOff>127000</xdr:rowOff>
    </xdr:from>
    <xdr:to>
      <xdr:col>31</xdr:col>
      <xdr:colOff>94269</xdr:colOff>
      <xdr:row>755</xdr:row>
      <xdr:rowOff>127000</xdr:rowOff>
    </xdr:to>
    <xdr:sp macro="" textlink="">
      <xdr:nvSpPr>
        <xdr:cNvPr id="5" name="正方形/長方形 4"/>
        <xdr:cNvSpPr/>
      </xdr:nvSpPr>
      <xdr:spPr>
        <a:xfrm>
          <a:off x="4216400" y="92583000"/>
          <a:ext cx="2177069" cy="355600"/>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190500</xdr:colOff>
      <xdr:row>755</xdr:row>
      <xdr:rowOff>76200</xdr:rowOff>
    </xdr:from>
    <xdr:to>
      <xdr:col>25</xdr:col>
      <xdr:colOff>190500</xdr:colOff>
      <xdr:row>756</xdr:row>
      <xdr:rowOff>224135</xdr:rowOff>
    </xdr:to>
    <xdr:cxnSp macro="">
      <xdr:nvCxnSpPr>
        <xdr:cNvPr id="6" name="直線矢印コネクタ 5"/>
        <xdr:cNvCxnSpPr/>
      </xdr:nvCxnSpPr>
      <xdr:spPr>
        <a:xfrm flipH="1">
          <a:off x="5270500" y="92887800"/>
          <a:ext cx="0" cy="50353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20</xdr:col>
      <xdr:colOff>50800</xdr:colOff>
      <xdr:row>756</xdr:row>
      <xdr:rowOff>292100</xdr:rowOff>
    </xdr:from>
    <xdr:to>
      <xdr:col>31</xdr:col>
      <xdr:colOff>190733</xdr:colOff>
      <xdr:row>759</xdr:row>
      <xdr:rowOff>20050</xdr:rowOff>
    </xdr:to>
    <xdr:sp macro="" textlink="">
      <xdr:nvSpPr>
        <xdr:cNvPr id="7" name="正方形/長方形 6"/>
        <xdr:cNvSpPr/>
      </xdr:nvSpPr>
      <xdr:spPr bwMode="auto">
        <a:xfrm>
          <a:off x="4114800" y="93459300"/>
          <a:ext cx="2375133" cy="7947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628</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25400</xdr:colOff>
      <xdr:row>759</xdr:row>
      <xdr:rowOff>127000</xdr:rowOff>
    </xdr:from>
    <xdr:to>
      <xdr:col>31</xdr:col>
      <xdr:colOff>186156</xdr:colOff>
      <xdr:row>760</xdr:row>
      <xdr:rowOff>210560</xdr:rowOff>
    </xdr:to>
    <xdr:sp macro="" textlink="">
      <xdr:nvSpPr>
        <xdr:cNvPr id="13" name="大かっこ 12"/>
        <xdr:cNvSpPr/>
      </xdr:nvSpPr>
      <xdr:spPr>
        <a:xfrm>
          <a:off x="4089400" y="94361000"/>
          <a:ext cx="2395956" cy="4391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26</xdr:col>
      <xdr:colOff>0</xdr:colOff>
      <xdr:row>760</xdr:row>
      <xdr:rowOff>254000</xdr:rowOff>
    </xdr:from>
    <xdr:to>
      <xdr:col>26</xdr:col>
      <xdr:colOff>1336</xdr:colOff>
      <xdr:row>763</xdr:row>
      <xdr:rowOff>55336</xdr:rowOff>
    </xdr:to>
    <xdr:cxnSp macro="">
      <xdr:nvCxnSpPr>
        <xdr:cNvPr id="14" name="直線矢印コネクタ 13"/>
        <xdr:cNvCxnSpPr/>
      </xdr:nvCxnSpPr>
      <xdr:spPr>
        <a:xfrm flipH="1">
          <a:off x="5283200" y="94843600"/>
          <a:ext cx="1336" cy="86813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19</xdr:col>
      <xdr:colOff>25400</xdr:colOff>
      <xdr:row>761</xdr:row>
      <xdr:rowOff>76200</xdr:rowOff>
    </xdr:from>
    <xdr:to>
      <xdr:col>35</xdr:col>
      <xdr:colOff>25400</xdr:colOff>
      <xdr:row>762</xdr:row>
      <xdr:rowOff>140862</xdr:rowOff>
    </xdr:to>
    <xdr:sp macro="" textlink="">
      <xdr:nvSpPr>
        <xdr:cNvPr id="15" name="テキスト ボックス 14"/>
        <xdr:cNvSpPr txBox="1"/>
      </xdr:nvSpPr>
      <xdr:spPr bwMode="auto">
        <a:xfrm>
          <a:off x="3886200" y="95021400"/>
          <a:ext cx="3251200" cy="42026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随意契約（その他）等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19</xdr:col>
      <xdr:colOff>127000</xdr:colOff>
      <xdr:row>763</xdr:row>
      <xdr:rowOff>114300</xdr:rowOff>
    </xdr:from>
    <xdr:to>
      <xdr:col>33</xdr:col>
      <xdr:colOff>99785</xdr:colOff>
      <xdr:row>764</xdr:row>
      <xdr:rowOff>422585</xdr:rowOff>
    </xdr:to>
    <xdr:sp macro="" textlink="">
      <xdr:nvSpPr>
        <xdr:cNvPr id="16" name="正方形/長方形 15"/>
        <xdr:cNvSpPr/>
      </xdr:nvSpPr>
      <xdr:spPr>
        <a:xfrm>
          <a:off x="3987800" y="95770700"/>
          <a:ext cx="2817585" cy="6638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東京都の例</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75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152400</xdr:colOff>
      <xdr:row>764</xdr:row>
      <xdr:rowOff>546100</xdr:rowOff>
    </xdr:from>
    <xdr:to>
      <xdr:col>33</xdr:col>
      <xdr:colOff>25400</xdr:colOff>
      <xdr:row>765</xdr:row>
      <xdr:rowOff>571500</xdr:rowOff>
    </xdr:to>
    <xdr:sp macro="" textlink="">
      <xdr:nvSpPr>
        <xdr:cNvPr id="17" name="大かっこ 16"/>
        <xdr:cNvSpPr/>
      </xdr:nvSpPr>
      <xdr:spPr>
        <a:xfrm>
          <a:off x="4013200" y="96558100"/>
          <a:ext cx="2717800" cy="6985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がん医療の実態把握、普及啓発等</a:t>
          </a:r>
        </a:p>
      </xdr:txBody>
    </xdr:sp>
    <xdr:clientData/>
  </xdr:twoCellAnchor>
  <xdr:twoCellAnchor>
    <xdr:from>
      <xdr:col>46</xdr:col>
      <xdr:colOff>50800</xdr:colOff>
      <xdr:row>566</xdr:row>
      <xdr:rowOff>38100</xdr:rowOff>
    </xdr:from>
    <xdr:to>
      <xdr:col>49</xdr:col>
      <xdr:colOff>482600</xdr:colOff>
      <xdr:row>566</xdr:row>
      <xdr:rowOff>253999</xdr:rowOff>
    </xdr:to>
    <xdr:sp macro="" textlink="">
      <xdr:nvSpPr>
        <xdr:cNvPr id="28" name="テキスト ボックス 27"/>
        <xdr:cNvSpPr txBox="1"/>
      </xdr:nvSpPr>
      <xdr:spPr>
        <a:xfrm>
          <a:off x="9398000" y="69240400"/>
          <a:ext cx="1041400" cy="215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M37" sqref="AM37:AP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795</v>
      </c>
      <c r="AK2" s="940"/>
      <c r="AL2" s="940"/>
      <c r="AM2" s="940"/>
      <c r="AN2" s="98" t="s">
        <v>407</v>
      </c>
      <c r="AO2" s="940">
        <v>20</v>
      </c>
      <c r="AP2" s="940"/>
      <c r="AQ2" s="940"/>
      <c r="AR2" s="99" t="s">
        <v>712</v>
      </c>
      <c r="AS2" s="946">
        <v>406</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717</v>
      </c>
      <c r="H5" s="835"/>
      <c r="I5" s="835"/>
      <c r="J5" s="835"/>
      <c r="K5" s="835"/>
      <c r="L5" s="835"/>
      <c r="M5" s="836" t="s">
        <v>66</v>
      </c>
      <c r="N5" s="837"/>
      <c r="O5" s="837"/>
      <c r="P5" s="837"/>
      <c r="Q5" s="837"/>
      <c r="R5" s="838"/>
      <c r="S5" s="839" t="s">
        <v>718</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642</v>
      </c>
      <c r="Q13" s="656"/>
      <c r="R13" s="656"/>
      <c r="S13" s="656"/>
      <c r="T13" s="656"/>
      <c r="U13" s="656"/>
      <c r="V13" s="657"/>
      <c r="W13" s="655">
        <v>655</v>
      </c>
      <c r="X13" s="656"/>
      <c r="Y13" s="656"/>
      <c r="Z13" s="656"/>
      <c r="AA13" s="656"/>
      <c r="AB13" s="656"/>
      <c r="AC13" s="657"/>
      <c r="AD13" s="655">
        <v>649</v>
      </c>
      <c r="AE13" s="656"/>
      <c r="AF13" s="656"/>
      <c r="AG13" s="656"/>
      <c r="AH13" s="656"/>
      <c r="AI13" s="656"/>
      <c r="AJ13" s="657"/>
      <c r="AK13" s="655">
        <v>648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724</v>
      </c>
      <c r="Q14" s="656"/>
      <c r="R14" s="656"/>
      <c r="S14" s="656"/>
      <c r="T14" s="656"/>
      <c r="U14" s="656"/>
      <c r="V14" s="657"/>
      <c r="W14" s="655" t="s">
        <v>724</v>
      </c>
      <c r="X14" s="656"/>
      <c r="Y14" s="656"/>
      <c r="Z14" s="656"/>
      <c r="AA14" s="656"/>
      <c r="AB14" s="656"/>
      <c r="AC14" s="657"/>
      <c r="AD14" s="655" t="s">
        <v>724</v>
      </c>
      <c r="AE14" s="656"/>
      <c r="AF14" s="656"/>
      <c r="AG14" s="656"/>
      <c r="AH14" s="656"/>
      <c r="AI14" s="656"/>
      <c r="AJ14" s="657"/>
      <c r="AK14" s="655" t="s">
        <v>815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724</v>
      </c>
      <c r="X15" s="656"/>
      <c r="Y15" s="656"/>
      <c r="Z15" s="656"/>
      <c r="AA15" s="656"/>
      <c r="AB15" s="656"/>
      <c r="AC15" s="657"/>
      <c r="AD15" s="655" t="s">
        <v>724</v>
      </c>
      <c r="AE15" s="656"/>
      <c r="AF15" s="656"/>
      <c r="AG15" s="656"/>
      <c r="AH15" s="656"/>
      <c r="AI15" s="656"/>
      <c r="AJ15" s="657"/>
      <c r="AK15" s="655" t="s">
        <v>815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724</v>
      </c>
      <c r="Q16" s="656"/>
      <c r="R16" s="656"/>
      <c r="S16" s="656"/>
      <c r="T16" s="656"/>
      <c r="U16" s="656"/>
      <c r="V16" s="657"/>
      <c r="W16" s="655" t="s">
        <v>724</v>
      </c>
      <c r="X16" s="656"/>
      <c r="Y16" s="656"/>
      <c r="Z16" s="656"/>
      <c r="AA16" s="656"/>
      <c r="AB16" s="656"/>
      <c r="AC16" s="657"/>
      <c r="AD16" s="655" t="s">
        <v>724</v>
      </c>
      <c r="AE16" s="656"/>
      <c r="AF16" s="656"/>
      <c r="AG16" s="656"/>
      <c r="AH16" s="656"/>
      <c r="AI16" s="656"/>
      <c r="AJ16" s="657"/>
      <c r="AK16" s="655" t="s">
        <v>815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v>-3</v>
      </c>
      <c r="X17" s="656"/>
      <c r="Y17" s="656"/>
      <c r="Z17" s="656"/>
      <c r="AA17" s="656"/>
      <c r="AB17" s="656"/>
      <c r="AC17" s="657"/>
      <c r="AD17" s="655">
        <v>1</v>
      </c>
      <c r="AE17" s="656"/>
      <c r="AF17" s="656"/>
      <c r="AG17" s="656"/>
      <c r="AH17" s="656"/>
      <c r="AI17" s="656"/>
      <c r="AJ17" s="657"/>
      <c r="AK17" s="655" t="s">
        <v>815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642</v>
      </c>
      <c r="Q18" s="874"/>
      <c r="R18" s="874"/>
      <c r="S18" s="874"/>
      <c r="T18" s="874"/>
      <c r="U18" s="874"/>
      <c r="V18" s="875"/>
      <c r="W18" s="873">
        <f>SUM(W13:AC17)</f>
        <v>652</v>
      </c>
      <c r="X18" s="874"/>
      <c r="Y18" s="874"/>
      <c r="Z18" s="874"/>
      <c r="AA18" s="874"/>
      <c r="AB18" s="874"/>
      <c r="AC18" s="875"/>
      <c r="AD18" s="873">
        <f>SUM(AD13:AJ17)</f>
        <v>650</v>
      </c>
      <c r="AE18" s="874"/>
      <c r="AF18" s="874"/>
      <c r="AG18" s="874"/>
      <c r="AH18" s="874"/>
      <c r="AI18" s="874"/>
      <c r="AJ18" s="875"/>
      <c r="AK18" s="873">
        <f>SUM(AK13:AQ17)</f>
        <v>648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637</v>
      </c>
      <c r="Q19" s="656"/>
      <c r="R19" s="656"/>
      <c r="S19" s="656"/>
      <c r="T19" s="656"/>
      <c r="U19" s="656"/>
      <c r="V19" s="657"/>
      <c r="W19" s="655">
        <v>638</v>
      </c>
      <c r="X19" s="656"/>
      <c r="Y19" s="656"/>
      <c r="Z19" s="656"/>
      <c r="AA19" s="656"/>
      <c r="AB19" s="656"/>
      <c r="AC19" s="657"/>
      <c r="AD19" s="655">
        <v>628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0.99221183800623058</v>
      </c>
      <c r="Q20" s="316"/>
      <c r="R20" s="316"/>
      <c r="S20" s="316"/>
      <c r="T20" s="316"/>
      <c r="U20" s="316"/>
      <c r="V20" s="316"/>
      <c r="W20" s="316">
        <f t="shared" ref="W20" si="0">IF(W18=0, "-", SUM(W19)/W18)</f>
        <v>0.9785276073619632</v>
      </c>
      <c r="X20" s="316"/>
      <c r="Y20" s="316"/>
      <c r="Z20" s="316"/>
      <c r="AA20" s="316"/>
      <c r="AB20" s="316"/>
      <c r="AC20" s="316"/>
      <c r="AD20" s="316">
        <f t="shared" ref="AD20" si="1">IF(AD18=0, "-", SUM(AD19)/AD18)</f>
        <v>0.96615384615384614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0.99221183800623058</v>
      </c>
      <c r="Q21" s="316"/>
      <c r="R21" s="316"/>
      <c r="S21" s="316"/>
      <c r="T21" s="316"/>
      <c r="U21" s="316"/>
      <c r="V21" s="316"/>
      <c r="W21" s="316">
        <f t="shared" ref="W21" si="2">IF(W19=0, "-", SUM(W19)/SUM(W13,W14))</f>
        <v>0.9740458015267176</v>
      </c>
      <c r="X21" s="316"/>
      <c r="Y21" s="316"/>
      <c r="Z21" s="316"/>
      <c r="AA21" s="316"/>
      <c r="AB21" s="316"/>
      <c r="AC21" s="316"/>
      <c r="AD21" s="316">
        <f t="shared" ref="AD21" si="3">IF(AD19=0, "-", SUM(AD19)/SUM(AD13,AD14))</f>
        <v>0.96764252696456088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648</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648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724</v>
      </c>
      <c r="AR31" s="201"/>
      <c r="AS31" s="136" t="s">
        <v>233</v>
      </c>
      <c r="AT31" s="137"/>
      <c r="AU31" s="200">
        <v>4</v>
      </c>
      <c r="AV31" s="200"/>
      <c r="AW31" s="392" t="s">
        <v>179</v>
      </c>
      <c r="AX31" s="393"/>
    </row>
    <row r="32" spans="1:50" ht="48.7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71.599999999999994</v>
      </c>
      <c r="AF32" s="219"/>
      <c r="AG32" s="219"/>
      <c r="AH32" s="219"/>
      <c r="AI32" s="218">
        <v>70</v>
      </c>
      <c r="AJ32" s="219"/>
      <c r="AK32" s="219"/>
      <c r="AL32" s="219"/>
      <c r="AM32" s="218" t="s">
        <v>876</v>
      </c>
      <c r="AN32" s="219"/>
      <c r="AO32" s="219"/>
      <c r="AP32" s="219"/>
      <c r="AQ32" s="336" t="s">
        <v>724</v>
      </c>
      <c r="AR32" s="208"/>
      <c r="AS32" s="208"/>
      <c r="AT32" s="337"/>
      <c r="AU32" s="219" t="s">
        <v>724</v>
      </c>
      <c r="AV32" s="219"/>
      <c r="AW32" s="219"/>
      <c r="AX32" s="221"/>
    </row>
    <row r="33" spans="1:51" ht="48.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73.599999999999994</v>
      </c>
      <c r="AF33" s="219"/>
      <c r="AG33" s="219"/>
      <c r="AH33" s="219"/>
      <c r="AI33" s="218">
        <v>71.599999999999994</v>
      </c>
      <c r="AJ33" s="219"/>
      <c r="AK33" s="219"/>
      <c r="AL33" s="219"/>
      <c r="AM33" s="218">
        <v>70</v>
      </c>
      <c r="AN33" s="219"/>
      <c r="AO33" s="219"/>
      <c r="AP33" s="219"/>
      <c r="AQ33" s="336" t="s">
        <v>724</v>
      </c>
      <c r="AR33" s="208"/>
      <c r="AS33" s="208"/>
      <c r="AT33" s="337"/>
      <c r="AU33" s="219" t="s">
        <v>875</v>
      </c>
      <c r="AV33" s="219"/>
      <c r="AW33" s="219"/>
      <c r="AX33" s="221"/>
    </row>
    <row r="34" spans="1:51" ht="48.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102.8</v>
      </c>
      <c r="AF34" s="219"/>
      <c r="AG34" s="219"/>
      <c r="AH34" s="219"/>
      <c r="AI34" s="218">
        <v>102.3</v>
      </c>
      <c r="AJ34" s="219"/>
      <c r="AK34" s="219"/>
      <c r="AL34" s="219"/>
      <c r="AM34" s="218" t="s">
        <v>876</v>
      </c>
      <c r="AN34" s="219"/>
      <c r="AO34" s="219"/>
      <c r="AP34" s="219"/>
      <c r="AQ34" s="336" t="s">
        <v>724</v>
      </c>
      <c r="AR34" s="208"/>
      <c r="AS34" s="208"/>
      <c r="AT34" s="337"/>
      <c r="AU34" s="219" t="s">
        <v>724</v>
      </c>
      <c r="AV34" s="219"/>
      <c r="AW34" s="219"/>
      <c r="AX34" s="221"/>
    </row>
    <row r="35" spans="1:51" ht="23.25" customHeight="1" x14ac:dyDescent="0.15">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724</v>
      </c>
      <c r="AR38" s="201"/>
      <c r="AS38" s="136" t="s">
        <v>233</v>
      </c>
      <c r="AT38" s="137"/>
      <c r="AU38" s="200">
        <v>4</v>
      </c>
      <c r="AV38" s="200"/>
      <c r="AW38" s="392" t="s">
        <v>179</v>
      </c>
      <c r="AX38" s="393"/>
      <c r="AY38">
        <f>$AY$37</f>
        <v>1</v>
      </c>
    </row>
    <row r="39" spans="1:51" ht="38.25" customHeight="1" x14ac:dyDescent="0.15">
      <c r="A39" s="397"/>
      <c r="B39" s="395"/>
      <c r="C39" s="395"/>
      <c r="D39" s="395"/>
      <c r="E39" s="395"/>
      <c r="F39" s="396"/>
      <c r="G39" s="563" t="s">
        <v>730</v>
      </c>
      <c r="H39" s="564"/>
      <c r="I39" s="564"/>
      <c r="J39" s="564"/>
      <c r="K39" s="564"/>
      <c r="L39" s="564"/>
      <c r="M39" s="564"/>
      <c r="N39" s="564"/>
      <c r="O39" s="565"/>
      <c r="P39" s="108" t="s">
        <v>731</v>
      </c>
      <c r="Q39" s="108"/>
      <c r="R39" s="108"/>
      <c r="S39" s="108"/>
      <c r="T39" s="108"/>
      <c r="U39" s="108"/>
      <c r="V39" s="108"/>
      <c r="W39" s="108"/>
      <c r="X39" s="109"/>
      <c r="Y39" s="470" t="s">
        <v>12</v>
      </c>
      <c r="Z39" s="530"/>
      <c r="AA39" s="531"/>
      <c r="AB39" s="460" t="s">
        <v>372</v>
      </c>
      <c r="AC39" s="460"/>
      <c r="AD39" s="460"/>
      <c r="AE39" s="218" t="s">
        <v>724</v>
      </c>
      <c r="AF39" s="219"/>
      <c r="AG39" s="219"/>
      <c r="AH39" s="219"/>
      <c r="AI39" s="218">
        <v>48</v>
      </c>
      <c r="AJ39" s="219"/>
      <c r="AK39" s="219"/>
      <c r="AL39" s="219"/>
      <c r="AM39" s="218" t="s">
        <v>853</v>
      </c>
      <c r="AN39" s="219"/>
      <c r="AO39" s="219"/>
      <c r="AP39" s="219"/>
      <c r="AQ39" s="336" t="s">
        <v>724</v>
      </c>
      <c r="AR39" s="208"/>
      <c r="AS39" s="208"/>
      <c r="AT39" s="337"/>
      <c r="AU39" s="219" t="s">
        <v>724</v>
      </c>
      <c r="AV39" s="219"/>
      <c r="AW39" s="219"/>
      <c r="AX39" s="221"/>
      <c r="AY39">
        <f t="shared" ref="AY39:AY43" si="4">$AY$37</f>
        <v>1</v>
      </c>
    </row>
    <row r="40" spans="1:51" ht="38.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t="s">
        <v>724</v>
      </c>
      <c r="AF40" s="219"/>
      <c r="AG40" s="219"/>
      <c r="AH40" s="219"/>
      <c r="AI40" s="218" t="s">
        <v>724</v>
      </c>
      <c r="AJ40" s="219"/>
      <c r="AK40" s="219"/>
      <c r="AL40" s="219"/>
      <c r="AM40" s="218" t="s">
        <v>853</v>
      </c>
      <c r="AN40" s="219"/>
      <c r="AO40" s="219"/>
      <c r="AP40" s="219"/>
      <c r="AQ40" s="336" t="s">
        <v>724</v>
      </c>
      <c r="AR40" s="208"/>
      <c r="AS40" s="208"/>
      <c r="AT40" s="337"/>
      <c r="AU40" s="219">
        <v>50</v>
      </c>
      <c r="AV40" s="219"/>
      <c r="AW40" s="219"/>
      <c r="AX40" s="221"/>
      <c r="AY40">
        <f t="shared" si="4"/>
        <v>1</v>
      </c>
    </row>
    <row r="41" spans="1:51" ht="38.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724</v>
      </c>
      <c r="AF41" s="219"/>
      <c r="AG41" s="219"/>
      <c r="AH41" s="219"/>
      <c r="AI41" s="218" t="s">
        <v>724</v>
      </c>
      <c r="AJ41" s="219"/>
      <c r="AK41" s="219"/>
      <c r="AL41" s="219"/>
      <c r="AM41" s="218" t="s">
        <v>853</v>
      </c>
      <c r="AN41" s="219"/>
      <c r="AO41" s="219"/>
      <c r="AP41" s="219"/>
      <c r="AQ41" s="336" t="s">
        <v>724</v>
      </c>
      <c r="AR41" s="208"/>
      <c r="AS41" s="208"/>
      <c r="AT41" s="337"/>
      <c r="AU41" s="219" t="s">
        <v>724</v>
      </c>
      <c r="AV41" s="219"/>
      <c r="AW41" s="219"/>
      <c r="AX41" s="221"/>
      <c r="AY41">
        <f t="shared" si="4"/>
        <v>1</v>
      </c>
    </row>
    <row r="42" spans="1:51" ht="23.25" customHeight="1" x14ac:dyDescent="0.15">
      <c r="A42" s="228" t="s">
        <v>381</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724</v>
      </c>
      <c r="AR45" s="201"/>
      <c r="AS45" s="136" t="s">
        <v>233</v>
      </c>
      <c r="AT45" s="137"/>
      <c r="AU45" s="200">
        <v>4</v>
      </c>
      <c r="AV45" s="200"/>
      <c r="AW45" s="392" t="s">
        <v>179</v>
      </c>
      <c r="AX45" s="393"/>
      <c r="AY45">
        <f>$AY$44</f>
        <v>1</v>
      </c>
    </row>
    <row r="46" spans="1:51" ht="39.75" customHeight="1" x14ac:dyDescent="0.15">
      <c r="A46" s="397"/>
      <c r="B46" s="395"/>
      <c r="C46" s="395"/>
      <c r="D46" s="395"/>
      <c r="E46" s="395"/>
      <c r="F46" s="396"/>
      <c r="G46" s="563" t="s">
        <v>730</v>
      </c>
      <c r="H46" s="564"/>
      <c r="I46" s="564"/>
      <c r="J46" s="564"/>
      <c r="K46" s="564"/>
      <c r="L46" s="564"/>
      <c r="M46" s="564"/>
      <c r="N46" s="564"/>
      <c r="O46" s="565"/>
      <c r="P46" s="108" t="s">
        <v>733</v>
      </c>
      <c r="Q46" s="108"/>
      <c r="R46" s="108"/>
      <c r="S46" s="108"/>
      <c r="T46" s="108"/>
      <c r="U46" s="108"/>
      <c r="V46" s="108"/>
      <c r="W46" s="108"/>
      <c r="X46" s="109"/>
      <c r="Y46" s="470" t="s">
        <v>12</v>
      </c>
      <c r="Z46" s="530"/>
      <c r="AA46" s="531"/>
      <c r="AB46" s="460" t="s">
        <v>372</v>
      </c>
      <c r="AC46" s="460"/>
      <c r="AD46" s="460"/>
      <c r="AE46" s="282" t="s">
        <v>724</v>
      </c>
      <c r="AF46" s="282"/>
      <c r="AG46" s="282"/>
      <c r="AH46" s="282"/>
      <c r="AI46" s="282">
        <v>37.1</v>
      </c>
      <c r="AJ46" s="282"/>
      <c r="AK46" s="282"/>
      <c r="AL46" s="282"/>
      <c r="AM46" s="282" t="s">
        <v>853</v>
      </c>
      <c r="AN46" s="282"/>
      <c r="AO46" s="282"/>
      <c r="AP46" s="282"/>
      <c r="AQ46" s="336" t="s">
        <v>724</v>
      </c>
      <c r="AR46" s="208"/>
      <c r="AS46" s="208"/>
      <c r="AT46" s="337"/>
      <c r="AU46" s="219" t="s">
        <v>724</v>
      </c>
      <c r="AV46" s="219"/>
      <c r="AW46" s="219"/>
      <c r="AX46" s="221"/>
      <c r="AY46">
        <f t="shared" ref="AY46:AY50" si="5">$AY$44</f>
        <v>1</v>
      </c>
    </row>
    <row r="47" spans="1:51" ht="39.7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372</v>
      </c>
      <c r="AC47" s="522"/>
      <c r="AD47" s="522"/>
      <c r="AE47" s="218" t="s">
        <v>724</v>
      </c>
      <c r="AF47" s="219"/>
      <c r="AG47" s="219"/>
      <c r="AH47" s="219"/>
      <c r="AI47" s="218" t="s">
        <v>724</v>
      </c>
      <c r="AJ47" s="219"/>
      <c r="AK47" s="219"/>
      <c r="AL47" s="219"/>
      <c r="AM47" s="218" t="s">
        <v>853</v>
      </c>
      <c r="AN47" s="219"/>
      <c r="AO47" s="219"/>
      <c r="AP47" s="219"/>
      <c r="AQ47" s="336" t="s">
        <v>724</v>
      </c>
      <c r="AR47" s="208"/>
      <c r="AS47" s="208"/>
      <c r="AT47" s="337"/>
      <c r="AU47" s="219">
        <v>50</v>
      </c>
      <c r="AV47" s="219"/>
      <c r="AW47" s="219"/>
      <c r="AX47" s="221"/>
      <c r="AY47">
        <f t="shared" si="5"/>
        <v>1</v>
      </c>
    </row>
    <row r="48" spans="1:51" ht="39.7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724</v>
      </c>
      <c r="AF48" s="219"/>
      <c r="AG48" s="219"/>
      <c r="AH48" s="219"/>
      <c r="AI48" s="218" t="s">
        <v>724</v>
      </c>
      <c r="AJ48" s="219"/>
      <c r="AK48" s="219"/>
      <c r="AL48" s="219"/>
      <c r="AM48" s="218" t="s">
        <v>853</v>
      </c>
      <c r="AN48" s="219"/>
      <c r="AO48" s="219"/>
      <c r="AP48" s="219"/>
      <c r="AQ48" s="336" t="s">
        <v>724</v>
      </c>
      <c r="AR48" s="208"/>
      <c r="AS48" s="208"/>
      <c r="AT48" s="337"/>
      <c r="AU48" s="219" t="s">
        <v>724</v>
      </c>
      <c r="AV48" s="219"/>
      <c r="AW48" s="219"/>
      <c r="AX48" s="221"/>
      <c r="AY48">
        <f t="shared" si="5"/>
        <v>1</v>
      </c>
    </row>
    <row r="49" spans="1:51" ht="23.25" customHeight="1" x14ac:dyDescent="0.15">
      <c r="A49" s="228" t="s">
        <v>381</v>
      </c>
      <c r="B49" s="229"/>
      <c r="C49" s="229"/>
      <c r="D49" s="229"/>
      <c r="E49" s="229"/>
      <c r="F49" s="230"/>
      <c r="G49" s="234" t="s">
        <v>732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724</v>
      </c>
      <c r="AR52" s="201"/>
      <c r="AS52" s="136" t="s">
        <v>233</v>
      </c>
      <c r="AT52" s="137"/>
      <c r="AU52" s="200">
        <v>4</v>
      </c>
      <c r="AV52" s="200"/>
      <c r="AW52" s="392" t="s">
        <v>179</v>
      </c>
      <c r="AX52" s="393"/>
      <c r="AY52">
        <f>$AY$51</f>
        <v>1</v>
      </c>
    </row>
    <row r="53" spans="1:51" ht="41.25" customHeight="1" x14ac:dyDescent="0.15">
      <c r="A53" s="397"/>
      <c r="B53" s="395"/>
      <c r="C53" s="395"/>
      <c r="D53" s="395"/>
      <c r="E53" s="395"/>
      <c r="F53" s="396"/>
      <c r="G53" s="563" t="s">
        <v>730</v>
      </c>
      <c r="H53" s="564"/>
      <c r="I53" s="564"/>
      <c r="J53" s="564"/>
      <c r="K53" s="564"/>
      <c r="L53" s="564"/>
      <c r="M53" s="564"/>
      <c r="N53" s="564"/>
      <c r="O53" s="565"/>
      <c r="P53" s="108" t="s">
        <v>734</v>
      </c>
      <c r="Q53" s="108"/>
      <c r="R53" s="108"/>
      <c r="S53" s="108"/>
      <c r="T53" s="108"/>
      <c r="U53" s="108"/>
      <c r="V53" s="108"/>
      <c r="W53" s="108"/>
      <c r="X53" s="109"/>
      <c r="Y53" s="470" t="s">
        <v>12</v>
      </c>
      <c r="Z53" s="530"/>
      <c r="AA53" s="531"/>
      <c r="AB53" s="460" t="s">
        <v>372</v>
      </c>
      <c r="AC53" s="460"/>
      <c r="AD53" s="460"/>
      <c r="AE53" s="218" t="s">
        <v>724</v>
      </c>
      <c r="AF53" s="219"/>
      <c r="AG53" s="219"/>
      <c r="AH53" s="219"/>
      <c r="AI53" s="218">
        <v>53.4</v>
      </c>
      <c r="AJ53" s="219"/>
      <c r="AK53" s="219"/>
      <c r="AL53" s="219"/>
      <c r="AM53" s="218" t="s">
        <v>853</v>
      </c>
      <c r="AN53" s="219"/>
      <c r="AO53" s="219"/>
      <c r="AP53" s="219"/>
      <c r="AQ53" s="336" t="s">
        <v>724</v>
      </c>
      <c r="AR53" s="208"/>
      <c r="AS53" s="208"/>
      <c r="AT53" s="337"/>
      <c r="AU53" s="219" t="s">
        <v>724</v>
      </c>
      <c r="AV53" s="219"/>
      <c r="AW53" s="219"/>
      <c r="AX53" s="221"/>
      <c r="AY53">
        <f t="shared" ref="AY53:AY57" si="6">$AY$51</f>
        <v>1</v>
      </c>
    </row>
    <row r="54" spans="1:51" ht="41.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372</v>
      </c>
      <c r="AC54" s="522"/>
      <c r="AD54" s="522"/>
      <c r="AE54" s="218" t="s">
        <v>724</v>
      </c>
      <c r="AF54" s="219"/>
      <c r="AG54" s="219"/>
      <c r="AH54" s="219"/>
      <c r="AI54" s="218" t="s">
        <v>724</v>
      </c>
      <c r="AJ54" s="219"/>
      <c r="AK54" s="219"/>
      <c r="AL54" s="219"/>
      <c r="AM54" s="218" t="s">
        <v>853</v>
      </c>
      <c r="AN54" s="219"/>
      <c r="AO54" s="219"/>
      <c r="AP54" s="219"/>
      <c r="AQ54" s="336" t="s">
        <v>724</v>
      </c>
      <c r="AR54" s="208"/>
      <c r="AS54" s="208"/>
      <c r="AT54" s="337"/>
      <c r="AU54" s="219">
        <v>50</v>
      </c>
      <c r="AV54" s="219"/>
      <c r="AW54" s="219"/>
      <c r="AX54" s="221"/>
      <c r="AY54">
        <f t="shared" si="6"/>
        <v>1</v>
      </c>
    </row>
    <row r="55" spans="1:51" ht="41.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724</v>
      </c>
      <c r="AF55" s="219"/>
      <c r="AG55" s="219"/>
      <c r="AH55" s="219"/>
      <c r="AI55" s="218" t="s">
        <v>724</v>
      </c>
      <c r="AJ55" s="219"/>
      <c r="AK55" s="219"/>
      <c r="AL55" s="219"/>
      <c r="AM55" s="218" t="s">
        <v>853</v>
      </c>
      <c r="AN55" s="219"/>
      <c r="AO55" s="219"/>
      <c r="AP55" s="219"/>
      <c r="AQ55" s="336" t="s">
        <v>724</v>
      </c>
      <c r="AR55" s="208"/>
      <c r="AS55" s="208"/>
      <c r="AT55" s="337"/>
      <c r="AU55" s="219" t="s">
        <v>724</v>
      </c>
      <c r="AV55" s="219"/>
      <c r="AW55" s="219"/>
      <c r="AX55" s="221"/>
      <c r="AY55">
        <f t="shared" si="6"/>
        <v>1</v>
      </c>
    </row>
    <row r="56" spans="1:51" ht="23.25" customHeight="1" x14ac:dyDescent="0.15">
      <c r="A56" s="228" t="s">
        <v>381</v>
      </c>
      <c r="B56" s="229"/>
      <c r="C56" s="229"/>
      <c r="D56" s="229"/>
      <c r="E56" s="229"/>
      <c r="F56" s="230"/>
      <c r="G56" s="234" t="s">
        <v>732</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724</v>
      </c>
      <c r="AR59" s="201"/>
      <c r="AS59" s="136" t="s">
        <v>233</v>
      </c>
      <c r="AT59" s="137"/>
      <c r="AU59" s="200">
        <v>4</v>
      </c>
      <c r="AV59" s="200"/>
      <c r="AW59" s="392" t="s">
        <v>179</v>
      </c>
      <c r="AX59" s="393"/>
      <c r="AY59">
        <f>$AY$58</f>
        <v>1</v>
      </c>
    </row>
    <row r="60" spans="1:51" ht="40.5" customHeight="1" x14ac:dyDescent="0.15">
      <c r="A60" s="397"/>
      <c r="B60" s="395"/>
      <c r="C60" s="395"/>
      <c r="D60" s="395"/>
      <c r="E60" s="395"/>
      <c r="F60" s="396"/>
      <c r="G60" s="563" t="s">
        <v>730</v>
      </c>
      <c r="H60" s="564"/>
      <c r="I60" s="564"/>
      <c r="J60" s="564"/>
      <c r="K60" s="564"/>
      <c r="L60" s="564"/>
      <c r="M60" s="564"/>
      <c r="N60" s="564"/>
      <c r="O60" s="565"/>
      <c r="P60" s="108" t="s">
        <v>735</v>
      </c>
      <c r="Q60" s="108"/>
      <c r="R60" s="108"/>
      <c r="S60" s="108"/>
      <c r="T60" s="108"/>
      <c r="U60" s="108"/>
      <c r="V60" s="108"/>
      <c r="W60" s="108"/>
      <c r="X60" s="109"/>
      <c r="Y60" s="470" t="s">
        <v>12</v>
      </c>
      <c r="Z60" s="530"/>
      <c r="AA60" s="531"/>
      <c r="AB60" s="460" t="s">
        <v>372</v>
      </c>
      <c r="AC60" s="460"/>
      <c r="AD60" s="460"/>
      <c r="AE60" s="218" t="s">
        <v>724</v>
      </c>
      <c r="AF60" s="219"/>
      <c r="AG60" s="219"/>
      <c r="AH60" s="219"/>
      <c r="AI60" s="218">
        <v>45.6</v>
      </c>
      <c r="AJ60" s="219"/>
      <c r="AK60" s="219"/>
      <c r="AL60" s="219"/>
      <c r="AM60" s="218" t="s">
        <v>853</v>
      </c>
      <c r="AN60" s="219"/>
      <c r="AO60" s="219"/>
      <c r="AP60" s="219"/>
      <c r="AQ60" s="336" t="s">
        <v>724</v>
      </c>
      <c r="AR60" s="208"/>
      <c r="AS60" s="208"/>
      <c r="AT60" s="337"/>
      <c r="AU60" s="219" t="s">
        <v>724</v>
      </c>
      <c r="AV60" s="219"/>
      <c r="AW60" s="219"/>
      <c r="AX60" s="221"/>
      <c r="AY60">
        <f t="shared" ref="AY60:AY64" si="7">$AY$58</f>
        <v>1</v>
      </c>
    </row>
    <row r="61" spans="1:51" ht="40.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372</v>
      </c>
      <c r="AC61" s="522"/>
      <c r="AD61" s="522"/>
      <c r="AE61" s="218" t="s">
        <v>724</v>
      </c>
      <c r="AF61" s="219"/>
      <c r="AG61" s="219"/>
      <c r="AH61" s="219"/>
      <c r="AI61" s="218" t="s">
        <v>724</v>
      </c>
      <c r="AJ61" s="219"/>
      <c r="AK61" s="219"/>
      <c r="AL61" s="219"/>
      <c r="AM61" s="218" t="s">
        <v>853</v>
      </c>
      <c r="AN61" s="219"/>
      <c r="AO61" s="219"/>
      <c r="AP61" s="219"/>
      <c r="AQ61" s="336" t="s">
        <v>724</v>
      </c>
      <c r="AR61" s="208"/>
      <c r="AS61" s="208"/>
      <c r="AT61" s="337"/>
      <c r="AU61" s="219">
        <v>50</v>
      </c>
      <c r="AV61" s="219"/>
      <c r="AW61" s="219"/>
      <c r="AX61" s="221"/>
      <c r="AY61">
        <f t="shared" si="7"/>
        <v>1</v>
      </c>
    </row>
    <row r="62" spans="1:51" ht="40.5"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724</v>
      </c>
      <c r="AF62" s="219"/>
      <c r="AG62" s="219"/>
      <c r="AH62" s="219"/>
      <c r="AI62" s="218" t="s">
        <v>724</v>
      </c>
      <c r="AJ62" s="219"/>
      <c r="AK62" s="219"/>
      <c r="AL62" s="219"/>
      <c r="AM62" s="218" t="s">
        <v>853</v>
      </c>
      <c r="AN62" s="219"/>
      <c r="AO62" s="219"/>
      <c r="AP62" s="219"/>
      <c r="AQ62" s="336" t="s">
        <v>724</v>
      </c>
      <c r="AR62" s="208"/>
      <c r="AS62" s="208"/>
      <c r="AT62" s="337"/>
      <c r="AU62" s="219" t="s">
        <v>724</v>
      </c>
      <c r="AV62" s="219"/>
      <c r="AW62" s="219"/>
      <c r="AX62" s="221"/>
      <c r="AY62">
        <f t="shared" si="7"/>
        <v>1</v>
      </c>
    </row>
    <row r="63" spans="1:51" ht="23.25" customHeight="1" x14ac:dyDescent="0.15">
      <c r="A63" s="228" t="s">
        <v>381</v>
      </c>
      <c r="B63" s="229"/>
      <c r="C63" s="229"/>
      <c r="D63" s="229"/>
      <c r="E63" s="229"/>
      <c r="F63" s="230"/>
      <c r="G63" s="234" t="s">
        <v>732</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736</v>
      </c>
      <c r="AS79" s="273"/>
      <c r="AT79" s="274"/>
      <c r="AU79" s="274"/>
      <c r="AV79" s="274"/>
      <c r="AW79" s="274"/>
      <c r="AX79" s="963"/>
      <c r="AY79">
        <f>COUNTIF($AR$79,"☑")</f>
        <v>1</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737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738</v>
      </c>
      <c r="AC101" s="460"/>
      <c r="AD101" s="460"/>
      <c r="AE101" s="282">
        <v>46</v>
      </c>
      <c r="AF101" s="282"/>
      <c r="AG101" s="282"/>
      <c r="AH101" s="282"/>
      <c r="AI101" s="282">
        <v>47</v>
      </c>
      <c r="AJ101" s="282"/>
      <c r="AK101" s="282"/>
      <c r="AL101" s="282"/>
      <c r="AM101" s="282">
        <v>47</v>
      </c>
      <c r="AN101" s="282"/>
      <c r="AO101" s="282"/>
      <c r="AP101" s="282"/>
      <c r="AQ101" s="282" t="s">
        <v>875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738</v>
      </c>
      <c r="AC102" s="460"/>
      <c r="AD102" s="460"/>
      <c r="AE102" s="282">
        <v>47</v>
      </c>
      <c r="AF102" s="282"/>
      <c r="AG102" s="282"/>
      <c r="AH102" s="282"/>
      <c r="AI102" s="282">
        <v>47</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739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740</v>
      </c>
      <c r="AC116" s="462"/>
      <c r="AD116" s="463"/>
      <c r="AE116" s="282">
        <v>13.847</v>
      </c>
      <c r="AF116" s="282"/>
      <c r="AG116" s="282"/>
      <c r="AH116" s="282"/>
      <c r="AI116" s="282">
        <v>13.6</v>
      </c>
      <c r="AJ116" s="282"/>
      <c r="AK116" s="282"/>
      <c r="AL116" s="282"/>
      <c r="AM116" s="282">
        <v>13.4</v>
      </c>
      <c r="AN116" s="282"/>
      <c r="AO116" s="282"/>
      <c r="AP116" s="282"/>
      <c r="AQ116" s="218">
        <v>13.8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741</v>
      </c>
      <c r="AC117" s="472"/>
      <c r="AD117" s="473"/>
      <c r="AE117" s="550" t="s">
        <v>742</v>
      </c>
      <c r="AF117" s="550"/>
      <c r="AG117" s="550"/>
      <c r="AH117" s="550"/>
      <c r="AI117" s="550" t="s">
        <v>743</v>
      </c>
      <c r="AJ117" s="550"/>
      <c r="AK117" s="550"/>
      <c r="AL117" s="550"/>
      <c r="AM117" s="550" t="s">
        <v>830</v>
      </c>
      <c r="AN117" s="550"/>
      <c r="AO117" s="550"/>
      <c r="AP117" s="550"/>
      <c r="AQ117" s="550" t="s">
        <v>862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71.599999999999994</v>
      </c>
      <c r="AF134" s="208"/>
      <c r="AG134" s="208"/>
      <c r="AH134" s="208"/>
      <c r="AI134" s="207">
        <v>70</v>
      </c>
      <c r="AJ134" s="208"/>
      <c r="AK134" s="208"/>
      <c r="AL134" s="208"/>
      <c r="AM134" s="207" t="s">
        <v>875</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v>73.599999999999994</v>
      </c>
      <c r="AF135" s="208"/>
      <c r="AG135" s="208"/>
      <c r="AH135" s="208"/>
      <c r="AI135" s="207">
        <v>71.599999999999994</v>
      </c>
      <c r="AJ135" s="208"/>
      <c r="AK135" s="208"/>
      <c r="AL135" s="208"/>
      <c r="AM135" s="207">
        <v>70</v>
      </c>
      <c r="AN135" s="208"/>
      <c r="AO135" s="208"/>
      <c r="AP135" s="208"/>
      <c r="AQ135" s="207" t="s">
        <v>724</v>
      </c>
      <c r="AR135" s="208"/>
      <c r="AS135" s="208"/>
      <c r="AT135" s="208"/>
      <c r="AU135" s="207" t="s">
        <v>875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724</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746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372</v>
      </c>
      <c r="AC138" s="206"/>
      <c r="AD138" s="206"/>
      <c r="AE138" s="207" t="s">
        <v>724</v>
      </c>
      <c r="AF138" s="208"/>
      <c r="AG138" s="208"/>
      <c r="AH138" s="208"/>
      <c r="AI138" s="207">
        <v>48</v>
      </c>
      <c r="AJ138" s="208"/>
      <c r="AK138" s="208"/>
      <c r="AL138" s="208"/>
      <c r="AM138" s="207" t="s">
        <v>853</v>
      </c>
      <c r="AN138" s="208"/>
      <c r="AO138" s="208"/>
      <c r="AP138" s="208"/>
      <c r="AQ138" s="207" t="s">
        <v>724</v>
      </c>
      <c r="AR138" s="208"/>
      <c r="AS138" s="208"/>
      <c r="AT138" s="208"/>
      <c r="AU138" s="207" t="s">
        <v>724</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372</v>
      </c>
      <c r="AC139" s="214"/>
      <c r="AD139" s="214"/>
      <c r="AE139" s="207" t="s">
        <v>724</v>
      </c>
      <c r="AF139" s="208"/>
      <c r="AG139" s="208"/>
      <c r="AH139" s="208"/>
      <c r="AI139" s="207" t="s">
        <v>724</v>
      </c>
      <c r="AJ139" s="208"/>
      <c r="AK139" s="208"/>
      <c r="AL139" s="208"/>
      <c r="AM139" s="207" t="s">
        <v>853</v>
      </c>
      <c r="AN139" s="208"/>
      <c r="AO139" s="208"/>
      <c r="AP139" s="208"/>
      <c r="AQ139" s="207" t="s">
        <v>724</v>
      </c>
      <c r="AR139" s="208"/>
      <c r="AS139" s="208"/>
      <c r="AT139" s="208"/>
      <c r="AU139" s="207">
        <v>50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724</v>
      </c>
      <c r="AR141" s="200"/>
      <c r="AS141" s="136" t="s">
        <v>233</v>
      </c>
      <c r="AT141" s="137"/>
      <c r="AU141" s="201">
        <v>4</v>
      </c>
      <c r="AV141" s="201"/>
      <c r="AW141" s="136" t="s">
        <v>179</v>
      </c>
      <c r="AX141" s="196"/>
      <c r="AY141">
        <f>$AY$140</f>
        <v>1</v>
      </c>
    </row>
    <row r="142" spans="1:51" ht="39.75" customHeight="1" x14ac:dyDescent="0.15">
      <c r="A142" s="190"/>
      <c r="B142" s="187"/>
      <c r="C142" s="181"/>
      <c r="D142" s="187"/>
      <c r="E142" s="181"/>
      <c r="F142" s="182"/>
      <c r="G142" s="107" t="s">
        <v>747</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372</v>
      </c>
      <c r="AC142" s="206"/>
      <c r="AD142" s="206"/>
      <c r="AE142" s="207" t="s">
        <v>724</v>
      </c>
      <c r="AF142" s="208"/>
      <c r="AG142" s="208"/>
      <c r="AH142" s="208"/>
      <c r="AI142" s="207">
        <v>37.1</v>
      </c>
      <c r="AJ142" s="208"/>
      <c r="AK142" s="208"/>
      <c r="AL142" s="208"/>
      <c r="AM142" s="207" t="s">
        <v>853</v>
      </c>
      <c r="AN142" s="208"/>
      <c r="AO142" s="208"/>
      <c r="AP142" s="208"/>
      <c r="AQ142" s="207" t="s">
        <v>724</v>
      </c>
      <c r="AR142" s="208"/>
      <c r="AS142" s="208"/>
      <c r="AT142" s="208"/>
      <c r="AU142" s="207" t="s">
        <v>724</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372</v>
      </c>
      <c r="AC143" s="214"/>
      <c r="AD143" s="214"/>
      <c r="AE143" s="207" t="s">
        <v>724</v>
      </c>
      <c r="AF143" s="208"/>
      <c r="AG143" s="208"/>
      <c r="AH143" s="208"/>
      <c r="AI143" s="207" t="s">
        <v>724</v>
      </c>
      <c r="AJ143" s="208"/>
      <c r="AK143" s="208"/>
      <c r="AL143" s="208"/>
      <c r="AM143" s="207" t="s">
        <v>853</v>
      </c>
      <c r="AN143" s="208"/>
      <c r="AO143" s="208"/>
      <c r="AP143" s="208"/>
      <c r="AQ143" s="207" t="s">
        <v>724</v>
      </c>
      <c r="AR143" s="208"/>
      <c r="AS143" s="208"/>
      <c r="AT143" s="208"/>
      <c r="AU143" s="207">
        <v>50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724</v>
      </c>
      <c r="AR145" s="200"/>
      <c r="AS145" s="136" t="s">
        <v>233</v>
      </c>
      <c r="AT145" s="137"/>
      <c r="AU145" s="201">
        <v>4</v>
      </c>
      <c r="AV145" s="201"/>
      <c r="AW145" s="136" t="s">
        <v>179</v>
      </c>
      <c r="AX145" s="196"/>
      <c r="AY145">
        <f>$AY$144</f>
        <v>1</v>
      </c>
    </row>
    <row r="146" spans="1:51" ht="39.75" customHeight="1" x14ac:dyDescent="0.15">
      <c r="A146" s="190"/>
      <c r="B146" s="187"/>
      <c r="C146" s="181"/>
      <c r="D146" s="187"/>
      <c r="E146" s="181"/>
      <c r="F146" s="182"/>
      <c r="G146" s="107" t="s">
        <v>748</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372</v>
      </c>
      <c r="AC146" s="206"/>
      <c r="AD146" s="206"/>
      <c r="AE146" s="207" t="s">
        <v>724</v>
      </c>
      <c r="AF146" s="208"/>
      <c r="AG146" s="208"/>
      <c r="AH146" s="208"/>
      <c r="AI146" s="207">
        <v>53.4</v>
      </c>
      <c r="AJ146" s="208"/>
      <c r="AK146" s="208"/>
      <c r="AL146" s="208"/>
      <c r="AM146" s="207" t="s">
        <v>853</v>
      </c>
      <c r="AN146" s="208"/>
      <c r="AO146" s="208"/>
      <c r="AP146" s="208"/>
      <c r="AQ146" s="207" t="s">
        <v>724</v>
      </c>
      <c r="AR146" s="208"/>
      <c r="AS146" s="208"/>
      <c r="AT146" s="208"/>
      <c r="AU146" s="207" t="s">
        <v>724</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372</v>
      </c>
      <c r="AC147" s="214"/>
      <c r="AD147" s="214"/>
      <c r="AE147" s="207" t="s">
        <v>724</v>
      </c>
      <c r="AF147" s="208"/>
      <c r="AG147" s="208"/>
      <c r="AH147" s="208"/>
      <c r="AI147" s="207" t="s">
        <v>724</v>
      </c>
      <c r="AJ147" s="208"/>
      <c r="AK147" s="208"/>
      <c r="AL147" s="208"/>
      <c r="AM147" s="207" t="s">
        <v>853</v>
      </c>
      <c r="AN147" s="208"/>
      <c r="AO147" s="208"/>
      <c r="AP147" s="208"/>
      <c r="AQ147" s="207" t="s">
        <v>724</v>
      </c>
      <c r="AR147" s="208"/>
      <c r="AS147" s="208"/>
      <c r="AT147" s="208"/>
      <c r="AU147" s="207">
        <v>50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724</v>
      </c>
      <c r="AR149" s="200"/>
      <c r="AS149" s="136" t="s">
        <v>233</v>
      </c>
      <c r="AT149" s="137"/>
      <c r="AU149" s="201">
        <v>4</v>
      </c>
      <c r="AV149" s="201"/>
      <c r="AW149" s="136" t="s">
        <v>179</v>
      </c>
      <c r="AX149" s="196"/>
      <c r="AY149">
        <f>$AY$148</f>
        <v>1</v>
      </c>
    </row>
    <row r="150" spans="1:51" ht="39.75" customHeight="1" x14ac:dyDescent="0.15">
      <c r="A150" s="190"/>
      <c r="B150" s="187"/>
      <c r="C150" s="181"/>
      <c r="D150" s="187"/>
      <c r="E150" s="181"/>
      <c r="F150" s="182"/>
      <c r="G150" s="107" t="s">
        <v>749</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372</v>
      </c>
      <c r="AC150" s="206"/>
      <c r="AD150" s="206"/>
      <c r="AE150" s="207" t="s">
        <v>724</v>
      </c>
      <c r="AF150" s="208"/>
      <c r="AG150" s="208"/>
      <c r="AH150" s="208"/>
      <c r="AI150" s="207">
        <v>45.6</v>
      </c>
      <c r="AJ150" s="208"/>
      <c r="AK150" s="208"/>
      <c r="AL150" s="208"/>
      <c r="AM150" s="207" t="s">
        <v>853</v>
      </c>
      <c r="AN150" s="208"/>
      <c r="AO150" s="208"/>
      <c r="AP150" s="208"/>
      <c r="AQ150" s="207" t="s">
        <v>724</v>
      </c>
      <c r="AR150" s="208"/>
      <c r="AS150" s="208"/>
      <c r="AT150" s="208"/>
      <c r="AU150" s="207" t="s">
        <v>724</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372</v>
      </c>
      <c r="AC151" s="214"/>
      <c r="AD151" s="214"/>
      <c r="AE151" s="207" t="s">
        <v>724</v>
      </c>
      <c r="AF151" s="208"/>
      <c r="AG151" s="208"/>
      <c r="AH151" s="208"/>
      <c r="AI151" s="207" t="s">
        <v>724</v>
      </c>
      <c r="AJ151" s="208"/>
      <c r="AK151" s="208"/>
      <c r="AL151" s="208"/>
      <c r="AM151" s="207" t="s">
        <v>853</v>
      </c>
      <c r="AN151" s="208"/>
      <c r="AO151" s="208"/>
      <c r="AP151" s="208"/>
      <c r="AQ151" s="207" t="s">
        <v>724</v>
      </c>
      <c r="AR151" s="208"/>
      <c r="AS151" s="208"/>
      <c r="AT151" s="208"/>
      <c r="AU151" s="207">
        <v>50</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724</v>
      </c>
      <c r="AR193" s="200"/>
      <c r="AS193" s="136" t="s">
        <v>233</v>
      </c>
      <c r="AT193" s="137"/>
      <c r="AU193" s="201">
        <v>4</v>
      </c>
      <c r="AV193" s="201"/>
      <c r="AW193" s="136" t="s">
        <v>179</v>
      </c>
      <c r="AX193" s="196"/>
      <c r="AY193">
        <f>$AY$192</f>
        <v>1</v>
      </c>
    </row>
    <row r="194" spans="1:51" ht="39.75" customHeight="1" x14ac:dyDescent="0.15">
      <c r="A194" s="190"/>
      <c r="B194" s="187"/>
      <c r="C194" s="181"/>
      <c r="D194" s="187"/>
      <c r="E194" s="181"/>
      <c r="F194" s="182"/>
      <c r="G194" s="107" t="s">
        <v>750</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372</v>
      </c>
      <c r="AC194" s="206"/>
      <c r="AD194" s="206"/>
      <c r="AE194" s="207" t="s">
        <v>724</v>
      </c>
      <c r="AF194" s="208"/>
      <c r="AG194" s="208"/>
      <c r="AH194" s="208"/>
      <c r="AI194" s="207">
        <v>47.8</v>
      </c>
      <c r="AJ194" s="208"/>
      <c r="AK194" s="208"/>
      <c r="AL194" s="208"/>
      <c r="AM194" s="207" t="s">
        <v>853</v>
      </c>
      <c r="AN194" s="208"/>
      <c r="AO194" s="208"/>
      <c r="AP194" s="208"/>
      <c r="AQ194" s="207" t="s">
        <v>724</v>
      </c>
      <c r="AR194" s="208"/>
      <c r="AS194" s="208"/>
      <c r="AT194" s="208"/>
      <c r="AU194" s="207" t="s">
        <v>724</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372</v>
      </c>
      <c r="AC195" s="214"/>
      <c r="AD195" s="214"/>
      <c r="AE195" s="207" t="s">
        <v>724</v>
      </c>
      <c r="AF195" s="208"/>
      <c r="AG195" s="208"/>
      <c r="AH195" s="208"/>
      <c r="AI195" s="207" t="s">
        <v>724</v>
      </c>
      <c r="AJ195" s="208"/>
      <c r="AK195" s="208"/>
      <c r="AL195" s="208"/>
      <c r="AM195" s="207" t="s">
        <v>853</v>
      </c>
      <c r="AN195" s="208"/>
      <c r="AO195" s="208"/>
      <c r="AP195" s="208"/>
      <c r="AQ195" s="207" t="s">
        <v>724</v>
      </c>
      <c r="AR195" s="208"/>
      <c r="AS195" s="208"/>
      <c r="AT195" s="208"/>
      <c r="AU195" s="207">
        <v>50</v>
      </c>
      <c r="AV195" s="208"/>
      <c r="AW195" s="208"/>
      <c r="AX195" s="209"/>
      <c r="AY195">
        <f t="shared" si="23"/>
        <v>1</v>
      </c>
    </row>
    <row r="196" spans="1:51" ht="18.75"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724</v>
      </c>
      <c r="AR197" s="200"/>
      <c r="AS197" s="136" t="s">
        <v>233</v>
      </c>
      <c r="AT197" s="137"/>
      <c r="AU197" s="201">
        <v>4</v>
      </c>
      <c r="AV197" s="201"/>
      <c r="AW197" s="136" t="s">
        <v>179</v>
      </c>
      <c r="AX197" s="196"/>
      <c r="AY197">
        <f>$AY$196</f>
        <v>1</v>
      </c>
    </row>
    <row r="198" spans="1:51" ht="39.75" customHeight="1" x14ac:dyDescent="0.15">
      <c r="A198" s="190"/>
      <c r="B198" s="187"/>
      <c r="C198" s="181"/>
      <c r="D198" s="187"/>
      <c r="E198" s="181"/>
      <c r="F198" s="182"/>
      <c r="G198" s="107" t="s">
        <v>751</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372</v>
      </c>
      <c r="AC198" s="206"/>
      <c r="AD198" s="206"/>
      <c r="AE198" s="207" t="s">
        <v>724</v>
      </c>
      <c r="AF198" s="208"/>
      <c r="AG198" s="208"/>
      <c r="AH198" s="208"/>
      <c r="AI198" s="207">
        <v>40.9</v>
      </c>
      <c r="AJ198" s="208"/>
      <c r="AK198" s="208"/>
      <c r="AL198" s="208"/>
      <c r="AM198" s="207" t="s">
        <v>853</v>
      </c>
      <c r="AN198" s="208"/>
      <c r="AO198" s="208"/>
      <c r="AP198" s="208"/>
      <c r="AQ198" s="207" t="s">
        <v>724</v>
      </c>
      <c r="AR198" s="208"/>
      <c r="AS198" s="208"/>
      <c r="AT198" s="208"/>
      <c r="AU198" s="207" t="s">
        <v>724</v>
      </c>
      <c r="AV198" s="208"/>
      <c r="AW198" s="208"/>
      <c r="AX198" s="209"/>
      <c r="AY198">
        <f t="shared" ref="AY198:AY199" si="24">$AY$196</f>
        <v>1</v>
      </c>
    </row>
    <row r="199" spans="1:51" ht="39.75"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372</v>
      </c>
      <c r="AC199" s="214"/>
      <c r="AD199" s="214"/>
      <c r="AE199" s="207" t="s">
        <v>724</v>
      </c>
      <c r="AF199" s="208"/>
      <c r="AG199" s="208"/>
      <c r="AH199" s="208"/>
      <c r="AI199" s="207" t="s">
        <v>724</v>
      </c>
      <c r="AJ199" s="208"/>
      <c r="AK199" s="208"/>
      <c r="AL199" s="208"/>
      <c r="AM199" s="207" t="s">
        <v>853</v>
      </c>
      <c r="AN199" s="208"/>
      <c r="AO199" s="208"/>
      <c r="AP199" s="208"/>
      <c r="AQ199" s="207" t="s">
        <v>724</v>
      </c>
      <c r="AR199" s="208"/>
      <c r="AS199" s="208"/>
      <c r="AT199" s="208"/>
      <c r="AU199" s="207">
        <v>50</v>
      </c>
      <c r="AV199" s="208"/>
      <c r="AW199" s="208"/>
      <c r="AX199" s="209"/>
      <c r="AY199">
        <f t="shared" si="24"/>
        <v>1</v>
      </c>
    </row>
    <row r="200" spans="1:51" ht="18.75"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1</v>
      </c>
    </row>
    <row r="201" spans="1:51" ht="18.75"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724</v>
      </c>
      <c r="AR201" s="200"/>
      <c r="AS201" s="136" t="s">
        <v>233</v>
      </c>
      <c r="AT201" s="137"/>
      <c r="AU201" s="201">
        <v>4</v>
      </c>
      <c r="AV201" s="201"/>
      <c r="AW201" s="136" t="s">
        <v>179</v>
      </c>
      <c r="AX201" s="196"/>
      <c r="AY201">
        <f>$AY$200</f>
        <v>1</v>
      </c>
    </row>
    <row r="202" spans="1:51" ht="39.75" customHeight="1" x14ac:dyDescent="0.15">
      <c r="A202" s="190"/>
      <c r="B202" s="187"/>
      <c r="C202" s="181"/>
      <c r="D202" s="187"/>
      <c r="E202" s="181"/>
      <c r="F202" s="182"/>
      <c r="G202" s="107" t="s">
        <v>752</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372</v>
      </c>
      <c r="AC202" s="206"/>
      <c r="AD202" s="206"/>
      <c r="AE202" s="207" t="s">
        <v>724</v>
      </c>
      <c r="AF202" s="208"/>
      <c r="AG202" s="208"/>
      <c r="AH202" s="208"/>
      <c r="AI202" s="207">
        <v>43.7</v>
      </c>
      <c r="AJ202" s="208"/>
      <c r="AK202" s="208"/>
      <c r="AL202" s="208"/>
      <c r="AM202" s="207" t="s">
        <v>853</v>
      </c>
      <c r="AN202" s="208"/>
      <c r="AO202" s="208"/>
      <c r="AP202" s="208"/>
      <c r="AQ202" s="207" t="s">
        <v>724</v>
      </c>
      <c r="AR202" s="208"/>
      <c r="AS202" s="208"/>
      <c r="AT202" s="208"/>
      <c r="AU202" s="207" t="s">
        <v>724</v>
      </c>
      <c r="AV202" s="208"/>
      <c r="AW202" s="208"/>
      <c r="AX202" s="209"/>
      <c r="AY202">
        <f t="shared" ref="AY202:AY203" si="25">$AY$200</f>
        <v>1</v>
      </c>
    </row>
    <row r="203" spans="1:51" ht="39.75"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372</v>
      </c>
      <c r="AC203" s="214"/>
      <c r="AD203" s="214"/>
      <c r="AE203" s="207" t="s">
        <v>724</v>
      </c>
      <c r="AF203" s="208"/>
      <c r="AG203" s="208"/>
      <c r="AH203" s="208"/>
      <c r="AI203" s="207" t="s">
        <v>724</v>
      </c>
      <c r="AJ203" s="208"/>
      <c r="AK203" s="208"/>
      <c r="AL203" s="208"/>
      <c r="AM203" s="207" t="s">
        <v>853</v>
      </c>
      <c r="AN203" s="208"/>
      <c r="AO203" s="208"/>
      <c r="AP203" s="208"/>
      <c r="AQ203" s="207" t="s">
        <v>724</v>
      </c>
      <c r="AR203" s="208"/>
      <c r="AS203" s="208"/>
      <c r="AT203" s="208"/>
      <c r="AU203" s="207">
        <v>50</v>
      </c>
      <c r="AV203" s="208"/>
      <c r="AW203" s="208"/>
      <c r="AX203" s="209"/>
      <c r="AY203">
        <f t="shared" si="25"/>
        <v>1</v>
      </c>
    </row>
    <row r="204" spans="1:51" ht="18.75"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1</v>
      </c>
    </row>
    <row r="205" spans="1:51" ht="18.75"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t="s">
        <v>724</v>
      </c>
      <c r="AR205" s="200"/>
      <c r="AS205" s="136" t="s">
        <v>233</v>
      </c>
      <c r="AT205" s="137"/>
      <c r="AU205" s="201">
        <v>4</v>
      </c>
      <c r="AV205" s="201"/>
      <c r="AW205" s="136" t="s">
        <v>179</v>
      </c>
      <c r="AX205" s="196"/>
      <c r="AY205">
        <f>$AY$204</f>
        <v>1</v>
      </c>
    </row>
    <row r="206" spans="1:51" ht="39.75" customHeight="1" x14ac:dyDescent="0.15">
      <c r="A206" s="190"/>
      <c r="B206" s="187"/>
      <c r="C206" s="181"/>
      <c r="D206" s="187"/>
      <c r="E206" s="181"/>
      <c r="F206" s="182"/>
      <c r="G206" s="107" t="s">
        <v>753</v>
      </c>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t="s">
        <v>372</v>
      </c>
      <c r="AC206" s="206"/>
      <c r="AD206" s="206"/>
      <c r="AE206" s="207" t="s">
        <v>724</v>
      </c>
      <c r="AF206" s="208"/>
      <c r="AG206" s="208"/>
      <c r="AH206" s="208"/>
      <c r="AI206" s="207">
        <v>47.4</v>
      </c>
      <c r="AJ206" s="208"/>
      <c r="AK206" s="208"/>
      <c r="AL206" s="208"/>
      <c r="AM206" s="207" t="s">
        <v>853</v>
      </c>
      <c r="AN206" s="208"/>
      <c r="AO206" s="208"/>
      <c r="AP206" s="208"/>
      <c r="AQ206" s="207" t="s">
        <v>724</v>
      </c>
      <c r="AR206" s="208"/>
      <c r="AS206" s="208"/>
      <c r="AT206" s="208"/>
      <c r="AU206" s="207" t="s">
        <v>724</v>
      </c>
      <c r="AV206" s="208"/>
      <c r="AW206" s="208"/>
      <c r="AX206" s="209"/>
      <c r="AY206">
        <f t="shared" ref="AY206:AY207" si="26">$AY$204</f>
        <v>1</v>
      </c>
    </row>
    <row r="207" spans="1:51" ht="39.75"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t="s">
        <v>372</v>
      </c>
      <c r="AC207" s="214"/>
      <c r="AD207" s="214"/>
      <c r="AE207" s="207" t="s">
        <v>724</v>
      </c>
      <c r="AF207" s="208"/>
      <c r="AG207" s="208"/>
      <c r="AH207" s="208"/>
      <c r="AI207" s="207" t="s">
        <v>724</v>
      </c>
      <c r="AJ207" s="208"/>
      <c r="AK207" s="208"/>
      <c r="AL207" s="208"/>
      <c r="AM207" s="207" t="s">
        <v>853</v>
      </c>
      <c r="AN207" s="208"/>
      <c r="AO207" s="208"/>
      <c r="AP207" s="208"/>
      <c r="AQ207" s="207" t="s">
        <v>724</v>
      </c>
      <c r="AR207" s="208"/>
      <c r="AS207" s="208"/>
      <c r="AT207" s="208"/>
      <c r="AU207" s="207">
        <v>50</v>
      </c>
      <c r="AV207" s="208"/>
      <c r="AW207" s="208"/>
      <c r="AX207" s="209"/>
      <c r="AY207">
        <f t="shared" si="26"/>
        <v>1</v>
      </c>
    </row>
    <row r="208" spans="1:51" ht="18.75"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1</v>
      </c>
    </row>
    <row r="209" spans="1:51" ht="18.75"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t="s">
        <v>724</v>
      </c>
      <c r="AR209" s="200"/>
      <c r="AS209" s="136" t="s">
        <v>233</v>
      </c>
      <c r="AT209" s="137"/>
      <c r="AU209" s="201">
        <v>4</v>
      </c>
      <c r="AV209" s="201"/>
      <c r="AW209" s="136" t="s">
        <v>179</v>
      </c>
      <c r="AX209" s="196"/>
      <c r="AY209">
        <f>$AY$208</f>
        <v>1</v>
      </c>
    </row>
    <row r="210" spans="1:51" ht="39.75" customHeight="1" x14ac:dyDescent="0.15">
      <c r="A210" s="190"/>
      <c r="B210" s="187"/>
      <c r="C210" s="181"/>
      <c r="D210" s="187"/>
      <c r="E210" s="181"/>
      <c r="F210" s="182"/>
      <c r="G210" s="107" t="s">
        <v>754</v>
      </c>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t="s">
        <v>372</v>
      </c>
      <c r="AC210" s="206"/>
      <c r="AD210" s="206"/>
      <c r="AE210" s="207" t="s">
        <v>724</v>
      </c>
      <c r="AF210" s="208"/>
      <c r="AG210" s="208"/>
      <c r="AH210" s="208"/>
      <c r="AI210" s="207" t="s">
        <v>724</v>
      </c>
      <c r="AJ210" s="208"/>
      <c r="AK210" s="208"/>
      <c r="AL210" s="208"/>
      <c r="AM210" s="207" t="s">
        <v>853</v>
      </c>
      <c r="AN210" s="208"/>
      <c r="AO210" s="208"/>
      <c r="AP210" s="208"/>
      <c r="AQ210" s="207" t="s">
        <v>724</v>
      </c>
      <c r="AR210" s="208"/>
      <c r="AS210" s="208"/>
      <c r="AT210" s="208"/>
      <c r="AU210" s="207" t="s">
        <v>724</v>
      </c>
      <c r="AV210" s="208"/>
      <c r="AW210" s="208"/>
      <c r="AX210" s="209"/>
      <c r="AY210">
        <f t="shared" ref="AY210:AY211" si="27">$AY$208</f>
        <v>1</v>
      </c>
    </row>
    <row r="211" spans="1:51" ht="39.75"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t="s">
        <v>372</v>
      </c>
      <c r="AC211" s="214"/>
      <c r="AD211" s="214"/>
      <c r="AE211" s="207" t="s">
        <v>853</v>
      </c>
      <c r="AF211" s="208"/>
      <c r="AG211" s="208"/>
      <c r="AH211" s="208"/>
      <c r="AI211" s="207" t="s">
        <v>724</v>
      </c>
      <c r="AJ211" s="208"/>
      <c r="AK211" s="208"/>
      <c r="AL211" s="208"/>
      <c r="AM211" s="207" t="s">
        <v>853</v>
      </c>
      <c r="AN211" s="208"/>
      <c r="AO211" s="208"/>
      <c r="AP211" s="208"/>
      <c r="AQ211" s="207" t="s">
        <v>724</v>
      </c>
      <c r="AR211" s="208"/>
      <c r="AS211" s="208"/>
      <c r="AT211" s="208"/>
      <c r="AU211" s="207">
        <v>90</v>
      </c>
      <c r="AV211" s="208"/>
      <c r="AW211" s="208"/>
      <c r="AX211" s="209"/>
      <c r="AY211">
        <f t="shared" si="27"/>
        <v>1</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1</v>
      </c>
    </row>
    <row r="253" spans="1:51" ht="18.75"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t="s">
        <v>724</v>
      </c>
      <c r="AR253" s="200"/>
      <c r="AS253" s="136" t="s">
        <v>233</v>
      </c>
      <c r="AT253" s="137"/>
      <c r="AU253" s="201">
        <v>4</v>
      </c>
      <c r="AV253" s="201"/>
      <c r="AW253" s="136" t="s">
        <v>179</v>
      </c>
      <c r="AX253" s="196"/>
      <c r="AY253">
        <f>$AY$252</f>
        <v>1</v>
      </c>
    </row>
    <row r="254" spans="1:51" ht="39.75" customHeight="1" x14ac:dyDescent="0.15">
      <c r="A254" s="190"/>
      <c r="B254" s="187"/>
      <c r="C254" s="181"/>
      <c r="D254" s="187"/>
      <c r="E254" s="181"/>
      <c r="F254" s="182"/>
      <c r="G254" s="107" t="s">
        <v>755</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t="s">
        <v>372</v>
      </c>
      <c r="AC254" s="206"/>
      <c r="AD254" s="206"/>
      <c r="AE254" s="207" t="s">
        <v>724</v>
      </c>
      <c r="AF254" s="208"/>
      <c r="AG254" s="208"/>
      <c r="AH254" s="208"/>
      <c r="AI254" s="207" t="s">
        <v>724</v>
      </c>
      <c r="AJ254" s="208"/>
      <c r="AK254" s="208"/>
      <c r="AL254" s="208"/>
      <c r="AM254" s="207" t="s">
        <v>853</v>
      </c>
      <c r="AN254" s="208"/>
      <c r="AO254" s="208"/>
      <c r="AP254" s="208"/>
      <c r="AQ254" s="207" t="s">
        <v>724</v>
      </c>
      <c r="AR254" s="208"/>
      <c r="AS254" s="208"/>
      <c r="AT254" s="208"/>
      <c r="AU254" s="207" t="s">
        <v>724</v>
      </c>
      <c r="AV254" s="208"/>
      <c r="AW254" s="208"/>
      <c r="AX254" s="209"/>
      <c r="AY254">
        <f t="shared" ref="AY254:AY255" si="33">$AY$252</f>
        <v>1</v>
      </c>
    </row>
    <row r="255" spans="1:51" ht="39.75"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t="s">
        <v>372</v>
      </c>
      <c r="AC255" s="214"/>
      <c r="AD255" s="214"/>
      <c r="AE255" s="207" t="s">
        <v>853</v>
      </c>
      <c r="AF255" s="208"/>
      <c r="AG255" s="208"/>
      <c r="AH255" s="208"/>
      <c r="AI255" s="207" t="s">
        <v>724</v>
      </c>
      <c r="AJ255" s="208"/>
      <c r="AK255" s="208"/>
      <c r="AL255" s="208"/>
      <c r="AM255" s="207" t="s">
        <v>853</v>
      </c>
      <c r="AN255" s="208"/>
      <c r="AO255" s="208"/>
      <c r="AP255" s="208"/>
      <c r="AQ255" s="207" t="s">
        <v>724</v>
      </c>
      <c r="AR255" s="208"/>
      <c r="AS255" s="208"/>
      <c r="AT255" s="208"/>
      <c r="AU255" s="207">
        <v>90</v>
      </c>
      <c r="AV255" s="208"/>
      <c r="AW255" s="208"/>
      <c r="AX255" s="209"/>
      <c r="AY255">
        <f t="shared" si="33"/>
        <v>1</v>
      </c>
    </row>
    <row r="256" spans="1:51" ht="18.75"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1</v>
      </c>
    </row>
    <row r="257" spans="1:51" ht="18.75"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t="s">
        <v>724</v>
      </c>
      <c r="AR257" s="200"/>
      <c r="AS257" s="136" t="s">
        <v>233</v>
      </c>
      <c r="AT257" s="137"/>
      <c r="AU257" s="201">
        <v>4</v>
      </c>
      <c r="AV257" s="201"/>
      <c r="AW257" s="136" t="s">
        <v>179</v>
      </c>
      <c r="AX257" s="196"/>
      <c r="AY257">
        <f>$AY$256</f>
        <v>1</v>
      </c>
    </row>
    <row r="258" spans="1:51" ht="39.75" customHeight="1" x14ac:dyDescent="0.15">
      <c r="A258" s="190"/>
      <c r="B258" s="187"/>
      <c r="C258" s="181"/>
      <c r="D258" s="187"/>
      <c r="E258" s="181"/>
      <c r="F258" s="182"/>
      <c r="G258" s="107" t="s">
        <v>756</v>
      </c>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t="s">
        <v>372</v>
      </c>
      <c r="AC258" s="206"/>
      <c r="AD258" s="206"/>
      <c r="AE258" s="207" t="s">
        <v>724</v>
      </c>
      <c r="AF258" s="208"/>
      <c r="AG258" s="208"/>
      <c r="AH258" s="208"/>
      <c r="AI258" s="207" t="s">
        <v>724</v>
      </c>
      <c r="AJ258" s="208"/>
      <c r="AK258" s="208"/>
      <c r="AL258" s="208"/>
      <c r="AM258" s="207" t="s">
        <v>853</v>
      </c>
      <c r="AN258" s="208"/>
      <c r="AO258" s="208"/>
      <c r="AP258" s="208"/>
      <c r="AQ258" s="207" t="s">
        <v>724</v>
      </c>
      <c r="AR258" s="208"/>
      <c r="AS258" s="208"/>
      <c r="AT258" s="208"/>
      <c r="AU258" s="207" t="s">
        <v>724</v>
      </c>
      <c r="AV258" s="208"/>
      <c r="AW258" s="208"/>
      <c r="AX258" s="209"/>
      <c r="AY258">
        <f t="shared" ref="AY258:AY259" si="34">$AY$256</f>
        <v>1</v>
      </c>
    </row>
    <row r="259" spans="1:51" ht="39.75"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t="s">
        <v>372</v>
      </c>
      <c r="AC259" s="214"/>
      <c r="AD259" s="214"/>
      <c r="AE259" s="207" t="s">
        <v>853</v>
      </c>
      <c r="AF259" s="208"/>
      <c r="AG259" s="208"/>
      <c r="AH259" s="208"/>
      <c r="AI259" s="207" t="s">
        <v>724</v>
      </c>
      <c r="AJ259" s="208"/>
      <c r="AK259" s="208"/>
      <c r="AL259" s="208"/>
      <c r="AM259" s="207" t="s">
        <v>853</v>
      </c>
      <c r="AN259" s="208"/>
      <c r="AO259" s="208"/>
      <c r="AP259" s="208"/>
      <c r="AQ259" s="207" t="s">
        <v>724</v>
      </c>
      <c r="AR259" s="208"/>
      <c r="AS259" s="208"/>
      <c r="AT259" s="208"/>
      <c r="AU259" s="207">
        <v>90</v>
      </c>
      <c r="AV259" s="208"/>
      <c r="AW259" s="208"/>
      <c r="AX259" s="209"/>
      <c r="AY259">
        <f t="shared" si="34"/>
        <v>1</v>
      </c>
    </row>
    <row r="260" spans="1:51" ht="18.75"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1</v>
      </c>
    </row>
    <row r="261" spans="1:51" ht="18.75"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t="s">
        <v>724</v>
      </c>
      <c r="AR261" s="200"/>
      <c r="AS261" s="136" t="s">
        <v>233</v>
      </c>
      <c r="AT261" s="137"/>
      <c r="AU261" s="201">
        <v>4</v>
      </c>
      <c r="AV261" s="201"/>
      <c r="AW261" s="136" t="s">
        <v>179</v>
      </c>
      <c r="AX261" s="196"/>
      <c r="AY261">
        <f>$AY$260</f>
        <v>1</v>
      </c>
    </row>
    <row r="262" spans="1:51" ht="39.75" customHeight="1" x14ac:dyDescent="0.15">
      <c r="A262" s="190"/>
      <c r="B262" s="187"/>
      <c r="C262" s="181"/>
      <c r="D262" s="187"/>
      <c r="E262" s="181"/>
      <c r="F262" s="182"/>
      <c r="G262" s="107" t="s">
        <v>757</v>
      </c>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t="s">
        <v>372</v>
      </c>
      <c r="AC262" s="206"/>
      <c r="AD262" s="206"/>
      <c r="AE262" s="207" t="s">
        <v>724</v>
      </c>
      <c r="AF262" s="208"/>
      <c r="AG262" s="208"/>
      <c r="AH262" s="208"/>
      <c r="AI262" s="207" t="s">
        <v>724</v>
      </c>
      <c r="AJ262" s="208"/>
      <c r="AK262" s="208"/>
      <c r="AL262" s="208"/>
      <c r="AM262" s="207" t="s">
        <v>853</v>
      </c>
      <c r="AN262" s="208"/>
      <c r="AO262" s="208"/>
      <c r="AP262" s="208"/>
      <c r="AQ262" s="207" t="s">
        <v>724</v>
      </c>
      <c r="AR262" s="208"/>
      <c r="AS262" s="208"/>
      <c r="AT262" s="208"/>
      <c r="AU262" s="207" t="s">
        <v>724</v>
      </c>
      <c r="AV262" s="208"/>
      <c r="AW262" s="208"/>
      <c r="AX262" s="209"/>
      <c r="AY262">
        <f t="shared" ref="AY262:AY263" si="35">$AY$260</f>
        <v>1</v>
      </c>
    </row>
    <row r="263" spans="1:51" ht="39.75"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t="s">
        <v>372</v>
      </c>
      <c r="AC263" s="214"/>
      <c r="AD263" s="214"/>
      <c r="AE263" s="207" t="s">
        <v>853</v>
      </c>
      <c r="AF263" s="208"/>
      <c r="AG263" s="208"/>
      <c r="AH263" s="208"/>
      <c r="AI263" s="207" t="s">
        <v>724</v>
      </c>
      <c r="AJ263" s="208"/>
      <c r="AK263" s="208"/>
      <c r="AL263" s="208"/>
      <c r="AM263" s="207" t="s">
        <v>853</v>
      </c>
      <c r="AN263" s="208"/>
      <c r="AO263" s="208"/>
      <c r="AP263" s="208"/>
      <c r="AQ263" s="207" t="s">
        <v>724</v>
      </c>
      <c r="AR263" s="208"/>
      <c r="AS263" s="208"/>
      <c r="AT263" s="208"/>
      <c r="AU263" s="207">
        <v>90</v>
      </c>
      <c r="AV263" s="208"/>
      <c r="AW263" s="208"/>
      <c r="AX263" s="209"/>
      <c r="AY263">
        <f t="shared" si="35"/>
        <v>1</v>
      </c>
    </row>
    <row r="264" spans="1:51" ht="18.75"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1</v>
      </c>
    </row>
    <row r="265" spans="1:51" ht="18.75"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t="s">
        <v>724</v>
      </c>
      <c r="AR265" s="200"/>
      <c r="AS265" s="136" t="s">
        <v>233</v>
      </c>
      <c r="AT265" s="137"/>
      <c r="AU265" s="201">
        <v>4</v>
      </c>
      <c r="AV265" s="201"/>
      <c r="AW265" s="136" t="s">
        <v>179</v>
      </c>
      <c r="AX265" s="196"/>
      <c r="AY265">
        <f>$AY$264</f>
        <v>1</v>
      </c>
    </row>
    <row r="266" spans="1:51" ht="39.75" customHeight="1" x14ac:dyDescent="0.15">
      <c r="A266" s="190"/>
      <c r="B266" s="187"/>
      <c r="C266" s="181"/>
      <c r="D266" s="187"/>
      <c r="E266" s="181"/>
      <c r="F266" s="182"/>
      <c r="G266" s="107" t="s">
        <v>758</v>
      </c>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t="s">
        <v>372</v>
      </c>
      <c r="AC266" s="206"/>
      <c r="AD266" s="206"/>
      <c r="AE266" s="207" t="s">
        <v>724</v>
      </c>
      <c r="AF266" s="208"/>
      <c r="AG266" s="208"/>
      <c r="AH266" s="208"/>
      <c r="AI266" s="207" t="s">
        <v>724</v>
      </c>
      <c r="AJ266" s="208"/>
      <c r="AK266" s="208"/>
      <c r="AL266" s="208"/>
      <c r="AM266" s="207" t="s">
        <v>853</v>
      </c>
      <c r="AN266" s="208"/>
      <c r="AO266" s="208"/>
      <c r="AP266" s="208"/>
      <c r="AQ266" s="207" t="s">
        <v>724</v>
      </c>
      <c r="AR266" s="208"/>
      <c r="AS266" s="208"/>
      <c r="AT266" s="208"/>
      <c r="AU266" s="207" t="s">
        <v>724</v>
      </c>
      <c r="AV266" s="208"/>
      <c r="AW266" s="208"/>
      <c r="AX266" s="209"/>
      <c r="AY266">
        <f t="shared" ref="AY266:AY267" si="36">$AY$264</f>
        <v>1</v>
      </c>
    </row>
    <row r="267" spans="1:51" ht="39.75"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t="s">
        <v>372</v>
      </c>
      <c r="AC267" s="214"/>
      <c r="AD267" s="214"/>
      <c r="AE267" s="207" t="s">
        <v>853</v>
      </c>
      <c r="AF267" s="208"/>
      <c r="AG267" s="208"/>
      <c r="AH267" s="208"/>
      <c r="AI267" s="207" t="s">
        <v>724</v>
      </c>
      <c r="AJ267" s="208"/>
      <c r="AK267" s="208"/>
      <c r="AL267" s="208"/>
      <c r="AM267" s="207" t="s">
        <v>853</v>
      </c>
      <c r="AN267" s="208"/>
      <c r="AO267" s="208"/>
      <c r="AP267" s="208"/>
      <c r="AQ267" s="207" t="s">
        <v>724</v>
      </c>
      <c r="AR267" s="208"/>
      <c r="AS267" s="208"/>
      <c r="AT267" s="208"/>
      <c r="AU267" s="207">
        <v>90</v>
      </c>
      <c r="AV267" s="208"/>
      <c r="AW267" s="208"/>
      <c r="AX267" s="209"/>
      <c r="AY267">
        <f t="shared" si="36"/>
        <v>1</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t="s">
        <v>724</v>
      </c>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t="s">
        <v>724</v>
      </c>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t="s">
        <v>724</v>
      </c>
      <c r="AR271" s="208"/>
      <c r="AS271" s="208"/>
      <c r="AT271" s="208"/>
      <c r="AU271" s="207"/>
      <c r="AV271" s="208"/>
      <c r="AW271" s="208"/>
      <c r="AX271" s="209"/>
      <c r="AY271">
        <f t="shared" si="37"/>
        <v>0</v>
      </c>
    </row>
    <row r="272" spans="1:51" ht="22.5"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1</v>
      </c>
    </row>
    <row r="273" spans="1:51" ht="22.5"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1</v>
      </c>
    </row>
    <row r="274" spans="1:51" ht="22.5" customHeight="1" x14ac:dyDescent="0.15">
      <c r="A274" s="190"/>
      <c r="B274" s="187"/>
      <c r="C274" s="181"/>
      <c r="D274" s="187"/>
      <c r="E274" s="181"/>
      <c r="F274" s="182"/>
      <c r="G274" s="107" t="s">
        <v>724</v>
      </c>
      <c r="H274" s="108"/>
      <c r="I274" s="108"/>
      <c r="J274" s="108"/>
      <c r="K274" s="108"/>
      <c r="L274" s="108"/>
      <c r="M274" s="108"/>
      <c r="N274" s="108"/>
      <c r="O274" s="108"/>
      <c r="P274" s="109"/>
      <c r="Q274" s="116" t="s">
        <v>724</v>
      </c>
      <c r="R274" s="117"/>
      <c r="S274" s="117"/>
      <c r="T274" s="117"/>
      <c r="U274" s="117"/>
      <c r="V274" s="117"/>
      <c r="W274" s="117"/>
      <c r="X274" s="117"/>
      <c r="Y274" s="117"/>
      <c r="Z274" s="117"/>
      <c r="AA274" s="118"/>
      <c r="AB274" s="144" t="s">
        <v>724</v>
      </c>
      <c r="AC274" s="145"/>
      <c r="AD274" s="145"/>
      <c r="AE274" s="150" t="s">
        <v>724</v>
      </c>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1</v>
      </c>
    </row>
    <row r="275" spans="1:51" ht="22.5"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1</v>
      </c>
    </row>
    <row r="276" spans="1:51" ht="25.5"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1</v>
      </c>
    </row>
    <row r="277" spans="1:51" ht="22.5"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t="s">
        <v>853</v>
      </c>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1</v>
      </c>
    </row>
    <row r="278" spans="1:51" ht="22.5"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1</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15">
      <c r="A308" s="190"/>
      <c r="B308" s="187"/>
      <c r="C308" s="181"/>
      <c r="D308" s="187"/>
      <c r="E308" s="128" t="s">
        <v>796</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7"/>
      <c r="E430" s="175" t="s">
        <v>400</v>
      </c>
      <c r="F430" s="893"/>
      <c r="G430" s="894" t="s">
        <v>252</v>
      </c>
      <c r="H430" s="126"/>
      <c r="I430" s="126"/>
      <c r="J430" s="895" t="s">
        <v>103</v>
      </c>
      <c r="K430" s="896"/>
      <c r="L430" s="896"/>
      <c r="M430" s="896"/>
      <c r="N430" s="896"/>
      <c r="O430" s="896"/>
      <c r="P430" s="896"/>
      <c r="Q430" s="896"/>
      <c r="R430" s="896"/>
      <c r="S430" s="896"/>
      <c r="T430" s="897"/>
      <c r="U430" s="587" t="s">
        <v>863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29</v>
      </c>
      <c r="AF432" s="201"/>
      <c r="AG432" s="136" t="s">
        <v>233</v>
      </c>
      <c r="AH432" s="137"/>
      <c r="AI432" s="335"/>
      <c r="AJ432" s="335"/>
      <c r="AK432" s="335"/>
      <c r="AL432" s="157"/>
      <c r="AM432" s="335"/>
      <c r="AN432" s="335"/>
      <c r="AO432" s="335"/>
      <c r="AP432" s="157"/>
      <c r="AQ432" s="250" t="s">
        <v>724</v>
      </c>
      <c r="AR432" s="201"/>
      <c r="AS432" s="136" t="s">
        <v>233</v>
      </c>
      <c r="AT432" s="137"/>
      <c r="AU432" s="201">
        <v>4</v>
      </c>
      <c r="AV432" s="201"/>
      <c r="AW432" s="136" t="s">
        <v>179</v>
      </c>
      <c r="AX432" s="196"/>
      <c r="AY432">
        <f>$AY$431</f>
        <v>1</v>
      </c>
    </row>
    <row r="433" spans="1:51" ht="23.25" customHeight="1" x14ac:dyDescent="0.15">
      <c r="A433" s="190"/>
      <c r="B433" s="187"/>
      <c r="C433" s="181"/>
      <c r="D433" s="187"/>
      <c r="E433" s="338"/>
      <c r="F433" s="339"/>
      <c r="G433" s="107" t="s">
        <v>759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372</v>
      </c>
      <c r="AC433" s="214"/>
      <c r="AD433" s="214"/>
      <c r="AE433" s="336" t="s">
        <v>724</v>
      </c>
      <c r="AF433" s="208"/>
      <c r="AG433" s="208"/>
      <c r="AH433" s="208"/>
      <c r="AI433" s="336" t="s">
        <v>724</v>
      </c>
      <c r="AJ433" s="208"/>
      <c r="AK433" s="208"/>
      <c r="AL433" s="208"/>
      <c r="AM433" s="336" t="s">
        <v>853</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372</v>
      </c>
      <c r="AC434" s="206"/>
      <c r="AD434" s="206"/>
      <c r="AE434" s="336" t="s">
        <v>724</v>
      </c>
      <c r="AF434" s="208"/>
      <c r="AG434" s="208"/>
      <c r="AH434" s="337"/>
      <c r="AI434" s="336" t="s">
        <v>724</v>
      </c>
      <c r="AJ434" s="208"/>
      <c r="AK434" s="208"/>
      <c r="AL434" s="208"/>
      <c r="AM434" s="336" t="s">
        <v>853</v>
      </c>
      <c r="AN434" s="208"/>
      <c r="AO434" s="208"/>
      <c r="AP434" s="337"/>
      <c r="AQ434" s="336" t="s">
        <v>724</v>
      </c>
      <c r="AR434" s="208"/>
      <c r="AS434" s="208"/>
      <c r="AT434" s="337"/>
      <c r="AU434" s="208">
        <v>50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208"/>
      <c r="AM435" s="336" t="s">
        <v>853</v>
      </c>
      <c r="AN435" s="208"/>
      <c r="AO435" s="208"/>
      <c r="AP435" s="337"/>
      <c r="AQ435" s="336" t="s">
        <v>724</v>
      </c>
      <c r="AR435" s="208"/>
      <c r="AS435" s="208"/>
      <c r="AT435" s="337"/>
      <c r="AU435" s="208" t="s">
        <v>724</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v>29</v>
      </c>
      <c r="AF437" s="201"/>
      <c r="AG437" s="136" t="s">
        <v>233</v>
      </c>
      <c r="AH437" s="137"/>
      <c r="AI437" s="335"/>
      <c r="AJ437" s="335"/>
      <c r="AK437" s="335"/>
      <c r="AL437" s="157"/>
      <c r="AM437" s="335"/>
      <c r="AN437" s="335"/>
      <c r="AO437" s="335"/>
      <c r="AP437" s="157"/>
      <c r="AQ437" s="250" t="s">
        <v>724</v>
      </c>
      <c r="AR437" s="201"/>
      <c r="AS437" s="136" t="s">
        <v>233</v>
      </c>
      <c r="AT437" s="137"/>
      <c r="AU437" s="201">
        <v>4</v>
      </c>
      <c r="AV437" s="201"/>
      <c r="AW437" s="136" t="s">
        <v>179</v>
      </c>
      <c r="AX437" s="196"/>
      <c r="AY437">
        <f>$AY$436</f>
        <v>1</v>
      </c>
    </row>
    <row r="438" spans="1:51" ht="23.25" customHeight="1" x14ac:dyDescent="0.15">
      <c r="A438" s="190"/>
      <c r="B438" s="187"/>
      <c r="C438" s="181"/>
      <c r="D438" s="187"/>
      <c r="E438" s="338"/>
      <c r="F438" s="339"/>
      <c r="G438" s="107" t="s">
        <v>760</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372</v>
      </c>
      <c r="AC438" s="214"/>
      <c r="AD438" s="214"/>
      <c r="AE438" s="336" t="s">
        <v>724</v>
      </c>
      <c r="AF438" s="208"/>
      <c r="AG438" s="208"/>
      <c r="AH438" s="208"/>
      <c r="AI438" s="336" t="s">
        <v>724</v>
      </c>
      <c r="AJ438" s="208"/>
      <c r="AK438" s="208"/>
      <c r="AL438" s="208"/>
      <c r="AM438" s="336" t="s">
        <v>853</v>
      </c>
      <c r="AN438" s="208"/>
      <c r="AO438" s="208"/>
      <c r="AP438" s="337"/>
      <c r="AQ438" s="336" t="s">
        <v>724</v>
      </c>
      <c r="AR438" s="208"/>
      <c r="AS438" s="208"/>
      <c r="AT438" s="337"/>
      <c r="AU438" s="208" t="s">
        <v>724</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372</v>
      </c>
      <c r="AC439" s="206"/>
      <c r="AD439" s="206"/>
      <c r="AE439" s="336" t="s">
        <v>724</v>
      </c>
      <c r="AF439" s="208"/>
      <c r="AG439" s="208"/>
      <c r="AH439" s="337"/>
      <c r="AI439" s="336" t="s">
        <v>724</v>
      </c>
      <c r="AJ439" s="208"/>
      <c r="AK439" s="208"/>
      <c r="AL439" s="208"/>
      <c r="AM439" s="336" t="s">
        <v>853</v>
      </c>
      <c r="AN439" s="208"/>
      <c r="AO439" s="208"/>
      <c r="AP439" s="337"/>
      <c r="AQ439" s="336" t="s">
        <v>724</v>
      </c>
      <c r="AR439" s="208"/>
      <c r="AS439" s="208"/>
      <c r="AT439" s="337"/>
      <c r="AU439" s="208">
        <v>50</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724</v>
      </c>
      <c r="AF440" s="208"/>
      <c r="AG440" s="208"/>
      <c r="AH440" s="337"/>
      <c r="AI440" s="336" t="s">
        <v>724</v>
      </c>
      <c r="AJ440" s="208"/>
      <c r="AK440" s="208"/>
      <c r="AL440" s="208"/>
      <c r="AM440" s="336" t="s">
        <v>853</v>
      </c>
      <c r="AN440" s="208"/>
      <c r="AO440" s="208"/>
      <c r="AP440" s="337"/>
      <c r="AQ440" s="336" t="s">
        <v>724</v>
      </c>
      <c r="AR440" s="208"/>
      <c r="AS440" s="208"/>
      <c r="AT440" s="337"/>
      <c r="AU440" s="208" t="s">
        <v>724</v>
      </c>
      <c r="AV440" s="208"/>
      <c r="AW440" s="208"/>
      <c r="AX440" s="209"/>
      <c r="AY440">
        <f t="shared" si="64"/>
        <v>1</v>
      </c>
    </row>
    <row r="441" spans="1:51" ht="18.75"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1</v>
      </c>
    </row>
    <row r="442" spans="1:51" ht="18.75"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v>29</v>
      </c>
      <c r="AF442" s="201"/>
      <c r="AG442" s="136" t="s">
        <v>233</v>
      </c>
      <c r="AH442" s="137"/>
      <c r="AI442" s="335"/>
      <c r="AJ442" s="335"/>
      <c r="AK442" s="335"/>
      <c r="AL442" s="157"/>
      <c r="AM442" s="335"/>
      <c r="AN442" s="335"/>
      <c r="AO442" s="335"/>
      <c r="AP442" s="157"/>
      <c r="AQ442" s="250" t="s">
        <v>724</v>
      </c>
      <c r="AR442" s="201"/>
      <c r="AS442" s="136" t="s">
        <v>233</v>
      </c>
      <c r="AT442" s="137"/>
      <c r="AU442" s="201">
        <v>4</v>
      </c>
      <c r="AV442" s="201"/>
      <c r="AW442" s="136" t="s">
        <v>179</v>
      </c>
      <c r="AX442" s="196"/>
      <c r="AY442">
        <f>$AY$441</f>
        <v>1</v>
      </c>
    </row>
    <row r="443" spans="1:51" ht="23.25" customHeight="1" x14ac:dyDescent="0.15">
      <c r="A443" s="190"/>
      <c r="B443" s="187"/>
      <c r="C443" s="181"/>
      <c r="D443" s="187"/>
      <c r="E443" s="338"/>
      <c r="F443" s="339"/>
      <c r="G443" s="107" t="s">
        <v>761</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372</v>
      </c>
      <c r="AC443" s="214"/>
      <c r="AD443" s="214"/>
      <c r="AE443" s="336" t="s">
        <v>724</v>
      </c>
      <c r="AF443" s="208"/>
      <c r="AG443" s="208"/>
      <c r="AH443" s="208"/>
      <c r="AI443" s="336" t="s">
        <v>724</v>
      </c>
      <c r="AJ443" s="208"/>
      <c r="AK443" s="208"/>
      <c r="AL443" s="208"/>
      <c r="AM443" s="336" t="s">
        <v>853</v>
      </c>
      <c r="AN443" s="208"/>
      <c r="AO443" s="208"/>
      <c r="AP443" s="337"/>
      <c r="AQ443" s="336" t="s">
        <v>724</v>
      </c>
      <c r="AR443" s="208"/>
      <c r="AS443" s="208"/>
      <c r="AT443" s="337"/>
      <c r="AU443" s="208" t="s">
        <v>724</v>
      </c>
      <c r="AV443" s="208"/>
      <c r="AW443" s="208"/>
      <c r="AX443" s="209"/>
      <c r="AY443">
        <f t="shared" ref="AY443:AY445" si="65">$AY$441</f>
        <v>1</v>
      </c>
    </row>
    <row r="444" spans="1:51" ht="23.25"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372</v>
      </c>
      <c r="AC444" s="206"/>
      <c r="AD444" s="206"/>
      <c r="AE444" s="336" t="s">
        <v>724</v>
      </c>
      <c r="AF444" s="208"/>
      <c r="AG444" s="208"/>
      <c r="AH444" s="337"/>
      <c r="AI444" s="336" t="s">
        <v>724</v>
      </c>
      <c r="AJ444" s="208"/>
      <c r="AK444" s="208"/>
      <c r="AL444" s="208"/>
      <c r="AM444" s="336" t="s">
        <v>853</v>
      </c>
      <c r="AN444" s="208"/>
      <c r="AO444" s="208"/>
      <c r="AP444" s="337"/>
      <c r="AQ444" s="336" t="s">
        <v>724</v>
      </c>
      <c r="AR444" s="208"/>
      <c r="AS444" s="208"/>
      <c r="AT444" s="337"/>
      <c r="AU444" s="208">
        <v>50</v>
      </c>
      <c r="AV444" s="208"/>
      <c r="AW444" s="208"/>
      <c r="AX444" s="209"/>
      <c r="AY444">
        <f t="shared" si="65"/>
        <v>1</v>
      </c>
    </row>
    <row r="445" spans="1:51" ht="23.25"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t="s">
        <v>724</v>
      </c>
      <c r="AF445" s="208"/>
      <c r="AG445" s="208"/>
      <c r="AH445" s="337"/>
      <c r="AI445" s="336" t="s">
        <v>724</v>
      </c>
      <c r="AJ445" s="208"/>
      <c r="AK445" s="208"/>
      <c r="AL445" s="208"/>
      <c r="AM445" s="336" t="s">
        <v>853</v>
      </c>
      <c r="AN445" s="208"/>
      <c r="AO445" s="208"/>
      <c r="AP445" s="337"/>
      <c r="AQ445" s="336" t="s">
        <v>724</v>
      </c>
      <c r="AR445" s="208"/>
      <c r="AS445" s="208"/>
      <c r="AT445" s="337"/>
      <c r="AU445" s="208" t="s">
        <v>724</v>
      </c>
      <c r="AV445" s="208"/>
      <c r="AW445" s="208"/>
      <c r="AX445" s="209"/>
      <c r="AY445">
        <f t="shared" si="65"/>
        <v>1</v>
      </c>
    </row>
    <row r="446" spans="1:51" ht="18.75"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1</v>
      </c>
    </row>
    <row r="447" spans="1:51" ht="18.75"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v>29</v>
      </c>
      <c r="AF447" s="201"/>
      <c r="AG447" s="136" t="s">
        <v>233</v>
      </c>
      <c r="AH447" s="137"/>
      <c r="AI447" s="335"/>
      <c r="AJ447" s="335"/>
      <c r="AK447" s="335"/>
      <c r="AL447" s="157"/>
      <c r="AM447" s="335"/>
      <c r="AN447" s="335"/>
      <c r="AO447" s="335"/>
      <c r="AP447" s="157"/>
      <c r="AQ447" s="250" t="s">
        <v>724</v>
      </c>
      <c r="AR447" s="201"/>
      <c r="AS447" s="136" t="s">
        <v>233</v>
      </c>
      <c r="AT447" s="137"/>
      <c r="AU447" s="201">
        <v>4</v>
      </c>
      <c r="AV447" s="201"/>
      <c r="AW447" s="136" t="s">
        <v>179</v>
      </c>
      <c r="AX447" s="196"/>
      <c r="AY447">
        <f>$AY$446</f>
        <v>1</v>
      </c>
    </row>
    <row r="448" spans="1:51" ht="23.25" customHeight="1" x14ac:dyDescent="0.15">
      <c r="A448" s="190"/>
      <c r="B448" s="187"/>
      <c r="C448" s="181"/>
      <c r="D448" s="187"/>
      <c r="E448" s="338"/>
      <c r="F448" s="339"/>
      <c r="G448" s="107" t="s">
        <v>762</v>
      </c>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t="s">
        <v>372</v>
      </c>
      <c r="AC448" s="214"/>
      <c r="AD448" s="214"/>
      <c r="AE448" s="336" t="s">
        <v>724</v>
      </c>
      <c r="AF448" s="208"/>
      <c r="AG448" s="208"/>
      <c r="AH448" s="208"/>
      <c r="AI448" s="336" t="s">
        <v>724</v>
      </c>
      <c r="AJ448" s="208"/>
      <c r="AK448" s="208"/>
      <c r="AL448" s="208"/>
      <c r="AM448" s="336" t="s">
        <v>853</v>
      </c>
      <c r="AN448" s="208"/>
      <c r="AO448" s="208"/>
      <c r="AP448" s="337"/>
      <c r="AQ448" s="336" t="s">
        <v>724</v>
      </c>
      <c r="AR448" s="208"/>
      <c r="AS448" s="208"/>
      <c r="AT448" s="337"/>
      <c r="AU448" s="208" t="s">
        <v>724</v>
      </c>
      <c r="AV448" s="208"/>
      <c r="AW448" s="208"/>
      <c r="AX448" s="209"/>
      <c r="AY448">
        <f t="shared" ref="AY448:AY450" si="66">$AY$446</f>
        <v>1</v>
      </c>
    </row>
    <row r="449" spans="1:51" ht="23.25"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t="s">
        <v>372</v>
      </c>
      <c r="AC449" s="206"/>
      <c r="AD449" s="206"/>
      <c r="AE449" s="336" t="s">
        <v>724</v>
      </c>
      <c r="AF449" s="208"/>
      <c r="AG449" s="208"/>
      <c r="AH449" s="337"/>
      <c r="AI449" s="336" t="s">
        <v>724</v>
      </c>
      <c r="AJ449" s="208"/>
      <c r="AK449" s="208"/>
      <c r="AL449" s="208"/>
      <c r="AM449" s="336" t="s">
        <v>853</v>
      </c>
      <c r="AN449" s="208"/>
      <c r="AO449" s="208"/>
      <c r="AP449" s="337"/>
      <c r="AQ449" s="336" t="s">
        <v>724</v>
      </c>
      <c r="AR449" s="208"/>
      <c r="AS449" s="208"/>
      <c r="AT449" s="337"/>
      <c r="AU449" s="208">
        <v>50</v>
      </c>
      <c r="AV449" s="208"/>
      <c r="AW449" s="208"/>
      <c r="AX449" s="209"/>
      <c r="AY449">
        <f t="shared" si="66"/>
        <v>1</v>
      </c>
    </row>
    <row r="450" spans="1:51" ht="23.25"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t="s">
        <v>724</v>
      </c>
      <c r="AF450" s="208"/>
      <c r="AG450" s="208"/>
      <c r="AH450" s="337"/>
      <c r="AI450" s="336" t="s">
        <v>724</v>
      </c>
      <c r="AJ450" s="208"/>
      <c r="AK450" s="208"/>
      <c r="AL450" s="208"/>
      <c r="AM450" s="336" t="s">
        <v>853</v>
      </c>
      <c r="AN450" s="208"/>
      <c r="AO450" s="208"/>
      <c r="AP450" s="337"/>
      <c r="AQ450" s="336" t="s">
        <v>724</v>
      </c>
      <c r="AR450" s="208"/>
      <c r="AS450" s="208"/>
      <c r="AT450" s="337"/>
      <c r="AU450" s="208" t="s">
        <v>724</v>
      </c>
      <c r="AV450" s="208"/>
      <c r="AW450" s="208"/>
      <c r="AX450" s="209"/>
      <c r="AY450">
        <f t="shared" si="66"/>
        <v>1</v>
      </c>
    </row>
    <row r="451" spans="1:51" ht="18.75"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1</v>
      </c>
    </row>
    <row r="452" spans="1:51" ht="18.75"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v>29</v>
      </c>
      <c r="AF452" s="201"/>
      <c r="AG452" s="136" t="s">
        <v>233</v>
      </c>
      <c r="AH452" s="137"/>
      <c r="AI452" s="335"/>
      <c r="AJ452" s="335"/>
      <c r="AK452" s="335"/>
      <c r="AL452" s="157"/>
      <c r="AM452" s="335"/>
      <c r="AN452" s="335"/>
      <c r="AO452" s="335"/>
      <c r="AP452" s="157"/>
      <c r="AQ452" s="250" t="s">
        <v>724</v>
      </c>
      <c r="AR452" s="201"/>
      <c r="AS452" s="136" t="s">
        <v>233</v>
      </c>
      <c r="AT452" s="137"/>
      <c r="AU452" s="201">
        <v>4</v>
      </c>
      <c r="AV452" s="201"/>
      <c r="AW452" s="136" t="s">
        <v>179</v>
      </c>
      <c r="AX452" s="196"/>
      <c r="AY452">
        <f>$AY$451</f>
        <v>1</v>
      </c>
    </row>
    <row r="453" spans="1:51" ht="23.25" customHeight="1" x14ac:dyDescent="0.15">
      <c r="A453" s="190"/>
      <c r="B453" s="187"/>
      <c r="C453" s="181"/>
      <c r="D453" s="187"/>
      <c r="E453" s="338"/>
      <c r="F453" s="339"/>
      <c r="G453" s="107" t="s">
        <v>763</v>
      </c>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t="s">
        <v>372</v>
      </c>
      <c r="AC453" s="214"/>
      <c r="AD453" s="214"/>
      <c r="AE453" s="336" t="s">
        <v>724</v>
      </c>
      <c r="AF453" s="208"/>
      <c r="AG453" s="208"/>
      <c r="AH453" s="208"/>
      <c r="AI453" s="336" t="s">
        <v>724</v>
      </c>
      <c r="AJ453" s="208"/>
      <c r="AK453" s="208"/>
      <c r="AL453" s="208"/>
      <c r="AM453" s="336" t="s">
        <v>853</v>
      </c>
      <c r="AN453" s="208"/>
      <c r="AO453" s="208"/>
      <c r="AP453" s="337"/>
      <c r="AQ453" s="336" t="s">
        <v>724</v>
      </c>
      <c r="AR453" s="208"/>
      <c r="AS453" s="208"/>
      <c r="AT453" s="337"/>
      <c r="AU453" s="208" t="s">
        <v>724</v>
      </c>
      <c r="AV453" s="208"/>
      <c r="AW453" s="208"/>
      <c r="AX453" s="209"/>
      <c r="AY453">
        <f t="shared" ref="AY453:AY455" si="67">$AY$451</f>
        <v>1</v>
      </c>
    </row>
    <row r="454" spans="1:51" ht="23.25"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t="s">
        <v>372</v>
      </c>
      <c r="AC454" s="206"/>
      <c r="AD454" s="206"/>
      <c r="AE454" s="336" t="s">
        <v>724</v>
      </c>
      <c r="AF454" s="208"/>
      <c r="AG454" s="208"/>
      <c r="AH454" s="337"/>
      <c r="AI454" s="336" t="s">
        <v>724</v>
      </c>
      <c r="AJ454" s="208"/>
      <c r="AK454" s="208"/>
      <c r="AL454" s="208"/>
      <c r="AM454" s="336" t="s">
        <v>853</v>
      </c>
      <c r="AN454" s="208"/>
      <c r="AO454" s="208"/>
      <c r="AP454" s="337"/>
      <c r="AQ454" s="336" t="s">
        <v>724</v>
      </c>
      <c r="AR454" s="208"/>
      <c r="AS454" s="208"/>
      <c r="AT454" s="337"/>
      <c r="AU454" s="208">
        <v>50</v>
      </c>
      <c r="AV454" s="208"/>
      <c r="AW454" s="208"/>
      <c r="AX454" s="209"/>
      <c r="AY454">
        <f t="shared" si="67"/>
        <v>1</v>
      </c>
    </row>
    <row r="455" spans="1:51" ht="23.25"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t="s">
        <v>724</v>
      </c>
      <c r="AF455" s="208"/>
      <c r="AG455" s="208"/>
      <c r="AH455" s="337"/>
      <c r="AI455" s="336" t="s">
        <v>724</v>
      </c>
      <c r="AJ455" s="208"/>
      <c r="AK455" s="208"/>
      <c r="AL455" s="208"/>
      <c r="AM455" s="336" t="s">
        <v>853</v>
      </c>
      <c r="AN455" s="208"/>
      <c r="AO455" s="208"/>
      <c r="AP455" s="337"/>
      <c r="AQ455" s="336" t="s">
        <v>724</v>
      </c>
      <c r="AR455" s="208"/>
      <c r="AS455" s="208"/>
      <c r="AT455" s="337"/>
      <c r="AU455" s="208" t="s">
        <v>724</v>
      </c>
      <c r="AV455" s="208"/>
      <c r="AW455" s="208"/>
      <c r="AX455" s="209"/>
      <c r="AY455">
        <f t="shared" si="67"/>
        <v>1</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1</v>
      </c>
    </row>
    <row r="486" spans="1:51" ht="18.75"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v>29</v>
      </c>
      <c r="AF486" s="201"/>
      <c r="AG486" s="136" t="s">
        <v>233</v>
      </c>
      <c r="AH486" s="137"/>
      <c r="AI486" s="335"/>
      <c r="AJ486" s="335"/>
      <c r="AK486" s="335"/>
      <c r="AL486" s="157"/>
      <c r="AM486" s="335"/>
      <c r="AN486" s="335"/>
      <c r="AO486" s="335"/>
      <c r="AP486" s="157"/>
      <c r="AQ486" s="250" t="s">
        <v>724</v>
      </c>
      <c r="AR486" s="201"/>
      <c r="AS486" s="136" t="s">
        <v>233</v>
      </c>
      <c r="AT486" s="137"/>
      <c r="AU486" s="201">
        <v>4</v>
      </c>
      <c r="AV486" s="201"/>
      <c r="AW486" s="136" t="s">
        <v>179</v>
      </c>
      <c r="AX486" s="196"/>
      <c r="AY486">
        <f>$AY$485</f>
        <v>1</v>
      </c>
    </row>
    <row r="487" spans="1:51" ht="23.25" customHeight="1" x14ac:dyDescent="0.15">
      <c r="A487" s="190"/>
      <c r="B487" s="187"/>
      <c r="C487" s="181"/>
      <c r="D487" s="187"/>
      <c r="E487" s="338"/>
      <c r="F487" s="339"/>
      <c r="G487" s="107" t="s">
        <v>764</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372</v>
      </c>
      <c r="AC487" s="214"/>
      <c r="AD487" s="214"/>
      <c r="AE487" s="336" t="s">
        <v>724</v>
      </c>
      <c r="AF487" s="208"/>
      <c r="AG487" s="208"/>
      <c r="AH487" s="208"/>
      <c r="AI487" s="336" t="s">
        <v>724</v>
      </c>
      <c r="AJ487" s="208"/>
      <c r="AK487" s="208"/>
      <c r="AL487" s="208"/>
      <c r="AM487" s="336" t="s">
        <v>853</v>
      </c>
      <c r="AN487" s="208"/>
      <c r="AO487" s="208"/>
      <c r="AP487" s="337"/>
      <c r="AQ487" s="336" t="s">
        <v>724</v>
      </c>
      <c r="AR487" s="208"/>
      <c r="AS487" s="208"/>
      <c r="AT487" s="337"/>
      <c r="AU487" s="208" t="s">
        <v>724</v>
      </c>
      <c r="AV487" s="208"/>
      <c r="AW487" s="208"/>
      <c r="AX487" s="209"/>
      <c r="AY487">
        <f t="shared" ref="AY487:AY489" si="73">$AY$485</f>
        <v>1</v>
      </c>
    </row>
    <row r="488" spans="1:51" ht="23.25"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372</v>
      </c>
      <c r="AC488" s="206"/>
      <c r="AD488" s="206"/>
      <c r="AE488" s="336" t="s">
        <v>724</v>
      </c>
      <c r="AF488" s="208"/>
      <c r="AG488" s="208"/>
      <c r="AH488" s="337"/>
      <c r="AI488" s="336" t="s">
        <v>724</v>
      </c>
      <c r="AJ488" s="208"/>
      <c r="AK488" s="208"/>
      <c r="AL488" s="208"/>
      <c r="AM488" s="336" t="s">
        <v>853</v>
      </c>
      <c r="AN488" s="208"/>
      <c r="AO488" s="208"/>
      <c r="AP488" s="337"/>
      <c r="AQ488" s="336" t="s">
        <v>724</v>
      </c>
      <c r="AR488" s="208"/>
      <c r="AS488" s="208"/>
      <c r="AT488" s="337"/>
      <c r="AU488" s="208">
        <v>50</v>
      </c>
      <c r="AV488" s="208"/>
      <c r="AW488" s="208"/>
      <c r="AX488" s="209"/>
      <c r="AY488">
        <f t="shared" si="73"/>
        <v>1</v>
      </c>
    </row>
    <row r="489" spans="1:51" ht="23.25"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724</v>
      </c>
      <c r="AF489" s="208"/>
      <c r="AG489" s="208"/>
      <c r="AH489" s="337"/>
      <c r="AI489" s="336" t="s">
        <v>724</v>
      </c>
      <c r="AJ489" s="208"/>
      <c r="AK489" s="208"/>
      <c r="AL489" s="208"/>
      <c r="AM489" s="336" t="s">
        <v>853</v>
      </c>
      <c r="AN489" s="208"/>
      <c r="AO489" s="208"/>
      <c r="AP489" s="337"/>
      <c r="AQ489" s="336" t="s">
        <v>724</v>
      </c>
      <c r="AR489" s="208"/>
      <c r="AS489" s="208"/>
      <c r="AT489" s="337"/>
      <c r="AU489" s="208" t="s">
        <v>724</v>
      </c>
      <c r="AV489" s="208"/>
      <c r="AW489" s="208"/>
      <c r="AX489" s="209"/>
      <c r="AY489">
        <f t="shared" si="73"/>
        <v>1</v>
      </c>
    </row>
    <row r="490" spans="1:51" ht="18.75"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1</v>
      </c>
    </row>
    <row r="491" spans="1:51" ht="18.75"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v>29</v>
      </c>
      <c r="AF491" s="201"/>
      <c r="AG491" s="136" t="s">
        <v>233</v>
      </c>
      <c r="AH491" s="137"/>
      <c r="AI491" s="335"/>
      <c r="AJ491" s="335"/>
      <c r="AK491" s="335"/>
      <c r="AL491" s="157"/>
      <c r="AM491" s="335"/>
      <c r="AN491" s="335"/>
      <c r="AO491" s="335"/>
      <c r="AP491" s="157"/>
      <c r="AQ491" s="250" t="s">
        <v>724</v>
      </c>
      <c r="AR491" s="201"/>
      <c r="AS491" s="136" t="s">
        <v>233</v>
      </c>
      <c r="AT491" s="137"/>
      <c r="AU491" s="201">
        <v>4</v>
      </c>
      <c r="AV491" s="201"/>
      <c r="AW491" s="136" t="s">
        <v>179</v>
      </c>
      <c r="AX491" s="196"/>
      <c r="AY491">
        <f>$AY$490</f>
        <v>1</v>
      </c>
    </row>
    <row r="492" spans="1:51" ht="23.25" customHeight="1" x14ac:dyDescent="0.15">
      <c r="A492" s="190"/>
      <c r="B492" s="187"/>
      <c r="C492" s="181"/>
      <c r="D492" s="187"/>
      <c r="E492" s="338"/>
      <c r="F492" s="339"/>
      <c r="G492" s="107" t="s">
        <v>765</v>
      </c>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t="s">
        <v>372</v>
      </c>
      <c r="AC492" s="214"/>
      <c r="AD492" s="214"/>
      <c r="AE492" s="336" t="s">
        <v>724</v>
      </c>
      <c r="AF492" s="208"/>
      <c r="AG492" s="208"/>
      <c r="AH492" s="208"/>
      <c r="AI492" s="336" t="s">
        <v>724</v>
      </c>
      <c r="AJ492" s="208"/>
      <c r="AK492" s="208"/>
      <c r="AL492" s="208"/>
      <c r="AM492" s="336" t="s">
        <v>853</v>
      </c>
      <c r="AN492" s="208"/>
      <c r="AO492" s="208"/>
      <c r="AP492" s="337"/>
      <c r="AQ492" s="336" t="s">
        <v>724</v>
      </c>
      <c r="AR492" s="208"/>
      <c r="AS492" s="208"/>
      <c r="AT492" s="337"/>
      <c r="AU492" s="208" t="s">
        <v>724</v>
      </c>
      <c r="AV492" s="208"/>
      <c r="AW492" s="208"/>
      <c r="AX492" s="209"/>
      <c r="AY492">
        <f t="shared" ref="AY492:AY494" si="74">$AY$490</f>
        <v>1</v>
      </c>
    </row>
    <row r="493" spans="1:51" ht="23.25"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t="s">
        <v>372</v>
      </c>
      <c r="AC493" s="206"/>
      <c r="AD493" s="206"/>
      <c r="AE493" s="336" t="s">
        <v>724</v>
      </c>
      <c r="AF493" s="208"/>
      <c r="AG493" s="208"/>
      <c r="AH493" s="337"/>
      <c r="AI493" s="336" t="s">
        <v>724</v>
      </c>
      <c r="AJ493" s="208"/>
      <c r="AK493" s="208"/>
      <c r="AL493" s="208"/>
      <c r="AM493" s="336" t="s">
        <v>853</v>
      </c>
      <c r="AN493" s="208"/>
      <c r="AO493" s="208"/>
      <c r="AP493" s="337"/>
      <c r="AQ493" s="336" t="s">
        <v>724</v>
      </c>
      <c r="AR493" s="208"/>
      <c r="AS493" s="208"/>
      <c r="AT493" s="337"/>
      <c r="AU493" s="208">
        <v>50</v>
      </c>
      <c r="AV493" s="208"/>
      <c r="AW493" s="208"/>
      <c r="AX493" s="209"/>
      <c r="AY493">
        <f t="shared" si="74"/>
        <v>1</v>
      </c>
    </row>
    <row r="494" spans="1:51" ht="23.25"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t="s">
        <v>724</v>
      </c>
      <c r="AF494" s="208"/>
      <c r="AG494" s="208"/>
      <c r="AH494" s="337"/>
      <c r="AI494" s="336" t="s">
        <v>724</v>
      </c>
      <c r="AJ494" s="208"/>
      <c r="AK494" s="208"/>
      <c r="AL494" s="208"/>
      <c r="AM494" s="336" t="s">
        <v>853</v>
      </c>
      <c r="AN494" s="208"/>
      <c r="AO494" s="208"/>
      <c r="AP494" s="337"/>
      <c r="AQ494" s="336" t="s">
        <v>724</v>
      </c>
      <c r="AR494" s="208"/>
      <c r="AS494" s="208"/>
      <c r="AT494" s="337"/>
      <c r="AU494" s="208" t="s">
        <v>724</v>
      </c>
      <c r="AV494" s="208"/>
      <c r="AW494" s="208"/>
      <c r="AX494" s="209"/>
      <c r="AY494">
        <f t="shared" si="74"/>
        <v>1</v>
      </c>
    </row>
    <row r="495" spans="1:51" ht="18.75"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1</v>
      </c>
    </row>
    <row r="496" spans="1:51" ht="18.75"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v>29</v>
      </c>
      <c r="AF496" s="201"/>
      <c r="AG496" s="136" t="s">
        <v>233</v>
      </c>
      <c r="AH496" s="137"/>
      <c r="AI496" s="335"/>
      <c r="AJ496" s="335"/>
      <c r="AK496" s="335"/>
      <c r="AL496" s="157"/>
      <c r="AM496" s="335"/>
      <c r="AN496" s="335"/>
      <c r="AO496" s="335"/>
      <c r="AP496" s="157"/>
      <c r="AQ496" s="250" t="s">
        <v>724</v>
      </c>
      <c r="AR496" s="201"/>
      <c r="AS496" s="136" t="s">
        <v>233</v>
      </c>
      <c r="AT496" s="137"/>
      <c r="AU496" s="201">
        <v>4</v>
      </c>
      <c r="AV496" s="201"/>
      <c r="AW496" s="136" t="s">
        <v>179</v>
      </c>
      <c r="AX496" s="196"/>
      <c r="AY496">
        <f>$AY$495</f>
        <v>1</v>
      </c>
    </row>
    <row r="497" spans="1:51" ht="23.25" customHeight="1" x14ac:dyDescent="0.15">
      <c r="A497" s="190"/>
      <c r="B497" s="187"/>
      <c r="C497" s="181"/>
      <c r="D497" s="187"/>
      <c r="E497" s="338"/>
      <c r="F497" s="339"/>
      <c r="G497" s="107" t="s">
        <v>766</v>
      </c>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t="s">
        <v>372</v>
      </c>
      <c r="AC497" s="214"/>
      <c r="AD497" s="214"/>
      <c r="AE497" s="336" t="s">
        <v>724</v>
      </c>
      <c r="AF497" s="208"/>
      <c r="AG497" s="208"/>
      <c r="AH497" s="208"/>
      <c r="AI497" s="336" t="s">
        <v>724</v>
      </c>
      <c r="AJ497" s="208"/>
      <c r="AK497" s="208"/>
      <c r="AL497" s="208"/>
      <c r="AM497" s="336" t="s">
        <v>853</v>
      </c>
      <c r="AN497" s="208"/>
      <c r="AO497" s="208"/>
      <c r="AP497" s="337"/>
      <c r="AQ497" s="336" t="s">
        <v>724</v>
      </c>
      <c r="AR497" s="208"/>
      <c r="AS497" s="208"/>
      <c r="AT497" s="337"/>
      <c r="AU497" s="208" t="s">
        <v>724</v>
      </c>
      <c r="AV497" s="208"/>
      <c r="AW497" s="208"/>
      <c r="AX497" s="209"/>
      <c r="AY497">
        <f t="shared" ref="AY497:AY499" si="75">$AY$495</f>
        <v>1</v>
      </c>
    </row>
    <row r="498" spans="1:51" ht="23.25"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t="s">
        <v>372</v>
      </c>
      <c r="AC498" s="206"/>
      <c r="AD498" s="206"/>
      <c r="AE498" s="336" t="s">
        <v>724</v>
      </c>
      <c r="AF498" s="208"/>
      <c r="AG498" s="208"/>
      <c r="AH498" s="337"/>
      <c r="AI498" s="336" t="s">
        <v>724</v>
      </c>
      <c r="AJ498" s="208"/>
      <c r="AK498" s="208"/>
      <c r="AL498" s="208"/>
      <c r="AM498" s="336" t="s">
        <v>853</v>
      </c>
      <c r="AN498" s="208"/>
      <c r="AO498" s="208"/>
      <c r="AP498" s="337"/>
      <c r="AQ498" s="336" t="s">
        <v>724</v>
      </c>
      <c r="AR498" s="208"/>
      <c r="AS498" s="208"/>
      <c r="AT498" s="337"/>
      <c r="AU498" s="208">
        <v>50</v>
      </c>
      <c r="AV498" s="208"/>
      <c r="AW498" s="208"/>
      <c r="AX498" s="209"/>
      <c r="AY498">
        <f t="shared" si="75"/>
        <v>1</v>
      </c>
    </row>
    <row r="499" spans="1:51" ht="23.25"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t="s">
        <v>724</v>
      </c>
      <c r="AF499" s="208"/>
      <c r="AG499" s="208"/>
      <c r="AH499" s="337"/>
      <c r="AI499" s="336" t="s">
        <v>724</v>
      </c>
      <c r="AJ499" s="208"/>
      <c r="AK499" s="208"/>
      <c r="AL499" s="208"/>
      <c r="AM499" s="336" t="s">
        <v>853</v>
      </c>
      <c r="AN499" s="208"/>
      <c r="AO499" s="208"/>
      <c r="AP499" s="337"/>
      <c r="AQ499" s="336" t="s">
        <v>724</v>
      </c>
      <c r="AR499" s="208"/>
      <c r="AS499" s="208"/>
      <c r="AT499" s="337"/>
      <c r="AU499" s="208" t="s">
        <v>724</v>
      </c>
      <c r="AV499" s="208"/>
      <c r="AW499" s="208"/>
      <c r="AX499" s="209"/>
      <c r="AY499">
        <f t="shared" si="75"/>
        <v>1</v>
      </c>
    </row>
    <row r="500" spans="1:51" ht="18.75"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1</v>
      </c>
    </row>
    <row r="501" spans="1:51" ht="18.75"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v>29</v>
      </c>
      <c r="AF501" s="201"/>
      <c r="AG501" s="136" t="s">
        <v>233</v>
      </c>
      <c r="AH501" s="137"/>
      <c r="AI501" s="335"/>
      <c r="AJ501" s="335"/>
      <c r="AK501" s="335"/>
      <c r="AL501" s="157"/>
      <c r="AM501" s="335"/>
      <c r="AN501" s="335"/>
      <c r="AO501" s="335"/>
      <c r="AP501" s="157"/>
      <c r="AQ501" s="250" t="s">
        <v>724</v>
      </c>
      <c r="AR501" s="201"/>
      <c r="AS501" s="136" t="s">
        <v>233</v>
      </c>
      <c r="AT501" s="137"/>
      <c r="AU501" s="201">
        <v>4</v>
      </c>
      <c r="AV501" s="201"/>
      <c r="AW501" s="136" t="s">
        <v>179</v>
      </c>
      <c r="AX501" s="196"/>
      <c r="AY501">
        <f>$AY$500</f>
        <v>1</v>
      </c>
    </row>
    <row r="502" spans="1:51" ht="23.25" customHeight="1" x14ac:dyDescent="0.15">
      <c r="A502" s="190"/>
      <c r="B502" s="187"/>
      <c r="C502" s="181"/>
      <c r="D502" s="187"/>
      <c r="E502" s="338"/>
      <c r="F502" s="339"/>
      <c r="G502" s="107" t="s">
        <v>767</v>
      </c>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t="s">
        <v>372</v>
      </c>
      <c r="AC502" s="214"/>
      <c r="AD502" s="214"/>
      <c r="AE502" s="336">
        <v>81</v>
      </c>
      <c r="AF502" s="208"/>
      <c r="AG502" s="208"/>
      <c r="AH502" s="208"/>
      <c r="AI502" s="336" t="s">
        <v>724</v>
      </c>
      <c r="AJ502" s="208"/>
      <c r="AK502" s="208"/>
      <c r="AL502" s="208"/>
      <c r="AM502" s="336" t="s">
        <v>853</v>
      </c>
      <c r="AN502" s="208"/>
      <c r="AO502" s="208"/>
      <c r="AP502" s="337"/>
      <c r="AQ502" s="336" t="s">
        <v>724</v>
      </c>
      <c r="AR502" s="208"/>
      <c r="AS502" s="208"/>
      <c r="AT502" s="337"/>
      <c r="AU502" s="208" t="s">
        <v>724</v>
      </c>
      <c r="AV502" s="208"/>
      <c r="AW502" s="208"/>
      <c r="AX502" s="209"/>
      <c r="AY502">
        <f t="shared" ref="AY502:AY504" si="76">$AY$500</f>
        <v>1</v>
      </c>
    </row>
    <row r="503" spans="1:51" ht="23.25"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t="s">
        <v>372</v>
      </c>
      <c r="AC503" s="206"/>
      <c r="AD503" s="206"/>
      <c r="AE503" s="336">
        <v>90</v>
      </c>
      <c r="AF503" s="208"/>
      <c r="AG503" s="208"/>
      <c r="AH503" s="337"/>
      <c r="AI503" s="336" t="s">
        <v>724</v>
      </c>
      <c r="AJ503" s="208"/>
      <c r="AK503" s="208"/>
      <c r="AL503" s="208"/>
      <c r="AM503" s="336" t="s">
        <v>853</v>
      </c>
      <c r="AN503" s="208"/>
      <c r="AO503" s="208"/>
      <c r="AP503" s="337"/>
      <c r="AQ503" s="336" t="s">
        <v>724</v>
      </c>
      <c r="AR503" s="208"/>
      <c r="AS503" s="208"/>
      <c r="AT503" s="337"/>
      <c r="AU503" s="208">
        <v>90</v>
      </c>
      <c r="AV503" s="208"/>
      <c r="AW503" s="208"/>
      <c r="AX503" s="209"/>
      <c r="AY503">
        <f t="shared" si="76"/>
        <v>1</v>
      </c>
    </row>
    <row r="504" spans="1:51" ht="23.25"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v>90</v>
      </c>
      <c r="AF504" s="208"/>
      <c r="AG504" s="208"/>
      <c r="AH504" s="337"/>
      <c r="AI504" s="336" t="s">
        <v>724</v>
      </c>
      <c r="AJ504" s="208"/>
      <c r="AK504" s="208"/>
      <c r="AL504" s="208"/>
      <c r="AM504" s="336" t="s">
        <v>853</v>
      </c>
      <c r="AN504" s="208"/>
      <c r="AO504" s="208"/>
      <c r="AP504" s="337"/>
      <c r="AQ504" s="336" t="s">
        <v>724</v>
      </c>
      <c r="AR504" s="208"/>
      <c r="AS504" s="208"/>
      <c r="AT504" s="337"/>
      <c r="AU504" s="208" t="s">
        <v>724</v>
      </c>
      <c r="AV504" s="208"/>
      <c r="AW504" s="208"/>
      <c r="AX504" s="209"/>
      <c r="AY504">
        <f t="shared" si="76"/>
        <v>1</v>
      </c>
    </row>
    <row r="505" spans="1:51" ht="18.75"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1</v>
      </c>
    </row>
    <row r="506" spans="1:51" ht="18.75"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v>29</v>
      </c>
      <c r="AF506" s="201"/>
      <c r="AG506" s="136" t="s">
        <v>233</v>
      </c>
      <c r="AH506" s="137"/>
      <c r="AI506" s="335"/>
      <c r="AJ506" s="335"/>
      <c r="AK506" s="335"/>
      <c r="AL506" s="157"/>
      <c r="AM506" s="335"/>
      <c r="AN506" s="335"/>
      <c r="AO506" s="335"/>
      <c r="AP506" s="157"/>
      <c r="AQ506" s="250" t="s">
        <v>724</v>
      </c>
      <c r="AR506" s="201"/>
      <c r="AS506" s="136" t="s">
        <v>233</v>
      </c>
      <c r="AT506" s="137"/>
      <c r="AU506" s="201">
        <v>4</v>
      </c>
      <c r="AV506" s="201"/>
      <c r="AW506" s="136" t="s">
        <v>179</v>
      </c>
      <c r="AX506" s="196"/>
      <c r="AY506">
        <f>$AY$505</f>
        <v>1</v>
      </c>
    </row>
    <row r="507" spans="1:51" ht="23.25" customHeight="1" x14ac:dyDescent="0.15">
      <c r="A507" s="190"/>
      <c r="B507" s="187"/>
      <c r="C507" s="181"/>
      <c r="D507" s="187"/>
      <c r="E507" s="338"/>
      <c r="F507" s="339"/>
      <c r="G507" s="107" t="s">
        <v>768</v>
      </c>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t="s">
        <v>372</v>
      </c>
      <c r="AC507" s="214"/>
      <c r="AD507" s="214"/>
      <c r="AE507" s="336">
        <v>83.5</v>
      </c>
      <c r="AF507" s="208"/>
      <c r="AG507" s="208"/>
      <c r="AH507" s="208"/>
      <c r="AI507" s="336" t="s">
        <v>724</v>
      </c>
      <c r="AJ507" s="208"/>
      <c r="AK507" s="208"/>
      <c r="AL507" s="208"/>
      <c r="AM507" s="336" t="s">
        <v>853</v>
      </c>
      <c r="AN507" s="208"/>
      <c r="AO507" s="208"/>
      <c r="AP507" s="337"/>
      <c r="AQ507" s="336" t="s">
        <v>724</v>
      </c>
      <c r="AR507" s="208"/>
      <c r="AS507" s="208"/>
      <c r="AT507" s="337"/>
      <c r="AU507" s="208" t="s">
        <v>724</v>
      </c>
      <c r="AV507" s="208"/>
      <c r="AW507" s="208"/>
      <c r="AX507" s="209"/>
      <c r="AY507">
        <f t="shared" ref="AY507:AY509" si="77">$AY$505</f>
        <v>1</v>
      </c>
    </row>
    <row r="508" spans="1:51" ht="23.25"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t="s">
        <v>372</v>
      </c>
      <c r="AC508" s="206"/>
      <c r="AD508" s="206"/>
      <c r="AE508" s="336">
        <v>90</v>
      </c>
      <c r="AF508" s="208"/>
      <c r="AG508" s="208"/>
      <c r="AH508" s="337"/>
      <c r="AI508" s="336" t="s">
        <v>724</v>
      </c>
      <c r="AJ508" s="208"/>
      <c r="AK508" s="208"/>
      <c r="AL508" s="208"/>
      <c r="AM508" s="336" t="s">
        <v>853</v>
      </c>
      <c r="AN508" s="208"/>
      <c r="AO508" s="208"/>
      <c r="AP508" s="337"/>
      <c r="AQ508" s="336" t="s">
        <v>724</v>
      </c>
      <c r="AR508" s="208"/>
      <c r="AS508" s="208"/>
      <c r="AT508" s="337"/>
      <c r="AU508" s="208">
        <v>90</v>
      </c>
      <c r="AV508" s="208"/>
      <c r="AW508" s="208"/>
      <c r="AX508" s="209"/>
      <c r="AY508">
        <f t="shared" si="77"/>
        <v>1</v>
      </c>
    </row>
    <row r="509" spans="1:51" ht="23.25"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v>92.8</v>
      </c>
      <c r="AF509" s="208"/>
      <c r="AG509" s="208"/>
      <c r="AH509" s="337"/>
      <c r="AI509" s="336" t="s">
        <v>724</v>
      </c>
      <c r="AJ509" s="208"/>
      <c r="AK509" s="208"/>
      <c r="AL509" s="208"/>
      <c r="AM509" s="336" t="s">
        <v>853</v>
      </c>
      <c r="AN509" s="208"/>
      <c r="AO509" s="208"/>
      <c r="AP509" s="337"/>
      <c r="AQ509" s="336" t="s">
        <v>724</v>
      </c>
      <c r="AR509" s="208"/>
      <c r="AS509" s="208"/>
      <c r="AT509" s="337"/>
      <c r="AU509" s="208" t="s">
        <v>724</v>
      </c>
      <c r="AV509" s="208"/>
      <c r="AW509" s="208"/>
      <c r="AX509" s="209"/>
      <c r="AY509">
        <f t="shared" si="77"/>
        <v>1</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1</v>
      </c>
    </row>
    <row r="540" spans="1:51" ht="18.75"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v>29</v>
      </c>
      <c r="AF540" s="201"/>
      <c r="AG540" s="136" t="s">
        <v>233</v>
      </c>
      <c r="AH540" s="137"/>
      <c r="AI540" s="335"/>
      <c r="AJ540" s="335"/>
      <c r="AK540" s="335"/>
      <c r="AL540" s="157"/>
      <c r="AM540" s="335"/>
      <c r="AN540" s="335"/>
      <c r="AO540" s="335"/>
      <c r="AP540" s="157"/>
      <c r="AQ540" s="250" t="s">
        <v>724</v>
      </c>
      <c r="AR540" s="201"/>
      <c r="AS540" s="136" t="s">
        <v>233</v>
      </c>
      <c r="AT540" s="137"/>
      <c r="AU540" s="201">
        <v>4</v>
      </c>
      <c r="AV540" s="201"/>
      <c r="AW540" s="136" t="s">
        <v>179</v>
      </c>
      <c r="AX540" s="196"/>
      <c r="AY540">
        <f>$AY$539</f>
        <v>1</v>
      </c>
    </row>
    <row r="541" spans="1:51" ht="23.25" customHeight="1" x14ac:dyDescent="0.15">
      <c r="A541" s="190"/>
      <c r="B541" s="187"/>
      <c r="C541" s="181"/>
      <c r="D541" s="187"/>
      <c r="E541" s="338"/>
      <c r="F541" s="339"/>
      <c r="G541" s="107" t="s">
        <v>769</v>
      </c>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t="s">
        <v>372</v>
      </c>
      <c r="AC541" s="214"/>
      <c r="AD541" s="214"/>
      <c r="AE541" s="336">
        <v>70.7</v>
      </c>
      <c r="AF541" s="208"/>
      <c r="AG541" s="208"/>
      <c r="AH541" s="208"/>
      <c r="AI541" s="336" t="s">
        <v>724</v>
      </c>
      <c r="AJ541" s="208"/>
      <c r="AK541" s="208"/>
      <c r="AL541" s="208"/>
      <c r="AM541" s="336" t="s">
        <v>853</v>
      </c>
      <c r="AN541" s="208"/>
      <c r="AO541" s="208"/>
      <c r="AP541" s="337"/>
      <c r="AQ541" s="336" t="s">
        <v>724</v>
      </c>
      <c r="AR541" s="208"/>
      <c r="AS541" s="208"/>
      <c r="AT541" s="337"/>
      <c r="AU541" s="208" t="s">
        <v>724</v>
      </c>
      <c r="AV541" s="208"/>
      <c r="AW541" s="208"/>
      <c r="AX541" s="209"/>
      <c r="AY541">
        <f t="shared" ref="AY541:AY543" si="83">$AY$539</f>
        <v>1</v>
      </c>
    </row>
    <row r="542" spans="1:51" ht="23.25"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t="s">
        <v>372</v>
      </c>
      <c r="AC542" s="206"/>
      <c r="AD542" s="206"/>
      <c r="AE542" s="336">
        <v>90</v>
      </c>
      <c r="AF542" s="208"/>
      <c r="AG542" s="208"/>
      <c r="AH542" s="337"/>
      <c r="AI542" s="336" t="s">
        <v>724</v>
      </c>
      <c r="AJ542" s="208"/>
      <c r="AK542" s="208"/>
      <c r="AL542" s="208"/>
      <c r="AM542" s="336" t="s">
        <v>853</v>
      </c>
      <c r="AN542" s="208"/>
      <c r="AO542" s="208"/>
      <c r="AP542" s="337"/>
      <c r="AQ542" s="336" t="s">
        <v>724</v>
      </c>
      <c r="AR542" s="208"/>
      <c r="AS542" s="208"/>
      <c r="AT542" s="337"/>
      <c r="AU542" s="208">
        <v>90</v>
      </c>
      <c r="AV542" s="208"/>
      <c r="AW542" s="208"/>
      <c r="AX542" s="209"/>
      <c r="AY542">
        <f t="shared" si="83"/>
        <v>1</v>
      </c>
    </row>
    <row r="543" spans="1:51" ht="23.25"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v>78.599999999999994</v>
      </c>
      <c r="AF543" s="208"/>
      <c r="AG543" s="208"/>
      <c r="AH543" s="337"/>
      <c r="AI543" s="336" t="s">
        <v>724</v>
      </c>
      <c r="AJ543" s="208"/>
      <c r="AK543" s="208"/>
      <c r="AL543" s="208"/>
      <c r="AM543" s="336" t="s">
        <v>853</v>
      </c>
      <c r="AN543" s="208"/>
      <c r="AO543" s="208"/>
      <c r="AP543" s="337"/>
      <c r="AQ543" s="336" t="s">
        <v>724</v>
      </c>
      <c r="AR543" s="208"/>
      <c r="AS543" s="208"/>
      <c r="AT543" s="337"/>
      <c r="AU543" s="208" t="s">
        <v>724</v>
      </c>
      <c r="AV543" s="208"/>
      <c r="AW543" s="208"/>
      <c r="AX543" s="209"/>
      <c r="AY543">
        <f t="shared" si="83"/>
        <v>1</v>
      </c>
    </row>
    <row r="544" spans="1:51" ht="18.75"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1</v>
      </c>
    </row>
    <row r="545" spans="1:51" ht="18.75"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v>29</v>
      </c>
      <c r="AF545" s="201"/>
      <c r="AG545" s="136" t="s">
        <v>233</v>
      </c>
      <c r="AH545" s="137"/>
      <c r="AI545" s="335"/>
      <c r="AJ545" s="335"/>
      <c r="AK545" s="335"/>
      <c r="AL545" s="157"/>
      <c r="AM545" s="335"/>
      <c r="AN545" s="335"/>
      <c r="AO545" s="335"/>
      <c r="AP545" s="157"/>
      <c r="AQ545" s="250" t="s">
        <v>724</v>
      </c>
      <c r="AR545" s="201"/>
      <c r="AS545" s="136" t="s">
        <v>233</v>
      </c>
      <c r="AT545" s="137"/>
      <c r="AU545" s="201">
        <v>4</v>
      </c>
      <c r="AV545" s="201"/>
      <c r="AW545" s="136" t="s">
        <v>179</v>
      </c>
      <c r="AX545" s="196"/>
      <c r="AY545">
        <f>$AY$544</f>
        <v>1</v>
      </c>
    </row>
    <row r="546" spans="1:51" ht="23.25" customHeight="1" x14ac:dyDescent="0.15">
      <c r="A546" s="190"/>
      <c r="B546" s="187"/>
      <c r="C546" s="181"/>
      <c r="D546" s="187"/>
      <c r="E546" s="338"/>
      <c r="F546" s="339"/>
      <c r="G546" s="107" t="s">
        <v>770</v>
      </c>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t="s">
        <v>372</v>
      </c>
      <c r="AC546" s="214"/>
      <c r="AD546" s="214"/>
      <c r="AE546" s="336">
        <v>75.2</v>
      </c>
      <c r="AF546" s="208"/>
      <c r="AG546" s="208"/>
      <c r="AH546" s="208"/>
      <c r="AI546" s="336" t="s">
        <v>724</v>
      </c>
      <c r="AJ546" s="208"/>
      <c r="AK546" s="208"/>
      <c r="AL546" s="208"/>
      <c r="AM546" s="336" t="s">
        <v>853</v>
      </c>
      <c r="AN546" s="208"/>
      <c r="AO546" s="208"/>
      <c r="AP546" s="337"/>
      <c r="AQ546" s="336" t="s">
        <v>724</v>
      </c>
      <c r="AR546" s="208"/>
      <c r="AS546" s="208"/>
      <c r="AT546" s="337"/>
      <c r="AU546" s="208" t="s">
        <v>724</v>
      </c>
      <c r="AV546" s="208"/>
      <c r="AW546" s="208"/>
      <c r="AX546" s="209"/>
      <c r="AY546">
        <f t="shared" ref="AY546:AY548" si="84">$AY$544</f>
        <v>1</v>
      </c>
    </row>
    <row r="547" spans="1:51" ht="23.25"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t="s">
        <v>372</v>
      </c>
      <c r="AC547" s="206"/>
      <c r="AD547" s="206"/>
      <c r="AE547" s="336">
        <v>90</v>
      </c>
      <c r="AF547" s="208"/>
      <c r="AG547" s="208"/>
      <c r="AH547" s="337"/>
      <c r="AI547" s="336" t="s">
        <v>724</v>
      </c>
      <c r="AJ547" s="208"/>
      <c r="AK547" s="208"/>
      <c r="AL547" s="208"/>
      <c r="AM547" s="336" t="s">
        <v>853</v>
      </c>
      <c r="AN547" s="208"/>
      <c r="AO547" s="208"/>
      <c r="AP547" s="337"/>
      <c r="AQ547" s="336" t="s">
        <v>724</v>
      </c>
      <c r="AR547" s="208"/>
      <c r="AS547" s="208"/>
      <c r="AT547" s="337"/>
      <c r="AU547" s="208">
        <v>90</v>
      </c>
      <c r="AV547" s="208"/>
      <c r="AW547" s="208"/>
      <c r="AX547" s="209"/>
      <c r="AY547">
        <f t="shared" si="84"/>
        <v>1</v>
      </c>
    </row>
    <row r="548" spans="1:51" ht="23.25"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v>83.6</v>
      </c>
      <c r="AF548" s="208"/>
      <c r="AG548" s="208"/>
      <c r="AH548" s="337"/>
      <c r="AI548" s="336" t="s">
        <v>724</v>
      </c>
      <c r="AJ548" s="208"/>
      <c r="AK548" s="208"/>
      <c r="AL548" s="208"/>
      <c r="AM548" s="336" t="s">
        <v>853</v>
      </c>
      <c r="AN548" s="208"/>
      <c r="AO548" s="208"/>
      <c r="AP548" s="337"/>
      <c r="AQ548" s="336" t="s">
        <v>724</v>
      </c>
      <c r="AR548" s="208"/>
      <c r="AS548" s="208"/>
      <c r="AT548" s="337"/>
      <c r="AU548" s="208" t="s">
        <v>724</v>
      </c>
      <c r="AV548" s="208"/>
      <c r="AW548" s="208"/>
      <c r="AX548" s="209"/>
      <c r="AY548">
        <f t="shared" si="84"/>
        <v>1</v>
      </c>
    </row>
    <row r="549" spans="1:51" ht="18.75"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1</v>
      </c>
    </row>
    <row r="550" spans="1:51" ht="18.75"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v>29</v>
      </c>
      <c r="AF550" s="201"/>
      <c r="AG550" s="136" t="s">
        <v>233</v>
      </c>
      <c r="AH550" s="137"/>
      <c r="AI550" s="335"/>
      <c r="AJ550" s="335"/>
      <c r="AK550" s="335"/>
      <c r="AL550" s="157"/>
      <c r="AM550" s="335"/>
      <c r="AN550" s="335"/>
      <c r="AO550" s="335"/>
      <c r="AP550" s="157"/>
      <c r="AQ550" s="250" t="s">
        <v>724</v>
      </c>
      <c r="AR550" s="201"/>
      <c r="AS550" s="136" t="s">
        <v>233</v>
      </c>
      <c r="AT550" s="137"/>
      <c r="AU550" s="201">
        <v>4</v>
      </c>
      <c r="AV550" s="201"/>
      <c r="AW550" s="136" t="s">
        <v>179</v>
      </c>
      <c r="AX550" s="196"/>
      <c r="AY550">
        <f>$AY$549</f>
        <v>1</v>
      </c>
    </row>
    <row r="551" spans="1:51" ht="23.25" customHeight="1" x14ac:dyDescent="0.15">
      <c r="A551" s="190"/>
      <c r="B551" s="187"/>
      <c r="C551" s="181"/>
      <c r="D551" s="187"/>
      <c r="E551" s="338"/>
      <c r="F551" s="339"/>
      <c r="G551" s="107" t="s">
        <v>771</v>
      </c>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t="s">
        <v>372</v>
      </c>
      <c r="AC551" s="214"/>
      <c r="AD551" s="214"/>
      <c r="AE551" s="336">
        <v>88.8</v>
      </c>
      <c r="AF551" s="208"/>
      <c r="AG551" s="208"/>
      <c r="AH551" s="208"/>
      <c r="AI551" s="336" t="s">
        <v>724</v>
      </c>
      <c r="AJ551" s="208"/>
      <c r="AK551" s="208"/>
      <c r="AL551" s="208"/>
      <c r="AM551" s="336" t="s">
        <v>853</v>
      </c>
      <c r="AN551" s="208"/>
      <c r="AO551" s="208"/>
      <c r="AP551" s="337"/>
      <c r="AQ551" s="336" t="s">
        <v>724</v>
      </c>
      <c r="AR551" s="208"/>
      <c r="AS551" s="208"/>
      <c r="AT551" s="337"/>
      <c r="AU551" s="208" t="s">
        <v>724</v>
      </c>
      <c r="AV551" s="208"/>
      <c r="AW551" s="208"/>
      <c r="AX551" s="209"/>
      <c r="AY551">
        <f t="shared" ref="AY551:AY553" si="85">$AY$549</f>
        <v>1</v>
      </c>
    </row>
    <row r="552" spans="1:51" ht="23.25"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t="s">
        <v>372</v>
      </c>
      <c r="AC552" s="206"/>
      <c r="AD552" s="206"/>
      <c r="AE552" s="336">
        <v>90</v>
      </c>
      <c r="AF552" s="208"/>
      <c r="AG552" s="208"/>
      <c r="AH552" s="337"/>
      <c r="AI552" s="336" t="s">
        <v>724</v>
      </c>
      <c r="AJ552" s="208"/>
      <c r="AK552" s="208"/>
      <c r="AL552" s="208"/>
      <c r="AM552" s="336" t="s">
        <v>853</v>
      </c>
      <c r="AN552" s="208"/>
      <c r="AO552" s="208"/>
      <c r="AP552" s="337"/>
      <c r="AQ552" s="336" t="s">
        <v>724</v>
      </c>
      <c r="AR552" s="208"/>
      <c r="AS552" s="208"/>
      <c r="AT552" s="337"/>
      <c r="AU552" s="208">
        <v>90</v>
      </c>
      <c r="AV552" s="208"/>
      <c r="AW552" s="208"/>
      <c r="AX552" s="209"/>
      <c r="AY552">
        <f t="shared" si="85"/>
        <v>1</v>
      </c>
    </row>
    <row r="553" spans="1:51" ht="23.25"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v>98.7</v>
      </c>
      <c r="AF553" s="208"/>
      <c r="AG553" s="208"/>
      <c r="AH553" s="337"/>
      <c r="AI553" s="336" t="s">
        <v>724</v>
      </c>
      <c r="AJ553" s="208"/>
      <c r="AK553" s="208"/>
      <c r="AL553" s="208"/>
      <c r="AM553" s="336" t="s">
        <v>853</v>
      </c>
      <c r="AN553" s="208"/>
      <c r="AO553" s="208"/>
      <c r="AP553" s="337"/>
      <c r="AQ553" s="336" t="s">
        <v>724</v>
      </c>
      <c r="AR553" s="208"/>
      <c r="AS553" s="208"/>
      <c r="AT553" s="337"/>
      <c r="AU553" s="208" t="s">
        <v>724</v>
      </c>
      <c r="AV553" s="208"/>
      <c r="AW553" s="208"/>
      <c r="AX553" s="209"/>
      <c r="AY553">
        <f t="shared" si="85"/>
        <v>1</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1</v>
      </c>
    </row>
    <row r="565" spans="1:51" ht="18.75"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v>29</v>
      </c>
      <c r="AF565" s="201"/>
      <c r="AG565" s="136" t="s">
        <v>233</v>
      </c>
      <c r="AH565" s="137"/>
      <c r="AI565" s="335"/>
      <c r="AJ565" s="335"/>
      <c r="AK565" s="335"/>
      <c r="AL565" s="157"/>
      <c r="AM565" s="335"/>
      <c r="AN565" s="335"/>
      <c r="AO565" s="335"/>
      <c r="AP565" s="157"/>
      <c r="AQ565" s="250" t="s">
        <v>724</v>
      </c>
      <c r="AR565" s="201"/>
      <c r="AS565" s="136" t="s">
        <v>233</v>
      </c>
      <c r="AT565" s="137"/>
      <c r="AU565" s="201">
        <v>4</v>
      </c>
      <c r="AV565" s="201"/>
      <c r="AW565" s="136" t="s">
        <v>179</v>
      </c>
      <c r="AX565" s="196"/>
      <c r="AY565">
        <f>$AY$564</f>
        <v>1</v>
      </c>
    </row>
    <row r="566" spans="1:51" ht="23.25" customHeight="1" x14ac:dyDescent="0.15">
      <c r="A566" s="190"/>
      <c r="B566" s="187"/>
      <c r="C566" s="181"/>
      <c r="D566" s="187"/>
      <c r="E566" s="338"/>
      <c r="F566" s="339"/>
      <c r="G566" s="107" t="s">
        <v>772</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728</v>
      </c>
      <c r="AC566" s="214"/>
      <c r="AD566" s="214"/>
      <c r="AE566" s="336">
        <v>73.599999999999994</v>
      </c>
      <c r="AF566" s="208"/>
      <c r="AG566" s="208"/>
      <c r="AH566" s="208"/>
      <c r="AI566" s="336" t="s">
        <v>724</v>
      </c>
      <c r="AJ566" s="208"/>
      <c r="AK566" s="208"/>
      <c r="AL566" s="208"/>
      <c r="AM566" s="336" t="s">
        <v>853</v>
      </c>
      <c r="AN566" s="208"/>
      <c r="AO566" s="208"/>
      <c r="AP566" s="337"/>
      <c r="AQ566" s="336" t="s">
        <v>724</v>
      </c>
      <c r="AR566" s="208"/>
      <c r="AS566" s="208"/>
      <c r="AT566" s="337"/>
      <c r="AU566" s="208" t="s">
        <v>724</v>
      </c>
      <c r="AV566" s="208"/>
      <c r="AW566" s="208"/>
      <c r="AX566" s="209"/>
      <c r="AY566">
        <f t="shared" ref="AY566:AY568" si="88">$AY$564</f>
        <v>1</v>
      </c>
    </row>
    <row r="567" spans="1:51" ht="23.25"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728</v>
      </c>
      <c r="AC567" s="206"/>
      <c r="AD567" s="206"/>
      <c r="AE567" s="336">
        <v>76.099999999999994</v>
      </c>
      <c r="AF567" s="208"/>
      <c r="AG567" s="208"/>
      <c r="AH567" s="337"/>
      <c r="AI567" s="336" t="s">
        <v>724</v>
      </c>
      <c r="AJ567" s="208"/>
      <c r="AK567" s="208"/>
      <c r="AL567" s="208"/>
      <c r="AM567" s="336" t="s">
        <v>853</v>
      </c>
      <c r="AN567" s="208"/>
      <c r="AO567" s="208"/>
      <c r="AP567" s="337"/>
      <c r="AQ567" s="336" t="s">
        <v>724</v>
      </c>
      <c r="AR567" s="208"/>
      <c r="AS567" s="208"/>
      <c r="AT567" s="337"/>
      <c r="AU567" s="208"/>
      <c r="AV567" s="208"/>
      <c r="AW567" s="208"/>
      <c r="AX567" s="209"/>
      <c r="AY567">
        <f t="shared" si="88"/>
        <v>1</v>
      </c>
    </row>
    <row r="568" spans="1:51" ht="23.25"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v>110.5</v>
      </c>
      <c r="AF568" s="208"/>
      <c r="AG568" s="208"/>
      <c r="AH568" s="337"/>
      <c r="AI568" s="336" t="s">
        <v>724</v>
      </c>
      <c r="AJ568" s="208"/>
      <c r="AK568" s="208"/>
      <c r="AL568" s="208"/>
      <c r="AM568" s="336" t="s">
        <v>853</v>
      </c>
      <c r="AN568" s="208"/>
      <c r="AO568" s="208"/>
      <c r="AP568" s="337"/>
      <c r="AQ568" s="336" t="s">
        <v>724</v>
      </c>
      <c r="AR568" s="208"/>
      <c r="AS568" s="208"/>
      <c r="AT568" s="337"/>
      <c r="AU568" s="208" t="s">
        <v>724</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1</v>
      </c>
    </row>
    <row r="594" spans="1:51" ht="18.75"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v>29</v>
      </c>
      <c r="AF594" s="201"/>
      <c r="AG594" s="136" t="s">
        <v>233</v>
      </c>
      <c r="AH594" s="137"/>
      <c r="AI594" s="335"/>
      <c r="AJ594" s="335"/>
      <c r="AK594" s="335"/>
      <c r="AL594" s="157"/>
      <c r="AM594" s="335"/>
      <c r="AN594" s="335"/>
      <c r="AO594" s="335"/>
      <c r="AP594" s="157"/>
      <c r="AQ594" s="250" t="s">
        <v>724</v>
      </c>
      <c r="AR594" s="201"/>
      <c r="AS594" s="136" t="s">
        <v>233</v>
      </c>
      <c r="AT594" s="137"/>
      <c r="AU594" s="201">
        <v>4</v>
      </c>
      <c r="AV594" s="201"/>
      <c r="AW594" s="136" t="s">
        <v>179</v>
      </c>
      <c r="AX594" s="196"/>
      <c r="AY594">
        <f>$AY$593</f>
        <v>1</v>
      </c>
    </row>
    <row r="595" spans="1:51" ht="23.25" customHeight="1" x14ac:dyDescent="0.15">
      <c r="A595" s="190"/>
      <c r="B595" s="187"/>
      <c r="C595" s="181"/>
      <c r="D595" s="187"/>
      <c r="E595" s="338"/>
      <c r="F595" s="339"/>
      <c r="G595" s="107" t="s">
        <v>773</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t="s">
        <v>372</v>
      </c>
      <c r="AC595" s="214"/>
      <c r="AD595" s="214"/>
      <c r="AE595" s="336" t="s">
        <v>724</v>
      </c>
      <c r="AF595" s="208"/>
      <c r="AG595" s="208"/>
      <c r="AH595" s="208"/>
      <c r="AI595" s="336" t="s">
        <v>724</v>
      </c>
      <c r="AJ595" s="208"/>
      <c r="AK595" s="208"/>
      <c r="AL595" s="208"/>
      <c r="AM595" s="336" t="s">
        <v>853</v>
      </c>
      <c r="AN595" s="208"/>
      <c r="AO595" s="208"/>
      <c r="AP595" s="337"/>
      <c r="AQ595" s="336" t="s">
        <v>724</v>
      </c>
      <c r="AR595" s="208"/>
      <c r="AS595" s="208"/>
      <c r="AT595" s="337"/>
      <c r="AU595" s="208" t="s">
        <v>724</v>
      </c>
      <c r="AV595" s="208"/>
      <c r="AW595" s="208"/>
      <c r="AX595" s="209"/>
      <c r="AY595">
        <f t="shared" ref="AY595:AY597" si="93">$AY$593</f>
        <v>1</v>
      </c>
    </row>
    <row r="596" spans="1:51" ht="23.25"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t="s">
        <v>372</v>
      </c>
      <c r="AC596" s="206"/>
      <c r="AD596" s="206"/>
      <c r="AE596" s="336" t="s">
        <v>724</v>
      </c>
      <c r="AF596" s="208"/>
      <c r="AG596" s="208"/>
      <c r="AH596" s="337"/>
      <c r="AI596" s="336" t="s">
        <v>724</v>
      </c>
      <c r="AJ596" s="208"/>
      <c r="AK596" s="208"/>
      <c r="AL596" s="208"/>
      <c r="AM596" s="336" t="s">
        <v>853</v>
      </c>
      <c r="AN596" s="208"/>
      <c r="AO596" s="208"/>
      <c r="AP596" s="337"/>
      <c r="AQ596" s="336" t="s">
        <v>724</v>
      </c>
      <c r="AR596" s="208"/>
      <c r="AS596" s="208"/>
      <c r="AT596" s="337"/>
      <c r="AU596" s="208">
        <v>25000</v>
      </c>
      <c r="AV596" s="208"/>
      <c r="AW596" s="208"/>
      <c r="AX596" s="209"/>
      <c r="AY596">
        <f t="shared" si="93"/>
        <v>1</v>
      </c>
    </row>
    <row r="597" spans="1:51" ht="23.25"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t="s">
        <v>724</v>
      </c>
      <c r="AF597" s="208"/>
      <c r="AG597" s="208"/>
      <c r="AH597" s="337"/>
      <c r="AI597" s="336" t="s">
        <v>724</v>
      </c>
      <c r="AJ597" s="208"/>
      <c r="AK597" s="208"/>
      <c r="AL597" s="208"/>
      <c r="AM597" s="336" t="s">
        <v>853</v>
      </c>
      <c r="AN597" s="208"/>
      <c r="AO597" s="208"/>
      <c r="AP597" s="337"/>
      <c r="AQ597" s="336" t="s">
        <v>724</v>
      </c>
      <c r="AR597" s="208"/>
      <c r="AS597" s="208"/>
      <c r="AT597" s="337"/>
      <c r="AU597" s="208" t="s">
        <v>724</v>
      </c>
      <c r="AV597" s="208"/>
      <c r="AW597" s="208"/>
      <c r="AX597" s="209"/>
      <c r="AY597">
        <f t="shared" si="93"/>
        <v>1</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1</v>
      </c>
    </row>
    <row r="619" spans="1:51" ht="18.75"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v>28</v>
      </c>
      <c r="AF619" s="201"/>
      <c r="AG619" s="136" t="s">
        <v>233</v>
      </c>
      <c r="AH619" s="137"/>
      <c r="AI619" s="335"/>
      <c r="AJ619" s="335"/>
      <c r="AK619" s="335"/>
      <c r="AL619" s="157"/>
      <c r="AM619" s="335"/>
      <c r="AN619" s="335"/>
      <c r="AO619" s="335"/>
      <c r="AP619" s="157"/>
      <c r="AQ619" s="250" t="s">
        <v>724</v>
      </c>
      <c r="AR619" s="201"/>
      <c r="AS619" s="136" t="s">
        <v>233</v>
      </c>
      <c r="AT619" s="137"/>
      <c r="AU619" s="201">
        <v>7</v>
      </c>
      <c r="AV619" s="201"/>
      <c r="AW619" s="136" t="s">
        <v>179</v>
      </c>
      <c r="AX619" s="196"/>
      <c r="AY619">
        <f>$AY$618</f>
        <v>1</v>
      </c>
    </row>
    <row r="620" spans="1:51" ht="23.25" customHeight="1" x14ac:dyDescent="0.15">
      <c r="A620" s="190"/>
      <c r="B620" s="187"/>
      <c r="C620" s="181"/>
      <c r="D620" s="187"/>
      <c r="E620" s="338"/>
      <c r="F620" s="339"/>
      <c r="G620" s="107" t="s">
        <v>774</v>
      </c>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t="s">
        <v>372</v>
      </c>
      <c r="AC620" s="214"/>
      <c r="AD620" s="214"/>
      <c r="AE620" s="336">
        <v>27.9</v>
      </c>
      <c r="AF620" s="208"/>
      <c r="AG620" s="208"/>
      <c r="AH620" s="208"/>
      <c r="AI620" s="336" t="s">
        <v>724</v>
      </c>
      <c r="AJ620" s="208"/>
      <c r="AK620" s="208"/>
      <c r="AL620" s="208"/>
      <c r="AM620" s="336" t="s">
        <v>853</v>
      </c>
      <c r="AN620" s="208"/>
      <c r="AO620" s="208"/>
      <c r="AP620" s="337"/>
      <c r="AQ620" s="336" t="s">
        <v>724</v>
      </c>
      <c r="AR620" s="208"/>
      <c r="AS620" s="208"/>
      <c r="AT620" s="337"/>
      <c r="AU620" s="208" t="s">
        <v>724</v>
      </c>
      <c r="AV620" s="208"/>
      <c r="AW620" s="208"/>
      <c r="AX620" s="209"/>
      <c r="AY620">
        <f t="shared" ref="AY620:AY622" si="98">$AY$618</f>
        <v>1</v>
      </c>
    </row>
    <row r="621" spans="1:51" ht="23.25"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t="s">
        <v>372</v>
      </c>
      <c r="AC621" s="206"/>
      <c r="AD621" s="206"/>
      <c r="AE621" s="336" t="s">
        <v>724</v>
      </c>
      <c r="AF621" s="208"/>
      <c r="AG621" s="208"/>
      <c r="AH621" s="337"/>
      <c r="AI621" s="336" t="s">
        <v>724</v>
      </c>
      <c r="AJ621" s="208"/>
      <c r="AK621" s="208"/>
      <c r="AL621" s="208"/>
      <c r="AM621" s="336" t="s">
        <v>853</v>
      </c>
      <c r="AN621" s="208"/>
      <c r="AO621" s="208"/>
      <c r="AP621" s="337"/>
      <c r="AQ621" s="336" t="s">
        <v>724</v>
      </c>
      <c r="AR621" s="208"/>
      <c r="AS621" s="208"/>
      <c r="AT621" s="337"/>
      <c r="AU621" s="208">
        <v>40</v>
      </c>
      <c r="AV621" s="208"/>
      <c r="AW621" s="208"/>
      <c r="AX621" s="209"/>
      <c r="AY621">
        <f t="shared" si="98"/>
        <v>1</v>
      </c>
    </row>
    <row r="622" spans="1:51" ht="23.25"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t="s">
        <v>724</v>
      </c>
      <c r="AF622" s="208"/>
      <c r="AG622" s="208"/>
      <c r="AH622" s="337"/>
      <c r="AI622" s="336" t="s">
        <v>724</v>
      </c>
      <c r="AJ622" s="208"/>
      <c r="AK622" s="208"/>
      <c r="AL622" s="208"/>
      <c r="AM622" s="336" t="s">
        <v>853</v>
      </c>
      <c r="AN622" s="208"/>
      <c r="AO622" s="208"/>
      <c r="AP622" s="337"/>
      <c r="AQ622" s="336" t="s">
        <v>724</v>
      </c>
      <c r="AR622" s="208"/>
      <c r="AS622" s="208"/>
      <c r="AT622" s="337"/>
      <c r="AU622" s="208" t="s">
        <v>724</v>
      </c>
      <c r="AV622" s="208"/>
      <c r="AW622" s="208"/>
      <c r="AX622" s="209"/>
      <c r="AY622">
        <f t="shared" si="98"/>
        <v>1</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1</v>
      </c>
    </row>
    <row r="644" spans="1:51" ht="24.75" customHeight="1" x14ac:dyDescent="0.15">
      <c r="A644" s="190"/>
      <c r="B644" s="187"/>
      <c r="C644" s="181"/>
      <c r="D644" s="187"/>
      <c r="E644" s="128" t="s">
        <v>797</v>
      </c>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1</v>
      </c>
    </row>
    <row r="645" spans="1:51" ht="24.75"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1</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9.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794</v>
      </c>
      <c r="AE702" s="342"/>
      <c r="AF702" s="342"/>
      <c r="AG702" s="379" t="s">
        <v>798</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794</v>
      </c>
      <c r="AE703" s="323"/>
      <c r="AF703" s="323"/>
      <c r="AG703" s="104" t="s">
        <v>799</v>
      </c>
      <c r="AH703" s="105"/>
      <c r="AI703" s="105"/>
      <c r="AJ703" s="105"/>
      <c r="AK703" s="105"/>
      <c r="AL703" s="105"/>
      <c r="AM703" s="105"/>
      <c r="AN703" s="105"/>
      <c r="AO703" s="105"/>
      <c r="AP703" s="105"/>
      <c r="AQ703" s="105"/>
      <c r="AR703" s="105"/>
      <c r="AS703" s="105"/>
      <c r="AT703" s="105"/>
      <c r="AU703" s="105"/>
      <c r="AV703" s="105"/>
      <c r="AW703" s="105"/>
      <c r="AX703" s="106"/>
    </row>
    <row r="704" spans="1:51" ht="41.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794</v>
      </c>
      <c r="AE704" s="781"/>
      <c r="AF704" s="781"/>
      <c r="AG704" s="168" t="s">
        <v>800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794</v>
      </c>
      <c r="AE705" s="713"/>
      <c r="AF705" s="713"/>
      <c r="AG705" s="128" t="s">
        <v>803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801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802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794</v>
      </c>
      <c r="AE708" s="603"/>
      <c r="AF708" s="603"/>
      <c r="AG708" s="740" t="s">
        <v>805</v>
      </c>
      <c r="AH708" s="741"/>
      <c r="AI708" s="741"/>
      <c r="AJ708" s="741"/>
      <c r="AK708" s="741"/>
      <c r="AL708" s="741"/>
      <c r="AM708" s="741"/>
      <c r="AN708" s="741"/>
      <c r="AO708" s="741"/>
      <c r="AP708" s="741"/>
      <c r="AQ708" s="741"/>
      <c r="AR708" s="741"/>
      <c r="AS708" s="741"/>
      <c r="AT708" s="741"/>
      <c r="AU708" s="741"/>
      <c r="AV708" s="741"/>
      <c r="AW708" s="741"/>
      <c r="AX708" s="742"/>
    </row>
    <row r="709" spans="1:50" ht="42"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794</v>
      </c>
      <c r="AE709" s="323"/>
      <c r="AF709" s="323"/>
      <c r="AG709" s="104" t="s">
        <v>806</v>
      </c>
      <c r="AH709" s="105"/>
      <c r="AI709" s="105"/>
      <c r="AJ709" s="105"/>
      <c r="AK709" s="105"/>
      <c r="AL709" s="105"/>
      <c r="AM709" s="105"/>
      <c r="AN709" s="105"/>
      <c r="AO709" s="105"/>
      <c r="AP709" s="105"/>
      <c r="AQ709" s="105"/>
      <c r="AR709" s="105"/>
      <c r="AS709" s="105"/>
      <c r="AT709" s="105"/>
      <c r="AU709" s="105"/>
      <c r="AV709" s="105"/>
      <c r="AW709" s="105"/>
      <c r="AX709" s="106"/>
    </row>
    <row r="710" spans="1:50" ht="3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794</v>
      </c>
      <c r="AE710" s="323"/>
      <c r="AF710" s="323"/>
      <c r="AG710" s="104" t="s">
        <v>807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794</v>
      </c>
      <c r="AE711" s="323"/>
      <c r="AF711" s="323"/>
      <c r="AG711" s="104" t="s">
        <v>808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804</v>
      </c>
      <c r="AE712" s="781"/>
      <c r="AF712" s="781"/>
      <c r="AG712" s="805" t="s">
        <v>809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804</v>
      </c>
      <c r="AE713" s="323"/>
      <c r="AF713" s="661"/>
      <c r="AG713" s="104" t="s">
        <v>809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794</v>
      </c>
      <c r="AE714" s="803"/>
      <c r="AF714" s="804"/>
      <c r="AG714" s="734" t="s">
        <v>810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794</v>
      </c>
      <c r="AE715" s="603"/>
      <c r="AF715" s="654"/>
      <c r="AG715" s="740" t="s">
        <v>811</v>
      </c>
      <c r="AH715" s="741"/>
      <c r="AI715" s="741"/>
      <c r="AJ715" s="741"/>
      <c r="AK715" s="741"/>
      <c r="AL715" s="741"/>
      <c r="AM715" s="741"/>
      <c r="AN715" s="741"/>
      <c r="AO715" s="741"/>
      <c r="AP715" s="741"/>
      <c r="AQ715" s="741"/>
      <c r="AR715" s="741"/>
      <c r="AS715" s="741"/>
      <c r="AT715" s="741"/>
      <c r="AU715" s="741"/>
      <c r="AV715" s="741"/>
      <c r="AW715" s="741"/>
      <c r="AX715" s="742"/>
    </row>
    <row r="716" spans="1:50" ht="42"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794</v>
      </c>
      <c r="AE716" s="625"/>
      <c r="AF716" s="625"/>
      <c r="AG716" s="104" t="s">
        <v>812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794</v>
      </c>
      <c r="AE717" s="323"/>
      <c r="AF717" s="323"/>
      <c r="AG717" s="104" t="s">
        <v>813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794</v>
      </c>
      <c r="AE718" s="323"/>
      <c r="AF718" s="323"/>
      <c r="AG718" s="130" t="s">
        <v>814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804</v>
      </c>
      <c r="AE719" s="603"/>
      <c r="AF719" s="603"/>
      <c r="AG719" s="128" t="s">
        <v>809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t="s">
        <v>775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776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777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778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779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780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781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782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783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v>342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c r="F747" s="954"/>
      <c r="G747" s="954"/>
      <c r="H747" s="100" t="str">
        <f>IF(E747="","","-")</f>
        <v/>
      </c>
      <c r="I747" s="954"/>
      <c r="J747" s="954"/>
      <c r="K747" s="100" t="str">
        <f>IF(I747="","","-")</f>
        <v/>
      </c>
      <c r="L747" s="955">
        <v>349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816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854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7.5" customHeight="1" x14ac:dyDescent="0.15">
      <c r="A789" s="629"/>
      <c r="B789" s="630"/>
      <c r="C789" s="630"/>
      <c r="D789" s="630"/>
      <c r="E789" s="630"/>
      <c r="F789" s="631"/>
      <c r="G789" s="668" t="s">
        <v>855</v>
      </c>
      <c r="H789" s="669"/>
      <c r="I789" s="669"/>
      <c r="J789" s="669"/>
      <c r="K789" s="670"/>
      <c r="L789" s="662" t="s">
        <v>869</v>
      </c>
      <c r="M789" s="663"/>
      <c r="N789" s="663"/>
      <c r="O789" s="663"/>
      <c r="P789" s="663"/>
      <c r="Q789" s="663"/>
      <c r="R789" s="663"/>
      <c r="S789" s="663"/>
      <c r="T789" s="663"/>
      <c r="U789" s="663"/>
      <c r="V789" s="663"/>
      <c r="W789" s="663"/>
      <c r="X789" s="664"/>
      <c r="Y789" s="382">
        <v>75</v>
      </c>
      <c r="Z789" s="383"/>
      <c r="AA789" s="383"/>
      <c r="AB789" s="800"/>
      <c r="AC789" s="668" t="s">
        <v>857</v>
      </c>
      <c r="AD789" s="669"/>
      <c r="AE789" s="669"/>
      <c r="AF789" s="669"/>
      <c r="AG789" s="670"/>
      <c r="AH789" s="662" t="s">
        <v>858</v>
      </c>
      <c r="AI789" s="663"/>
      <c r="AJ789" s="663"/>
      <c r="AK789" s="663"/>
      <c r="AL789" s="663"/>
      <c r="AM789" s="663"/>
      <c r="AN789" s="663"/>
      <c r="AO789" s="663"/>
      <c r="AP789" s="663"/>
      <c r="AQ789" s="663"/>
      <c r="AR789" s="663"/>
      <c r="AS789" s="663"/>
      <c r="AT789" s="664"/>
      <c r="AU789" s="382">
        <v>8</v>
      </c>
      <c r="AV789" s="383"/>
      <c r="AW789" s="383"/>
      <c r="AX789" s="384"/>
    </row>
    <row r="790" spans="1:51" ht="37.5" customHeight="1" x14ac:dyDescent="0.15">
      <c r="A790" s="629"/>
      <c r="B790" s="630"/>
      <c r="C790" s="630"/>
      <c r="D790" s="630"/>
      <c r="E790" s="630"/>
      <c r="F790" s="631"/>
      <c r="G790" s="604" t="s">
        <v>856</v>
      </c>
      <c r="H790" s="605"/>
      <c r="I790" s="605"/>
      <c r="J790" s="605"/>
      <c r="K790" s="606"/>
      <c r="L790" s="596" t="s">
        <v>870</v>
      </c>
      <c r="M790" s="597"/>
      <c r="N790" s="597"/>
      <c r="O790" s="597"/>
      <c r="P790" s="597"/>
      <c r="Q790" s="597"/>
      <c r="R790" s="597"/>
      <c r="S790" s="597"/>
      <c r="T790" s="597"/>
      <c r="U790" s="597"/>
      <c r="V790" s="597"/>
      <c r="W790" s="597"/>
      <c r="X790" s="598"/>
      <c r="Y790" s="599">
        <v>5</v>
      </c>
      <c r="Z790" s="600"/>
      <c r="AA790" s="600"/>
      <c r="AB790" s="610"/>
      <c r="AC790" s="604" t="s">
        <v>857</v>
      </c>
      <c r="AD790" s="605"/>
      <c r="AE790" s="605"/>
      <c r="AF790" s="605"/>
      <c r="AG790" s="606"/>
      <c r="AH790" s="596" t="s">
        <v>859</v>
      </c>
      <c r="AI790" s="597"/>
      <c r="AJ790" s="597"/>
      <c r="AK790" s="597"/>
      <c r="AL790" s="597"/>
      <c r="AM790" s="597"/>
      <c r="AN790" s="597"/>
      <c r="AO790" s="597"/>
      <c r="AP790" s="597"/>
      <c r="AQ790" s="597"/>
      <c r="AR790" s="597"/>
      <c r="AS790" s="597"/>
      <c r="AT790" s="598"/>
      <c r="AU790" s="599">
        <v>8</v>
      </c>
      <c r="AV790" s="600"/>
      <c r="AW790" s="600"/>
      <c r="AX790" s="601"/>
    </row>
    <row r="791" spans="1:51" ht="37.5" customHeight="1" x14ac:dyDescent="0.15">
      <c r="A791" s="629"/>
      <c r="B791" s="630"/>
      <c r="C791" s="630"/>
      <c r="D791" s="630"/>
      <c r="E791" s="630"/>
      <c r="F791" s="631"/>
      <c r="G791" s="604" t="s">
        <v>866</v>
      </c>
      <c r="H791" s="605"/>
      <c r="I791" s="605"/>
      <c r="J791" s="605"/>
      <c r="K791" s="606"/>
      <c r="L791" s="596" t="s">
        <v>871</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7.5" customHeight="1" x14ac:dyDescent="0.15">
      <c r="A792" s="629"/>
      <c r="B792" s="630"/>
      <c r="C792" s="630"/>
      <c r="D792" s="630"/>
      <c r="E792" s="630"/>
      <c r="F792" s="631"/>
      <c r="G792" s="604" t="s">
        <v>867</v>
      </c>
      <c r="H792" s="605"/>
      <c r="I792" s="605"/>
      <c r="J792" s="605"/>
      <c r="K792" s="606"/>
      <c r="L792" s="596" t="s">
        <v>872</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7.5" customHeight="1" x14ac:dyDescent="0.15">
      <c r="A793" s="629"/>
      <c r="B793" s="630"/>
      <c r="C793" s="630"/>
      <c r="D793" s="630"/>
      <c r="E793" s="630"/>
      <c r="F793" s="631"/>
      <c r="G793" s="604" t="s">
        <v>868</v>
      </c>
      <c r="H793" s="605"/>
      <c r="I793" s="605"/>
      <c r="J793" s="605"/>
      <c r="K793" s="606"/>
      <c r="L793" s="596" t="s">
        <v>873</v>
      </c>
      <c r="M793" s="597"/>
      <c r="N793" s="597"/>
      <c r="O793" s="597"/>
      <c r="P793" s="597"/>
      <c r="Q793" s="597"/>
      <c r="R793" s="597"/>
      <c r="S793" s="597"/>
      <c r="T793" s="597"/>
      <c r="U793" s="597"/>
      <c r="V793" s="597"/>
      <c r="W793" s="597"/>
      <c r="X793" s="598"/>
      <c r="Y793" s="599">
        <v>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16</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817</v>
      </c>
      <c r="D845" s="343"/>
      <c r="E845" s="343"/>
      <c r="F845" s="343"/>
      <c r="G845" s="343"/>
      <c r="H845" s="343"/>
      <c r="I845" s="343"/>
      <c r="J845" s="344">
        <v>8000020130001</v>
      </c>
      <c r="K845" s="345"/>
      <c r="L845" s="345"/>
      <c r="M845" s="345"/>
      <c r="N845" s="345"/>
      <c r="O845" s="345"/>
      <c r="P845" s="359" t="s">
        <v>827</v>
      </c>
      <c r="Q845" s="346"/>
      <c r="R845" s="346"/>
      <c r="S845" s="346"/>
      <c r="T845" s="346"/>
      <c r="U845" s="346"/>
      <c r="V845" s="346"/>
      <c r="W845" s="346"/>
      <c r="X845" s="346"/>
      <c r="Y845" s="347">
        <v>83</v>
      </c>
      <c r="Z845" s="348"/>
      <c r="AA845" s="348"/>
      <c r="AB845" s="349"/>
      <c r="AC845" s="350" t="s">
        <v>828</v>
      </c>
      <c r="AD845" s="351"/>
      <c r="AE845" s="351"/>
      <c r="AF845" s="351"/>
      <c r="AG845" s="351"/>
      <c r="AH845" s="366" t="s">
        <v>829</v>
      </c>
      <c r="AI845" s="367"/>
      <c r="AJ845" s="367"/>
      <c r="AK845" s="367"/>
      <c r="AL845" s="354" t="s">
        <v>829</v>
      </c>
      <c r="AM845" s="355"/>
      <c r="AN845" s="355"/>
      <c r="AO845" s="356"/>
      <c r="AP845" s="357" t="s">
        <v>829</v>
      </c>
      <c r="AQ845" s="357"/>
      <c r="AR845" s="357"/>
      <c r="AS845" s="357"/>
      <c r="AT845" s="357"/>
      <c r="AU845" s="357"/>
      <c r="AV845" s="357"/>
      <c r="AW845" s="357"/>
      <c r="AX845" s="357"/>
    </row>
    <row r="846" spans="1:51" ht="30" customHeight="1" x14ac:dyDescent="0.15">
      <c r="A846" s="370">
        <v>2</v>
      </c>
      <c r="B846" s="370">
        <v>1</v>
      </c>
      <c r="C846" s="358" t="s">
        <v>818</v>
      </c>
      <c r="D846" s="343"/>
      <c r="E846" s="343"/>
      <c r="F846" s="343"/>
      <c r="G846" s="343"/>
      <c r="H846" s="343"/>
      <c r="I846" s="343"/>
      <c r="J846" s="344">
        <v>7000020340006</v>
      </c>
      <c r="K846" s="345"/>
      <c r="L846" s="345"/>
      <c r="M846" s="345"/>
      <c r="N846" s="345"/>
      <c r="O846" s="345"/>
      <c r="P846" s="346" t="s">
        <v>827</v>
      </c>
      <c r="Q846" s="346"/>
      <c r="R846" s="346"/>
      <c r="S846" s="346"/>
      <c r="T846" s="346"/>
      <c r="U846" s="346"/>
      <c r="V846" s="346"/>
      <c r="W846" s="346"/>
      <c r="X846" s="346"/>
      <c r="Y846" s="347">
        <v>42</v>
      </c>
      <c r="Z846" s="348"/>
      <c r="AA846" s="348"/>
      <c r="AB846" s="349"/>
      <c r="AC846" s="350" t="s">
        <v>828</v>
      </c>
      <c r="AD846" s="351"/>
      <c r="AE846" s="351"/>
      <c r="AF846" s="351"/>
      <c r="AG846" s="351"/>
      <c r="AH846" s="366" t="s">
        <v>724</v>
      </c>
      <c r="AI846" s="367"/>
      <c r="AJ846" s="367"/>
      <c r="AK846" s="367"/>
      <c r="AL846" s="354" t="s">
        <v>724</v>
      </c>
      <c r="AM846" s="355"/>
      <c r="AN846" s="355"/>
      <c r="AO846" s="356"/>
      <c r="AP846" s="357" t="s">
        <v>724</v>
      </c>
      <c r="AQ846" s="357"/>
      <c r="AR846" s="357"/>
      <c r="AS846" s="357"/>
      <c r="AT846" s="357"/>
      <c r="AU846" s="357"/>
      <c r="AV846" s="357"/>
      <c r="AW846" s="357"/>
      <c r="AX846" s="357"/>
      <c r="AY846">
        <f>COUNTA($C$846)</f>
        <v>1</v>
      </c>
    </row>
    <row r="847" spans="1:51" ht="30" customHeight="1" x14ac:dyDescent="0.15">
      <c r="A847" s="370">
        <v>3</v>
      </c>
      <c r="B847" s="370">
        <v>1</v>
      </c>
      <c r="C847" s="358" t="s">
        <v>819</v>
      </c>
      <c r="D847" s="343"/>
      <c r="E847" s="343"/>
      <c r="F847" s="343"/>
      <c r="G847" s="343"/>
      <c r="H847" s="343"/>
      <c r="I847" s="343"/>
      <c r="J847" s="344">
        <v>7000020220001</v>
      </c>
      <c r="K847" s="345"/>
      <c r="L847" s="345"/>
      <c r="M847" s="345"/>
      <c r="N847" s="345"/>
      <c r="O847" s="345"/>
      <c r="P847" s="359" t="s">
        <v>827</v>
      </c>
      <c r="Q847" s="346"/>
      <c r="R847" s="346"/>
      <c r="S847" s="346"/>
      <c r="T847" s="346"/>
      <c r="U847" s="346"/>
      <c r="V847" s="346"/>
      <c r="W847" s="346"/>
      <c r="X847" s="346"/>
      <c r="Y847" s="347">
        <v>35</v>
      </c>
      <c r="Z847" s="348"/>
      <c r="AA847" s="348"/>
      <c r="AB847" s="349"/>
      <c r="AC847" s="350" t="s">
        <v>828</v>
      </c>
      <c r="AD847" s="351"/>
      <c r="AE847" s="351"/>
      <c r="AF847" s="351"/>
      <c r="AG847" s="351"/>
      <c r="AH847" s="352" t="s">
        <v>724</v>
      </c>
      <c r="AI847" s="353"/>
      <c r="AJ847" s="353"/>
      <c r="AK847" s="353"/>
      <c r="AL847" s="354" t="s">
        <v>724</v>
      </c>
      <c r="AM847" s="355"/>
      <c r="AN847" s="355"/>
      <c r="AO847" s="356"/>
      <c r="AP847" s="357" t="s">
        <v>724</v>
      </c>
      <c r="AQ847" s="357"/>
      <c r="AR847" s="357"/>
      <c r="AS847" s="357"/>
      <c r="AT847" s="357"/>
      <c r="AU847" s="357"/>
      <c r="AV847" s="357"/>
      <c r="AW847" s="357"/>
      <c r="AX847" s="357"/>
      <c r="AY847">
        <f>COUNTA($C$847)</f>
        <v>1</v>
      </c>
    </row>
    <row r="848" spans="1:51" ht="30" customHeight="1" x14ac:dyDescent="0.15">
      <c r="A848" s="370">
        <v>4</v>
      </c>
      <c r="B848" s="370">
        <v>1</v>
      </c>
      <c r="C848" s="358" t="s">
        <v>820</v>
      </c>
      <c r="D848" s="343"/>
      <c r="E848" s="343"/>
      <c r="F848" s="343"/>
      <c r="G848" s="343"/>
      <c r="H848" s="343"/>
      <c r="I848" s="343"/>
      <c r="J848" s="344">
        <v>2000020260002</v>
      </c>
      <c r="K848" s="345"/>
      <c r="L848" s="345"/>
      <c r="M848" s="345"/>
      <c r="N848" s="345"/>
      <c r="O848" s="345"/>
      <c r="P848" s="359" t="s">
        <v>827</v>
      </c>
      <c r="Q848" s="346"/>
      <c r="R848" s="346"/>
      <c r="S848" s="346"/>
      <c r="T848" s="346"/>
      <c r="U848" s="346"/>
      <c r="V848" s="346"/>
      <c r="W848" s="346"/>
      <c r="X848" s="346"/>
      <c r="Y848" s="347">
        <v>34</v>
      </c>
      <c r="Z848" s="348"/>
      <c r="AA848" s="348"/>
      <c r="AB848" s="349"/>
      <c r="AC848" s="350" t="s">
        <v>828</v>
      </c>
      <c r="AD848" s="351"/>
      <c r="AE848" s="351"/>
      <c r="AF848" s="351"/>
      <c r="AG848" s="351"/>
      <c r="AH848" s="352" t="s">
        <v>724</v>
      </c>
      <c r="AI848" s="353"/>
      <c r="AJ848" s="353"/>
      <c r="AK848" s="353"/>
      <c r="AL848" s="354" t="s">
        <v>724</v>
      </c>
      <c r="AM848" s="355"/>
      <c r="AN848" s="355"/>
      <c r="AO848" s="356"/>
      <c r="AP848" s="357" t="s">
        <v>724</v>
      </c>
      <c r="AQ848" s="357"/>
      <c r="AR848" s="357"/>
      <c r="AS848" s="357"/>
      <c r="AT848" s="357"/>
      <c r="AU848" s="357"/>
      <c r="AV848" s="357"/>
      <c r="AW848" s="357"/>
      <c r="AX848" s="357"/>
      <c r="AY848">
        <f>COUNTA($C$848)</f>
        <v>1</v>
      </c>
    </row>
    <row r="849" spans="1:51" ht="30" customHeight="1" x14ac:dyDescent="0.15">
      <c r="A849" s="370">
        <v>5</v>
      </c>
      <c r="B849" s="370">
        <v>1</v>
      </c>
      <c r="C849" s="358" t="s">
        <v>821</v>
      </c>
      <c r="D849" s="343"/>
      <c r="E849" s="343"/>
      <c r="F849" s="343"/>
      <c r="G849" s="343"/>
      <c r="H849" s="343"/>
      <c r="I849" s="343"/>
      <c r="J849" s="344">
        <v>5000020240001</v>
      </c>
      <c r="K849" s="345"/>
      <c r="L849" s="345"/>
      <c r="M849" s="345"/>
      <c r="N849" s="345"/>
      <c r="O849" s="345"/>
      <c r="P849" s="346" t="s">
        <v>827</v>
      </c>
      <c r="Q849" s="346"/>
      <c r="R849" s="346"/>
      <c r="S849" s="346"/>
      <c r="T849" s="346"/>
      <c r="U849" s="346"/>
      <c r="V849" s="346"/>
      <c r="W849" s="346"/>
      <c r="X849" s="346"/>
      <c r="Y849" s="347">
        <v>21</v>
      </c>
      <c r="Z849" s="348"/>
      <c r="AA849" s="348"/>
      <c r="AB849" s="349"/>
      <c r="AC849" s="350" t="s">
        <v>828</v>
      </c>
      <c r="AD849" s="351"/>
      <c r="AE849" s="351"/>
      <c r="AF849" s="351"/>
      <c r="AG849" s="351"/>
      <c r="AH849" s="352" t="s">
        <v>724</v>
      </c>
      <c r="AI849" s="353"/>
      <c r="AJ849" s="353"/>
      <c r="AK849" s="353"/>
      <c r="AL849" s="354" t="s">
        <v>724</v>
      </c>
      <c r="AM849" s="355"/>
      <c r="AN849" s="355"/>
      <c r="AO849" s="356"/>
      <c r="AP849" s="357" t="s">
        <v>724</v>
      </c>
      <c r="AQ849" s="357"/>
      <c r="AR849" s="357"/>
      <c r="AS849" s="357"/>
      <c r="AT849" s="357"/>
      <c r="AU849" s="357"/>
      <c r="AV849" s="357"/>
      <c r="AW849" s="357"/>
      <c r="AX849" s="357"/>
      <c r="AY849">
        <f>COUNTA($C$849)</f>
        <v>1</v>
      </c>
    </row>
    <row r="850" spans="1:51" ht="30" customHeight="1" x14ac:dyDescent="0.15">
      <c r="A850" s="370">
        <v>6</v>
      </c>
      <c r="B850" s="370">
        <v>1</v>
      </c>
      <c r="C850" s="358" t="s">
        <v>824</v>
      </c>
      <c r="D850" s="343"/>
      <c r="E850" s="343"/>
      <c r="F850" s="343"/>
      <c r="G850" s="343"/>
      <c r="H850" s="343"/>
      <c r="I850" s="343"/>
      <c r="J850" s="344">
        <v>1000020470007</v>
      </c>
      <c r="K850" s="345"/>
      <c r="L850" s="345"/>
      <c r="M850" s="345"/>
      <c r="N850" s="345"/>
      <c r="O850" s="345"/>
      <c r="P850" s="346" t="s">
        <v>827</v>
      </c>
      <c r="Q850" s="346"/>
      <c r="R850" s="346"/>
      <c r="S850" s="346"/>
      <c r="T850" s="346"/>
      <c r="U850" s="346"/>
      <c r="V850" s="346"/>
      <c r="W850" s="346"/>
      <c r="X850" s="346"/>
      <c r="Y850" s="347">
        <v>19</v>
      </c>
      <c r="Z850" s="348"/>
      <c r="AA850" s="348"/>
      <c r="AB850" s="349"/>
      <c r="AC850" s="350" t="s">
        <v>828</v>
      </c>
      <c r="AD850" s="351"/>
      <c r="AE850" s="351"/>
      <c r="AF850" s="351"/>
      <c r="AG850" s="351"/>
      <c r="AH850" s="352" t="s">
        <v>724</v>
      </c>
      <c r="AI850" s="353"/>
      <c r="AJ850" s="353"/>
      <c r="AK850" s="353"/>
      <c r="AL850" s="354" t="s">
        <v>724</v>
      </c>
      <c r="AM850" s="355"/>
      <c r="AN850" s="355"/>
      <c r="AO850" s="356"/>
      <c r="AP850" s="357" t="s">
        <v>724</v>
      </c>
      <c r="AQ850" s="357"/>
      <c r="AR850" s="357"/>
      <c r="AS850" s="357"/>
      <c r="AT850" s="357"/>
      <c r="AU850" s="357"/>
      <c r="AV850" s="357"/>
      <c r="AW850" s="357"/>
      <c r="AX850" s="357"/>
      <c r="AY850">
        <f>COUNTA($C$850)</f>
        <v>1</v>
      </c>
    </row>
    <row r="851" spans="1:51" ht="30" customHeight="1" x14ac:dyDescent="0.15">
      <c r="A851" s="370">
        <v>7</v>
      </c>
      <c r="B851" s="370">
        <v>1</v>
      </c>
      <c r="C851" s="358" t="s">
        <v>823</v>
      </c>
      <c r="D851" s="343"/>
      <c r="E851" s="343"/>
      <c r="F851" s="343"/>
      <c r="G851" s="343"/>
      <c r="H851" s="343"/>
      <c r="I851" s="343"/>
      <c r="J851" s="344">
        <v>7000020310000</v>
      </c>
      <c r="K851" s="345"/>
      <c r="L851" s="345"/>
      <c r="M851" s="345"/>
      <c r="N851" s="345"/>
      <c r="O851" s="345"/>
      <c r="P851" s="346" t="s">
        <v>827</v>
      </c>
      <c r="Q851" s="346"/>
      <c r="R851" s="346"/>
      <c r="S851" s="346"/>
      <c r="T851" s="346"/>
      <c r="U851" s="346"/>
      <c r="V851" s="346"/>
      <c r="W851" s="346"/>
      <c r="X851" s="346"/>
      <c r="Y851" s="347">
        <v>19</v>
      </c>
      <c r="Z851" s="348"/>
      <c r="AA851" s="348"/>
      <c r="AB851" s="349"/>
      <c r="AC851" s="350" t="s">
        <v>828</v>
      </c>
      <c r="AD851" s="351"/>
      <c r="AE851" s="351"/>
      <c r="AF851" s="351"/>
      <c r="AG851" s="351"/>
      <c r="AH851" s="352" t="s">
        <v>724</v>
      </c>
      <c r="AI851" s="353"/>
      <c r="AJ851" s="353"/>
      <c r="AK851" s="353"/>
      <c r="AL851" s="354" t="s">
        <v>724</v>
      </c>
      <c r="AM851" s="355"/>
      <c r="AN851" s="355"/>
      <c r="AO851" s="356"/>
      <c r="AP851" s="357" t="s">
        <v>724</v>
      </c>
      <c r="AQ851" s="357"/>
      <c r="AR851" s="357"/>
      <c r="AS851" s="357"/>
      <c r="AT851" s="357"/>
      <c r="AU851" s="357"/>
      <c r="AV851" s="357"/>
      <c r="AW851" s="357"/>
      <c r="AX851" s="357"/>
      <c r="AY851">
        <f>COUNTA($C$851)</f>
        <v>1</v>
      </c>
    </row>
    <row r="852" spans="1:51" ht="30" customHeight="1" x14ac:dyDescent="0.15">
      <c r="A852" s="370">
        <v>8</v>
      </c>
      <c r="B852" s="370">
        <v>1</v>
      </c>
      <c r="C852" s="358" t="s">
        <v>822</v>
      </c>
      <c r="D852" s="343"/>
      <c r="E852" s="343"/>
      <c r="F852" s="343"/>
      <c r="G852" s="343"/>
      <c r="H852" s="343"/>
      <c r="I852" s="343"/>
      <c r="J852" s="344">
        <v>1000020410004</v>
      </c>
      <c r="K852" s="345"/>
      <c r="L852" s="345"/>
      <c r="M852" s="345"/>
      <c r="N852" s="345"/>
      <c r="O852" s="345"/>
      <c r="P852" s="346" t="s">
        <v>827</v>
      </c>
      <c r="Q852" s="346"/>
      <c r="R852" s="346"/>
      <c r="S852" s="346"/>
      <c r="T852" s="346"/>
      <c r="U852" s="346"/>
      <c r="V852" s="346"/>
      <c r="W852" s="346"/>
      <c r="X852" s="346"/>
      <c r="Y852" s="347">
        <v>18</v>
      </c>
      <c r="Z852" s="348"/>
      <c r="AA852" s="348"/>
      <c r="AB852" s="349"/>
      <c r="AC852" s="350" t="s">
        <v>828</v>
      </c>
      <c r="AD852" s="351"/>
      <c r="AE852" s="351"/>
      <c r="AF852" s="351"/>
      <c r="AG852" s="351"/>
      <c r="AH852" s="352" t="s">
        <v>724</v>
      </c>
      <c r="AI852" s="353"/>
      <c r="AJ852" s="353"/>
      <c r="AK852" s="353"/>
      <c r="AL852" s="354" t="s">
        <v>724</v>
      </c>
      <c r="AM852" s="355"/>
      <c r="AN852" s="355"/>
      <c r="AO852" s="356"/>
      <c r="AP852" s="357" t="s">
        <v>724</v>
      </c>
      <c r="AQ852" s="357"/>
      <c r="AR852" s="357"/>
      <c r="AS852" s="357"/>
      <c r="AT852" s="357"/>
      <c r="AU852" s="357"/>
      <c r="AV852" s="357"/>
      <c r="AW852" s="357"/>
      <c r="AX852" s="357"/>
      <c r="AY852">
        <f>COUNTA($C$852)</f>
        <v>1</v>
      </c>
    </row>
    <row r="853" spans="1:51" ht="30" customHeight="1" x14ac:dyDescent="0.15">
      <c r="A853" s="370">
        <v>9</v>
      </c>
      <c r="B853" s="370">
        <v>1</v>
      </c>
      <c r="C853" s="358" t="s">
        <v>825</v>
      </c>
      <c r="D853" s="343"/>
      <c r="E853" s="343"/>
      <c r="F853" s="343"/>
      <c r="G853" s="343"/>
      <c r="H853" s="343"/>
      <c r="I853" s="343"/>
      <c r="J853" s="344">
        <v>7000020100005</v>
      </c>
      <c r="K853" s="345"/>
      <c r="L853" s="345"/>
      <c r="M853" s="345"/>
      <c r="N853" s="345"/>
      <c r="O853" s="345"/>
      <c r="P853" s="346" t="s">
        <v>827</v>
      </c>
      <c r="Q853" s="346"/>
      <c r="R853" s="346"/>
      <c r="S853" s="346"/>
      <c r="T853" s="346"/>
      <c r="U853" s="346"/>
      <c r="V853" s="346"/>
      <c r="W853" s="346"/>
      <c r="X853" s="346"/>
      <c r="Y853" s="347">
        <v>18</v>
      </c>
      <c r="Z853" s="348"/>
      <c r="AA853" s="348"/>
      <c r="AB853" s="349"/>
      <c r="AC853" s="350" t="s">
        <v>828</v>
      </c>
      <c r="AD853" s="351"/>
      <c r="AE853" s="351"/>
      <c r="AF853" s="351"/>
      <c r="AG853" s="351"/>
      <c r="AH853" s="352" t="s">
        <v>724</v>
      </c>
      <c r="AI853" s="353"/>
      <c r="AJ853" s="353"/>
      <c r="AK853" s="353"/>
      <c r="AL853" s="354" t="s">
        <v>724</v>
      </c>
      <c r="AM853" s="355"/>
      <c r="AN853" s="355"/>
      <c r="AO853" s="356"/>
      <c r="AP853" s="357" t="s">
        <v>724</v>
      </c>
      <c r="AQ853" s="357"/>
      <c r="AR853" s="357"/>
      <c r="AS853" s="357"/>
      <c r="AT853" s="357"/>
      <c r="AU853" s="357"/>
      <c r="AV853" s="357"/>
      <c r="AW853" s="357"/>
      <c r="AX853" s="357"/>
      <c r="AY853">
        <f>COUNTA($C$853)</f>
        <v>1</v>
      </c>
    </row>
    <row r="854" spans="1:51" ht="30" customHeight="1" x14ac:dyDescent="0.15">
      <c r="A854" s="370">
        <v>10</v>
      </c>
      <c r="B854" s="370">
        <v>1</v>
      </c>
      <c r="C854" s="358" t="s">
        <v>826</v>
      </c>
      <c r="D854" s="343"/>
      <c r="E854" s="343"/>
      <c r="F854" s="343"/>
      <c r="G854" s="343"/>
      <c r="H854" s="343"/>
      <c r="I854" s="343"/>
      <c r="J854" s="344">
        <v>4000020270008</v>
      </c>
      <c r="K854" s="345"/>
      <c r="L854" s="345"/>
      <c r="M854" s="345"/>
      <c r="N854" s="345"/>
      <c r="O854" s="345"/>
      <c r="P854" s="346" t="s">
        <v>827</v>
      </c>
      <c r="Q854" s="346"/>
      <c r="R854" s="346"/>
      <c r="S854" s="346"/>
      <c r="T854" s="346"/>
      <c r="U854" s="346"/>
      <c r="V854" s="346"/>
      <c r="W854" s="346"/>
      <c r="X854" s="346"/>
      <c r="Y854" s="347">
        <v>18</v>
      </c>
      <c r="Z854" s="348"/>
      <c r="AA854" s="348"/>
      <c r="AB854" s="349"/>
      <c r="AC854" s="350" t="s">
        <v>828</v>
      </c>
      <c r="AD854" s="351"/>
      <c r="AE854" s="351"/>
      <c r="AF854" s="351"/>
      <c r="AG854" s="351"/>
      <c r="AH854" s="352" t="s">
        <v>724</v>
      </c>
      <c r="AI854" s="353"/>
      <c r="AJ854" s="353"/>
      <c r="AK854" s="353"/>
      <c r="AL854" s="354" t="s">
        <v>724</v>
      </c>
      <c r="AM854" s="355"/>
      <c r="AN854" s="355"/>
      <c r="AO854" s="356"/>
      <c r="AP854" s="357" t="s">
        <v>724</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43" t="s">
        <v>831</v>
      </c>
      <c r="D878" s="343"/>
      <c r="E878" s="343"/>
      <c r="F878" s="343"/>
      <c r="G878" s="343"/>
      <c r="H878" s="343"/>
      <c r="I878" s="343"/>
      <c r="J878" s="344">
        <v>5011105005333</v>
      </c>
      <c r="K878" s="345"/>
      <c r="L878" s="345"/>
      <c r="M878" s="345"/>
      <c r="N878" s="345"/>
      <c r="O878" s="345"/>
      <c r="P878" s="346" t="s">
        <v>841</v>
      </c>
      <c r="Q878" s="346"/>
      <c r="R878" s="346"/>
      <c r="S878" s="346"/>
      <c r="T878" s="346"/>
      <c r="U878" s="346"/>
      <c r="V878" s="346"/>
      <c r="W878" s="346"/>
      <c r="X878" s="346"/>
      <c r="Y878" s="347">
        <v>16</v>
      </c>
      <c r="Z878" s="348"/>
      <c r="AA878" s="348"/>
      <c r="AB878" s="349"/>
      <c r="AC878" s="350" t="s">
        <v>849</v>
      </c>
      <c r="AD878" s="351"/>
      <c r="AE878" s="351"/>
      <c r="AF878" s="351"/>
      <c r="AG878" s="351"/>
      <c r="AH878" s="366" t="s">
        <v>853</v>
      </c>
      <c r="AI878" s="367"/>
      <c r="AJ878" s="367"/>
      <c r="AK878" s="367"/>
      <c r="AL878" s="354" t="s">
        <v>853</v>
      </c>
      <c r="AM878" s="355"/>
      <c r="AN878" s="355"/>
      <c r="AO878" s="356"/>
      <c r="AP878" s="357" t="s">
        <v>853</v>
      </c>
      <c r="AQ878" s="357"/>
      <c r="AR878" s="357"/>
      <c r="AS878" s="357"/>
      <c r="AT878" s="357"/>
      <c r="AU878" s="357"/>
      <c r="AV878" s="357"/>
      <c r="AW878" s="357"/>
      <c r="AX878" s="357"/>
      <c r="AY878">
        <f t="shared" si="118"/>
        <v>1</v>
      </c>
    </row>
    <row r="879" spans="1:51" ht="45" customHeight="1" x14ac:dyDescent="0.15">
      <c r="A879" s="370">
        <v>2</v>
      </c>
      <c r="B879" s="370">
        <v>1</v>
      </c>
      <c r="C879" s="358" t="s">
        <v>832</v>
      </c>
      <c r="D879" s="343"/>
      <c r="E879" s="343"/>
      <c r="F879" s="343"/>
      <c r="G879" s="343"/>
      <c r="H879" s="343"/>
      <c r="I879" s="343"/>
      <c r="J879" s="344">
        <v>3010401076255</v>
      </c>
      <c r="K879" s="345"/>
      <c r="L879" s="345"/>
      <c r="M879" s="345"/>
      <c r="N879" s="345"/>
      <c r="O879" s="345"/>
      <c r="P879" s="346" t="s">
        <v>842</v>
      </c>
      <c r="Q879" s="346"/>
      <c r="R879" s="346"/>
      <c r="S879" s="346"/>
      <c r="T879" s="346"/>
      <c r="U879" s="346"/>
      <c r="V879" s="346"/>
      <c r="W879" s="346"/>
      <c r="X879" s="346"/>
      <c r="Y879" s="347">
        <v>15</v>
      </c>
      <c r="Z879" s="348"/>
      <c r="AA879" s="348"/>
      <c r="AB879" s="349"/>
      <c r="AC879" s="350" t="s">
        <v>850</v>
      </c>
      <c r="AD879" s="351"/>
      <c r="AE879" s="351"/>
      <c r="AF879" s="351"/>
      <c r="AG879" s="351"/>
      <c r="AH879" s="366">
        <v>9</v>
      </c>
      <c r="AI879" s="367"/>
      <c r="AJ879" s="367"/>
      <c r="AK879" s="367"/>
      <c r="AL879" s="354" t="s">
        <v>853</v>
      </c>
      <c r="AM879" s="355"/>
      <c r="AN879" s="355"/>
      <c r="AO879" s="356"/>
      <c r="AP879" s="357" t="s">
        <v>853</v>
      </c>
      <c r="AQ879" s="357"/>
      <c r="AR879" s="357"/>
      <c r="AS879" s="357"/>
      <c r="AT879" s="357"/>
      <c r="AU879" s="357"/>
      <c r="AV879" s="357"/>
      <c r="AW879" s="357"/>
      <c r="AX879" s="357"/>
      <c r="AY879">
        <f>COUNTA($C$879)</f>
        <v>1</v>
      </c>
    </row>
    <row r="880" spans="1:51" ht="45" customHeight="1" x14ac:dyDescent="0.15">
      <c r="A880" s="370">
        <v>3</v>
      </c>
      <c r="B880" s="370">
        <v>1</v>
      </c>
      <c r="C880" s="358" t="s">
        <v>834</v>
      </c>
      <c r="D880" s="343"/>
      <c r="E880" s="343"/>
      <c r="F880" s="343"/>
      <c r="G880" s="343"/>
      <c r="H880" s="343"/>
      <c r="I880" s="343"/>
      <c r="J880" s="344">
        <v>8000020130001</v>
      </c>
      <c r="K880" s="345"/>
      <c r="L880" s="345"/>
      <c r="M880" s="345"/>
      <c r="N880" s="345"/>
      <c r="O880" s="345"/>
      <c r="P880" s="359" t="s">
        <v>844</v>
      </c>
      <c r="Q880" s="346"/>
      <c r="R880" s="346"/>
      <c r="S880" s="346"/>
      <c r="T880" s="346"/>
      <c r="U880" s="346"/>
      <c r="V880" s="346"/>
      <c r="W880" s="346"/>
      <c r="X880" s="346"/>
      <c r="Y880" s="347">
        <v>9</v>
      </c>
      <c r="Z880" s="348"/>
      <c r="AA880" s="348"/>
      <c r="AB880" s="349"/>
      <c r="AC880" s="350" t="s">
        <v>852</v>
      </c>
      <c r="AD880" s="351"/>
      <c r="AE880" s="351"/>
      <c r="AF880" s="351"/>
      <c r="AG880" s="351"/>
      <c r="AH880" s="352" t="s">
        <v>874</v>
      </c>
      <c r="AI880" s="353"/>
      <c r="AJ880" s="353"/>
      <c r="AK880" s="353"/>
      <c r="AL880" s="354" t="s">
        <v>853</v>
      </c>
      <c r="AM880" s="355"/>
      <c r="AN880" s="355"/>
      <c r="AO880" s="356"/>
      <c r="AP880" s="357" t="s">
        <v>853</v>
      </c>
      <c r="AQ880" s="357"/>
      <c r="AR880" s="357"/>
      <c r="AS880" s="357"/>
      <c r="AT880" s="357"/>
      <c r="AU880" s="357"/>
      <c r="AV880" s="357"/>
      <c r="AW880" s="357"/>
      <c r="AX880" s="357"/>
      <c r="AY880">
        <f>COUNTA($C$880)</f>
        <v>1</v>
      </c>
    </row>
    <row r="881" spans="1:51" ht="45" customHeight="1" x14ac:dyDescent="0.15">
      <c r="A881" s="370">
        <v>4</v>
      </c>
      <c r="B881" s="370">
        <v>1</v>
      </c>
      <c r="C881" s="358" t="s">
        <v>833</v>
      </c>
      <c r="D881" s="343"/>
      <c r="E881" s="343"/>
      <c r="F881" s="343"/>
      <c r="G881" s="343"/>
      <c r="H881" s="343"/>
      <c r="I881" s="343"/>
      <c r="J881" s="344">
        <v>6010401053722</v>
      </c>
      <c r="K881" s="345"/>
      <c r="L881" s="345"/>
      <c r="M881" s="345"/>
      <c r="N881" s="345"/>
      <c r="O881" s="345"/>
      <c r="P881" s="359" t="s">
        <v>843</v>
      </c>
      <c r="Q881" s="346"/>
      <c r="R881" s="346"/>
      <c r="S881" s="346"/>
      <c r="T881" s="346"/>
      <c r="U881" s="346"/>
      <c r="V881" s="346"/>
      <c r="W881" s="346"/>
      <c r="X881" s="346"/>
      <c r="Y881" s="347">
        <v>9</v>
      </c>
      <c r="Z881" s="348"/>
      <c r="AA881" s="348"/>
      <c r="AB881" s="349"/>
      <c r="AC881" s="350" t="s">
        <v>851</v>
      </c>
      <c r="AD881" s="351"/>
      <c r="AE881" s="351"/>
      <c r="AF881" s="351"/>
      <c r="AG881" s="351"/>
      <c r="AH881" s="352">
        <v>3</v>
      </c>
      <c r="AI881" s="353"/>
      <c r="AJ881" s="353"/>
      <c r="AK881" s="353"/>
      <c r="AL881" s="354" t="s">
        <v>853</v>
      </c>
      <c r="AM881" s="355"/>
      <c r="AN881" s="355"/>
      <c r="AO881" s="356"/>
      <c r="AP881" s="357" t="s">
        <v>853</v>
      </c>
      <c r="AQ881" s="357"/>
      <c r="AR881" s="357"/>
      <c r="AS881" s="357"/>
      <c r="AT881" s="357"/>
      <c r="AU881" s="357"/>
      <c r="AV881" s="357"/>
      <c r="AW881" s="357"/>
      <c r="AX881" s="357"/>
      <c r="AY881">
        <f>COUNTA($C$881)</f>
        <v>1</v>
      </c>
    </row>
    <row r="882" spans="1:51" ht="45" customHeight="1" x14ac:dyDescent="0.15">
      <c r="A882" s="370">
        <v>5</v>
      </c>
      <c r="B882" s="370">
        <v>1</v>
      </c>
      <c r="C882" s="343" t="s">
        <v>835</v>
      </c>
      <c r="D882" s="343"/>
      <c r="E882" s="343"/>
      <c r="F882" s="343"/>
      <c r="G882" s="343"/>
      <c r="H882" s="343"/>
      <c r="I882" s="343"/>
      <c r="J882" s="344">
        <v>8011305000560</v>
      </c>
      <c r="K882" s="345"/>
      <c r="L882" s="345"/>
      <c r="M882" s="345"/>
      <c r="N882" s="345"/>
      <c r="O882" s="345"/>
      <c r="P882" s="346" t="s">
        <v>845</v>
      </c>
      <c r="Q882" s="346"/>
      <c r="R882" s="346"/>
      <c r="S882" s="346"/>
      <c r="T882" s="346"/>
      <c r="U882" s="346"/>
      <c r="V882" s="346"/>
      <c r="W882" s="346"/>
      <c r="X882" s="346"/>
      <c r="Y882" s="347">
        <v>4</v>
      </c>
      <c r="Z882" s="348"/>
      <c r="AA882" s="348"/>
      <c r="AB882" s="349"/>
      <c r="AC882" s="350" t="s">
        <v>852</v>
      </c>
      <c r="AD882" s="351"/>
      <c r="AE882" s="351"/>
      <c r="AF882" s="351"/>
      <c r="AG882" s="351"/>
      <c r="AH882" s="352" t="s">
        <v>853</v>
      </c>
      <c r="AI882" s="353"/>
      <c r="AJ882" s="353"/>
      <c r="AK882" s="353"/>
      <c r="AL882" s="354" t="s">
        <v>853</v>
      </c>
      <c r="AM882" s="355"/>
      <c r="AN882" s="355"/>
      <c r="AO882" s="356"/>
      <c r="AP882" s="357" t="s">
        <v>853</v>
      </c>
      <c r="AQ882" s="357"/>
      <c r="AR882" s="357"/>
      <c r="AS882" s="357"/>
      <c r="AT882" s="357"/>
      <c r="AU882" s="357"/>
      <c r="AV882" s="357"/>
      <c r="AW882" s="357"/>
      <c r="AX882" s="357"/>
      <c r="AY882">
        <f>COUNTA($C$882)</f>
        <v>1</v>
      </c>
    </row>
    <row r="883" spans="1:51" ht="45" customHeight="1" x14ac:dyDescent="0.15">
      <c r="A883" s="370">
        <v>6</v>
      </c>
      <c r="B883" s="370">
        <v>1</v>
      </c>
      <c r="C883" s="343" t="s">
        <v>836</v>
      </c>
      <c r="D883" s="343"/>
      <c r="E883" s="343"/>
      <c r="F883" s="343"/>
      <c r="G883" s="343"/>
      <c r="H883" s="343"/>
      <c r="I883" s="343"/>
      <c r="J883" s="344">
        <v>4010005003976</v>
      </c>
      <c r="K883" s="345"/>
      <c r="L883" s="345"/>
      <c r="M883" s="345"/>
      <c r="N883" s="345"/>
      <c r="O883" s="345"/>
      <c r="P883" s="346" t="s">
        <v>846</v>
      </c>
      <c r="Q883" s="346"/>
      <c r="R883" s="346"/>
      <c r="S883" s="346"/>
      <c r="T883" s="346"/>
      <c r="U883" s="346"/>
      <c r="V883" s="346"/>
      <c r="W883" s="346"/>
      <c r="X883" s="346"/>
      <c r="Y883" s="347">
        <v>4</v>
      </c>
      <c r="Z883" s="348"/>
      <c r="AA883" s="348"/>
      <c r="AB883" s="349"/>
      <c r="AC883" s="350" t="s">
        <v>852</v>
      </c>
      <c r="AD883" s="351"/>
      <c r="AE883" s="351"/>
      <c r="AF883" s="351"/>
      <c r="AG883" s="351"/>
      <c r="AH883" s="352" t="s">
        <v>853</v>
      </c>
      <c r="AI883" s="353"/>
      <c r="AJ883" s="353"/>
      <c r="AK883" s="353"/>
      <c r="AL883" s="354" t="s">
        <v>853</v>
      </c>
      <c r="AM883" s="355"/>
      <c r="AN883" s="355"/>
      <c r="AO883" s="356"/>
      <c r="AP883" s="357" t="s">
        <v>853</v>
      </c>
      <c r="AQ883" s="357"/>
      <c r="AR883" s="357"/>
      <c r="AS883" s="357"/>
      <c r="AT883" s="357"/>
      <c r="AU883" s="357"/>
      <c r="AV883" s="357"/>
      <c r="AW883" s="357"/>
      <c r="AX883" s="357"/>
      <c r="AY883">
        <f>COUNTA($C$883)</f>
        <v>1</v>
      </c>
    </row>
    <row r="884" spans="1:51" ht="45" customHeight="1" x14ac:dyDescent="0.15">
      <c r="A884" s="370">
        <v>7</v>
      </c>
      <c r="B884" s="370">
        <v>1</v>
      </c>
      <c r="C884" s="343" t="s">
        <v>837</v>
      </c>
      <c r="D884" s="343"/>
      <c r="E884" s="343"/>
      <c r="F884" s="343"/>
      <c r="G884" s="343"/>
      <c r="H884" s="343"/>
      <c r="I884" s="343"/>
      <c r="J884" s="344">
        <v>2010005002344</v>
      </c>
      <c r="K884" s="345"/>
      <c r="L884" s="345"/>
      <c r="M884" s="345"/>
      <c r="N884" s="345"/>
      <c r="O884" s="345"/>
      <c r="P884" s="346" t="s">
        <v>847</v>
      </c>
      <c r="Q884" s="346"/>
      <c r="R884" s="346"/>
      <c r="S884" s="346"/>
      <c r="T884" s="346"/>
      <c r="U884" s="346"/>
      <c r="V884" s="346"/>
      <c r="W884" s="346"/>
      <c r="X884" s="346"/>
      <c r="Y884" s="347">
        <v>4</v>
      </c>
      <c r="Z884" s="348"/>
      <c r="AA884" s="348"/>
      <c r="AB884" s="349"/>
      <c r="AC884" s="350" t="s">
        <v>852</v>
      </c>
      <c r="AD884" s="351"/>
      <c r="AE884" s="351"/>
      <c r="AF884" s="351"/>
      <c r="AG884" s="351"/>
      <c r="AH884" s="352" t="s">
        <v>853</v>
      </c>
      <c r="AI884" s="353"/>
      <c r="AJ884" s="353"/>
      <c r="AK884" s="353"/>
      <c r="AL884" s="354" t="s">
        <v>853</v>
      </c>
      <c r="AM884" s="355"/>
      <c r="AN884" s="355"/>
      <c r="AO884" s="356"/>
      <c r="AP884" s="357" t="s">
        <v>853</v>
      </c>
      <c r="AQ884" s="357"/>
      <c r="AR884" s="357"/>
      <c r="AS884" s="357"/>
      <c r="AT884" s="357"/>
      <c r="AU884" s="357"/>
      <c r="AV884" s="357"/>
      <c r="AW884" s="357"/>
      <c r="AX884" s="357"/>
      <c r="AY884">
        <f>COUNTA($C$884)</f>
        <v>1</v>
      </c>
    </row>
    <row r="885" spans="1:51" ht="45" customHeight="1" x14ac:dyDescent="0.15">
      <c r="A885" s="370">
        <v>8</v>
      </c>
      <c r="B885" s="370">
        <v>1</v>
      </c>
      <c r="C885" s="343" t="s">
        <v>838</v>
      </c>
      <c r="D885" s="343"/>
      <c r="E885" s="343"/>
      <c r="F885" s="343"/>
      <c r="G885" s="343"/>
      <c r="H885" s="343"/>
      <c r="I885" s="343"/>
      <c r="J885" s="344">
        <v>8000020130001</v>
      </c>
      <c r="K885" s="345"/>
      <c r="L885" s="345"/>
      <c r="M885" s="345"/>
      <c r="N885" s="345"/>
      <c r="O885" s="345"/>
      <c r="P885" s="346" t="s">
        <v>847</v>
      </c>
      <c r="Q885" s="346"/>
      <c r="R885" s="346"/>
      <c r="S885" s="346"/>
      <c r="T885" s="346"/>
      <c r="U885" s="346"/>
      <c r="V885" s="346"/>
      <c r="W885" s="346"/>
      <c r="X885" s="346"/>
      <c r="Y885" s="347">
        <v>3</v>
      </c>
      <c r="Z885" s="348"/>
      <c r="AA885" s="348"/>
      <c r="AB885" s="349"/>
      <c r="AC885" s="350" t="s">
        <v>852</v>
      </c>
      <c r="AD885" s="351"/>
      <c r="AE885" s="351"/>
      <c r="AF885" s="351"/>
      <c r="AG885" s="351"/>
      <c r="AH885" s="352" t="s">
        <v>853</v>
      </c>
      <c r="AI885" s="353"/>
      <c r="AJ885" s="353"/>
      <c r="AK885" s="353"/>
      <c r="AL885" s="354" t="s">
        <v>853</v>
      </c>
      <c r="AM885" s="355"/>
      <c r="AN885" s="355"/>
      <c r="AO885" s="356"/>
      <c r="AP885" s="357" t="s">
        <v>853</v>
      </c>
      <c r="AQ885" s="357"/>
      <c r="AR885" s="357"/>
      <c r="AS885" s="357"/>
      <c r="AT885" s="357"/>
      <c r="AU885" s="357"/>
      <c r="AV885" s="357"/>
      <c r="AW885" s="357"/>
      <c r="AX885" s="357"/>
      <c r="AY885">
        <f>COUNTA($C$885)</f>
        <v>1</v>
      </c>
    </row>
    <row r="886" spans="1:51" ht="45" customHeight="1" x14ac:dyDescent="0.15">
      <c r="A886" s="370">
        <v>9</v>
      </c>
      <c r="B886" s="370">
        <v>1</v>
      </c>
      <c r="C886" s="343" t="s">
        <v>839</v>
      </c>
      <c r="D886" s="343"/>
      <c r="E886" s="343"/>
      <c r="F886" s="343"/>
      <c r="G886" s="343"/>
      <c r="H886" s="343"/>
      <c r="I886" s="343"/>
      <c r="J886" s="344">
        <v>9010505000642</v>
      </c>
      <c r="K886" s="345"/>
      <c r="L886" s="345"/>
      <c r="M886" s="345"/>
      <c r="N886" s="345"/>
      <c r="O886" s="345"/>
      <c r="P886" s="346" t="s">
        <v>845</v>
      </c>
      <c r="Q886" s="346"/>
      <c r="R886" s="346"/>
      <c r="S886" s="346"/>
      <c r="T886" s="346"/>
      <c r="U886" s="346"/>
      <c r="V886" s="346"/>
      <c r="W886" s="346"/>
      <c r="X886" s="346"/>
      <c r="Y886" s="347">
        <v>2</v>
      </c>
      <c r="Z886" s="348"/>
      <c r="AA886" s="348"/>
      <c r="AB886" s="349"/>
      <c r="AC886" s="350" t="s">
        <v>852</v>
      </c>
      <c r="AD886" s="351"/>
      <c r="AE886" s="351"/>
      <c r="AF886" s="351"/>
      <c r="AG886" s="351"/>
      <c r="AH886" s="352" t="s">
        <v>853</v>
      </c>
      <c r="AI886" s="353"/>
      <c r="AJ886" s="353"/>
      <c r="AK886" s="353"/>
      <c r="AL886" s="354" t="s">
        <v>853</v>
      </c>
      <c r="AM886" s="355"/>
      <c r="AN886" s="355"/>
      <c r="AO886" s="356"/>
      <c r="AP886" s="357" t="s">
        <v>853</v>
      </c>
      <c r="AQ886" s="357"/>
      <c r="AR886" s="357"/>
      <c r="AS886" s="357"/>
      <c r="AT886" s="357"/>
      <c r="AU886" s="357"/>
      <c r="AV886" s="357"/>
      <c r="AW886" s="357"/>
      <c r="AX886" s="357"/>
      <c r="AY886">
        <f>COUNTA($C$886)</f>
        <v>1</v>
      </c>
    </row>
    <row r="887" spans="1:51" ht="45" customHeight="1" x14ac:dyDescent="0.15">
      <c r="A887" s="370">
        <v>10</v>
      </c>
      <c r="B887" s="370">
        <v>1</v>
      </c>
      <c r="C887" s="343" t="s">
        <v>840</v>
      </c>
      <c r="D887" s="343"/>
      <c r="E887" s="343"/>
      <c r="F887" s="343"/>
      <c r="G887" s="343"/>
      <c r="H887" s="343"/>
      <c r="I887" s="343"/>
      <c r="J887" s="344">
        <v>8000020130001</v>
      </c>
      <c r="K887" s="345"/>
      <c r="L887" s="345"/>
      <c r="M887" s="345"/>
      <c r="N887" s="345"/>
      <c r="O887" s="345"/>
      <c r="P887" s="346" t="s">
        <v>848</v>
      </c>
      <c r="Q887" s="346"/>
      <c r="R887" s="346"/>
      <c r="S887" s="346"/>
      <c r="T887" s="346"/>
      <c r="U887" s="346"/>
      <c r="V887" s="346"/>
      <c r="W887" s="346"/>
      <c r="X887" s="346"/>
      <c r="Y887" s="347">
        <v>2</v>
      </c>
      <c r="Z887" s="348"/>
      <c r="AA887" s="348"/>
      <c r="AB887" s="349"/>
      <c r="AC887" s="350" t="s">
        <v>852</v>
      </c>
      <c r="AD887" s="351"/>
      <c r="AE887" s="351"/>
      <c r="AF887" s="351"/>
      <c r="AG887" s="351"/>
      <c r="AH887" s="352" t="s">
        <v>853</v>
      </c>
      <c r="AI887" s="353"/>
      <c r="AJ887" s="353"/>
      <c r="AK887" s="353"/>
      <c r="AL887" s="354" t="s">
        <v>853</v>
      </c>
      <c r="AM887" s="355"/>
      <c r="AN887" s="355"/>
      <c r="AO887" s="356"/>
      <c r="AP887" s="357" t="s">
        <v>853</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t="s">
        <v>853</v>
      </c>
      <c r="AI893" s="353"/>
      <c r="AJ893" s="353"/>
      <c r="AK893" s="353"/>
      <c r="AL893" s="354" t="s">
        <v>853</v>
      </c>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39" max="49" man="1"/>
    <brk id="259" max="49" man="1"/>
    <brk id="48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794</v>
      </c>
      <c r="H2" s="13" t="str">
        <f>IF(G2="","",F2)</f>
        <v>一般会計</v>
      </c>
      <c r="I2" s="13" t="str">
        <f>IF(H2="","",IF(I1&lt;&gt;"",CONCATENATE(I1,"、",H2),H2))</f>
        <v>一般会計</v>
      </c>
      <c r="K2" s="14" t="s">
        <v>103</v>
      </c>
      <c r="L2" s="15" t="s">
        <v>794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794</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t="s">
        <v>794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794</v>
      </c>
      <c r="C15" s="13" t="str">
        <f t="shared" si="9"/>
        <v>男女共同参画</v>
      </c>
      <c r="D15" s="13" t="str">
        <f t="shared" si="8"/>
        <v>高齢社会対策、男女共同参画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election activeCell="G63" sqref="G63:AX6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t="s">
        <v>724</v>
      </c>
      <c r="AR3" s="200"/>
      <c r="AS3" s="136" t="s">
        <v>233</v>
      </c>
      <c r="AT3" s="137"/>
      <c r="AU3" s="200">
        <v>4</v>
      </c>
      <c r="AV3" s="200"/>
      <c r="AW3" s="392" t="s">
        <v>179</v>
      </c>
      <c r="AX3" s="393"/>
      <c r="AY3" s="34">
        <f>$AY$2</f>
        <v>1</v>
      </c>
    </row>
    <row r="4" spans="1:51" ht="34.5" customHeight="1" x14ac:dyDescent="0.15">
      <c r="A4" s="397"/>
      <c r="B4" s="395"/>
      <c r="C4" s="395"/>
      <c r="D4" s="395"/>
      <c r="E4" s="395"/>
      <c r="F4" s="396"/>
      <c r="G4" s="563" t="s">
        <v>730</v>
      </c>
      <c r="H4" s="993"/>
      <c r="I4" s="993"/>
      <c r="J4" s="993"/>
      <c r="K4" s="993"/>
      <c r="L4" s="993"/>
      <c r="M4" s="993"/>
      <c r="N4" s="993"/>
      <c r="O4" s="994"/>
      <c r="P4" s="108" t="s">
        <v>784</v>
      </c>
      <c r="Q4" s="1001"/>
      <c r="R4" s="1001"/>
      <c r="S4" s="1001"/>
      <c r="T4" s="1001"/>
      <c r="U4" s="1001"/>
      <c r="V4" s="1001"/>
      <c r="W4" s="1001"/>
      <c r="X4" s="1002"/>
      <c r="Y4" s="1011" t="s">
        <v>12</v>
      </c>
      <c r="Z4" s="1012"/>
      <c r="AA4" s="1013"/>
      <c r="AB4" s="460" t="s">
        <v>372</v>
      </c>
      <c r="AC4" s="1015"/>
      <c r="AD4" s="1015"/>
      <c r="AE4" s="218" t="s">
        <v>724</v>
      </c>
      <c r="AF4" s="219"/>
      <c r="AG4" s="219"/>
      <c r="AH4" s="219"/>
      <c r="AI4" s="218">
        <v>47.8</v>
      </c>
      <c r="AJ4" s="219"/>
      <c r="AK4" s="219"/>
      <c r="AL4" s="219"/>
      <c r="AM4" s="218" t="s">
        <v>864</v>
      </c>
      <c r="AN4" s="219"/>
      <c r="AO4" s="219"/>
      <c r="AP4" s="219"/>
      <c r="AQ4" s="336" t="s">
        <v>724</v>
      </c>
      <c r="AR4" s="208"/>
      <c r="AS4" s="208"/>
      <c r="AT4" s="337"/>
      <c r="AU4" s="219" t="s">
        <v>724</v>
      </c>
      <c r="AV4" s="219"/>
      <c r="AW4" s="219"/>
      <c r="AX4" s="221"/>
      <c r="AY4" s="34">
        <f t="shared" ref="AY4:AY8" si="0">$AY$2</f>
        <v>1</v>
      </c>
    </row>
    <row r="5" spans="1:51" ht="34.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t="s">
        <v>372</v>
      </c>
      <c r="AC5" s="1014"/>
      <c r="AD5" s="1014"/>
      <c r="AE5" s="218" t="s">
        <v>724</v>
      </c>
      <c r="AF5" s="219"/>
      <c r="AG5" s="219"/>
      <c r="AH5" s="219"/>
      <c r="AI5" s="218" t="s">
        <v>724</v>
      </c>
      <c r="AJ5" s="219"/>
      <c r="AK5" s="219"/>
      <c r="AL5" s="219"/>
      <c r="AM5" s="218" t="s">
        <v>864</v>
      </c>
      <c r="AN5" s="219"/>
      <c r="AO5" s="219"/>
      <c r="AP5" s="219"/>
      <c r="AQ5" s="336" t="s">
        <v>724</v>
      </c>
      <c r="AR5" s="208"/>
      <c r="AS5" s="208"/>
      <c r="AT5" s="337"/>
      <c r="AU5" s="219">
        <v>50</v>
      </c>
      <c r="AV5" s="219"/>
      <c r="AW5" s="219"/>
      <c r="AX5" s="221"/>
      <c r="AY5" s="34">
        <f t="shared" si="0"/>
        <v>1</v>
      </c>
    </row>
    <row r="6" spans="1:51" ht="34.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t="s">
        <v>724</v>
      </c>
      <c r="AF6" s="219"/>
      <c r="AG6" s="219"/>
      <c r="AH6" s="219"/>
      <c r="AI6" s="218" t="s">
        <v>724</v>
      </c>
      <c r="AJ6" s="219"/>
      <c r="AK6" s="219"/>
      <c r="AL6" s="219"/>
      <c r="AM6" s="218" t="s">
        <v>864</v>
      </c>
      <c r="AN6" s="219"/>
      <c r="AO6" s="219"/>
      <c r="AP6" s="219"/>
      <c r="AQ6" s="336" t="s">
        <v>724</v>
      </c>
      <c r="AR6" s="208"/>
      <c r="AS6" s="208"/>
      <c r="AT6" s="337"/>
      <c r="AU6" s="219" t="s">
        <v>724</v>
      </c>
      <c r="AV6" s="219"/>
      <c r="AW6" s="219"/>
      <c r="AX6" s="221"/>
      <c r="AY6" s="34">
        <f t="shared" si="0"/>
        <v>1</v>
      </c>
    </row>
    <row r="7" spans="1:51" customFormat="1" ht="23.25" customHeight="1" x14ac:dyDescent="0.15">
      <c r="A7" s="228" t="s">
        <v>381</v>
      </c>
      <c r="B7" s="229"/>
      <c r="C7" s="229"/>
      <c r="D7" s="229"/>
      <c r="E7" s="229"/>
      <c r="F7" s="230"/>
      <c r="G7" s="234" t="s">
        <v>732</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1</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t="s">
        <v>724</v>
      </c>
      <c r="AR10" s="200"/>
      <c r="AS10" s="136" t="s">
        <v>233</v>
      </c>
      <c r="AT10" s="137"/>
      <c r="AU10" s="200">
        <v>4</v>
      </c>
      <c r="AV10" s="200"/>
      <c r="AW10" s="392" t="s">
        <v>179</v>
      </c>
      <c r="AX10" s="393"/>
      <c r="AY10" s="34">
        <f>$AY$9</f>
        <v>1</v>
      </c>
    </row>
    <row r="11" spans="1:51" ht="40.5" customHeight="1" x14ac:dyDescent="0.15">
      <c r="A11" s="397"/>
      <c r="B11" s="395"/>
      <c r="C11" s="395"/>
      <c r="D11" s="395"/>
      <c r="E11" s="395"/>
      <c r="F11" s="396"/>
      <c r="G11" s="563" t="s">
        <v>730</v>
      </c>
      <c r="H11" s="993"/>
      <c r="I11" s="993"/>
      <c r="J11" s="993"/>
      <c r="K11" s="993"/>
      <c r="L11" s="993"/>
      <c r="M11" s="993"/>
      <c r="N11" s="993"/>
      <c r="O11" s="994"/>
      <c r="P11" s="108" t="s">
        <v>785</v>
      </c>
      <c r="Q11" s="1001"/>
      <c r="R11" s="1001"/>
      <c r="S11" s="1001"/>
      <c r="T11" s="1001"/>
      <c r="U11" s="1001"/>
      <c r="V11" s="1001"/>
      <c r="W11" s="1001"/>
      <c r="X11" s="1002"/>
      <c r="Y11" s="1011" t="s">
        <v>12</v>
      </c>
      <c r="Z11" s="1012"/>
      <c r="AA11" s="1013"/>
      <c r="AB11" s="460" t="s">
        <v>372</v>
      </c>
      <c r="AC11" s="1015"/>
      <c r="AD11" s="1015"/>
      <c r="AE11" s="218" t="s">
        <v>724</v>
      </c>
      <c r="AF11" s="219"/>
      <c r="AG11" s="219"/>
      <c r="AH11" s="219"/>
      <c r="AI11" s="218">
        <v>40.9</v>
      </c>
      <c r="AJ11" s="219"/>
      <c r="AK11" s="219"/>
      <c r="AL11" s="219"/>
      <c r="AM11" s="218" t="s">
        <v>864</v>
      </c>
      <c r="AN11" s="219"/>
      <c r="AO11" s="219"/>
      <c r="AP11" s="219"/>
      <c r="AQ11" s="336" t="s">
        <v>724</v>
      </c>
      <c r="AR11" s="208"/>
      <c r="AS11" s="208"/>
      <c r="AT11" s="337"/>
      <c r="AU11" s="219" t="s">
        <v>724</v>
      </c>
      <c r="AV11" s="219"/>
      <c r="AW11" s="219"/>
      <c r="AX11" s="221"/>
      <c r="AY11" s="34">
        <f t="shared" ref="AY11:AY15" si="1">$AY$9</f>
        <v>1</v>
      </c>
    </row>
    <row r="12" spans="1:51" ht="40.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t="s">
        <v>372</v>
      </c>
      <c r="AC12" s="1014"/>
      <c r="AD12" s="1014"/>
      <c r="AE12" s="218" t="s">
        <v>724</v>
      </c>
      <c r="AF12" s="219"/>
      <c r="AG12" s="219"/>
      <c r="AH12" s="219"/>
      <c r="AI12" s="218" t="s">
        <v>724</v>
      </c>
      <c r="AJ12" s="219"/>
      <c r="AK12" s="219"/>
      <c r="AL12" s="219"/>
      <c r="AM12" s="218" t="s">
        <v>864</v>
      </c>
      <c r="AN12" s="219"/>
      <c r="AO12" s="219"/>
      <c r="AP12" s="219"/>
      <c r="AQ12" s="336" t="s">
        <v>724</v>
      </c>
      <c r="AR12" s="208"/>
      <c r="AS12" s="208"/>
      <c r="AT12" s="337"/>
      <c r="AU12" s="219">
        <v>50</v>
      </c>
      <c r="AV12" s="219"/>
      <c r="AW12" s="219"/>
      <c r="AX12" s="221"/>
      <c r="AY12" s="34">
        <f t="shared" si="1"/>
        <v>1</v>
      </c>
    </row>
    <row r="13" spans="1:51" ht="40.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t="s">
        <v>724</v>
      </c>
      <c r="AF13" s="219"/>
      <c r="AG13" s="219"/>
      <c r="AH13" s="219"/>
      <c r="AI13" s="218" t="s">
        <v>724</v>
      </c>
      <c r="AJ13" s="219"/>
      <c r="AK13" s="219"/>
      <c r="AL13" s="219"/>
      <c r="AM13" s="218" t="s">
        <v>864</v>
      </c>
      <c r="AN13" s="219"/>
      <c r="AO13" s="219"/>
      <c r="AP13" s="219"/>
      <c r="AQ13" s="336" t="s">
        <v>724</v>
      </c>
      <c r="AR13" s="208"/>
      <c r="AS13" s="208"/>
      <c r="AT13" s="337"/>
      <c r="AU13" s="219" t="s">
        <v>724</v>
      </c>
      <c r="AV13" s="219"/>
      <c r="AW13" s="219"/>
      <c r="AX13" s="221"/>
      <c r="AY13" s="34">
        <f t="shared" si="1"/>
        <v>1</v>
      </c>
    </row>
    <row r="14" spans="1:51" customFormat="1" ht="23.25" customHeight="1" x14ac:dyDescent="0.15">
      <c r="A14" s="228" t="s">
        <v>381</v>
      </c>
      <c r="B14" s="229"/>
      <c r="C14" s="229"/>
      <c r="D14" s="229"/>
      <c r="E14" s="229"/>
      <c r="F14" s="230"/>
      <c r="G14" s="234" t="s">
        <v>732</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1</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t="s">
        <v>724</v>
      </c>
      <c r="AR17" s="200"/>
      <c r="AS17" s="136" t="s">
        <v>233</v>
      </c>
      <c r="AT17" s="137"/>
      <c r="AU17" s="200">
        <v>4</v>
      </c>
      <c r="AV17" s="200"/>
      <c r="AW17" s="392" t="s">
        <v>179</v>
      </c>
      <c r="AX17" s="393"/>
      <c r="AY17" s="34">
        <f>$AY$16</f>
        <v>1</v>
      </c>
    </row>
    <row r="18" spans="1:51" ht="36" customHeight="1" x14ac:dyDescent="0.15">
      <c r="A18" s="397"/>
      <c r="B18" s="395"/>
      <c r="C18" s="395"/>
      <c r="D18" s="395"/>
      <c r="E18" s="395"/>
      <c r="F18" s="396"/>
      <c r="G18" s="563" t="s">
        <v>730</v>
      </c>
      <c r="H18" s="993"/>
      <c r="I18" s="993"/>
      <c r="J18" s="993"/>
      <c r="K18" s="993"/>
      <c r="L18" s="993"/>
      <c r="M18" s="993"/>
      <c r="N18" s="993"/>
      <c r="O18" s="994"/>
      <c r="P18" s="108" t="s">
        <v>786</v>
      </c>
      <c r="Q18" s="1001"/>
      <c r="R18" s="1001"/>
      <c r="S18" s="1001"/>
      <c r="T18" s="1001"/>
      <c r="U18" s="1001"/>
      <c r="V18" s="1001"/>
      <c r="W18" s="1001"/>
      <c r="X18" s="1002"/>
      <c r="Y18" s="1011" t="s">
        <v>12</v>
      </c>
      <c r="Z18" s="1012"/>
      <c r="AA18" s="1013"/>
      <c r="AB18" s="460" t="s">
        <v>372</v>
      </c>
      <c r="AC18" s="1015"/>
      <c r="AD18" s="1015"/>
      <c r="AE18" s="218" t="s">
        <v>724</v>
      </c>
      <c r="AF18" s="219"/>
      <c r="AG18" s="219"/>
      <c r="AH18" s="219"/>
      <c r="AI18" s="218">
        <v>43.7</v>
      </c>
      <c r="AJ18" s="219"/>
      <c r="AK18" s="219"/>
      <c r="AL18" s="219"/>
      <c r="AM18" s="218" t="s">
        <v>864</v>
      </c>
      <c r="AN18" s="219"/>
      <c r="AO18" s="219"/>
      <c r="AP18" s="219"/>
      <c r="AQ18" s="336" t="s">
        <v>724</v>
      </c>
      <c r="AR18" s="208"/>
      <c r="AS18" s="208"/>
      <c r="AT18" s="337"/>
      <c r="AU18" s="219" t="s">
        <v>724</v>
      </c>
      <c r="AV18" s="219"/>
      <c r="AW18" s="219"/>
      <c r="AX18" s="221"/>
      <c r="AY18" s="34">
        <f t="shared" ref="AY18:AY22" si="2">$AY$16</f>
        <v>1</v>
      </c>
    </row>
    <row r="19" spans="1:51" ht="36"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t="s">
        <v>372</v>
      </c>
      <c r="AC19" s="1014"/>
      <c r="AD19" s="1014"/>
      <c r="AE19" s="218" t="s">
        <v>724</v>
      </c>
      <c r="AF19" s="219"/>
      <c r="AG19" s="219"/>
      <c r="AH19" s="219"/>
      <c r="AI19" s="218" t="s">
        <v>724</v>
      </c>
      <c r="AJ19" s="219"/>
      <c r="AK19" s="219"/>
      <c r="AL19" s="219"/>
      <c r="AM19" s="218" t="s">
        <v>864</v>
      </c>
      <c r="AN19" s="219"/>
      <c r="AO19" s="219"/>
      <c r="AP19" s="219"/>
      <c r="AQ19" s="336" t="s">
        <v>724</v>
      </c>
      <c r="AR19" s="208"/>
      <c r="AS19" s="208"/>
      <c r="AT19" s="337"/>
      <c r="AU19" s="219">
        <v>50</v>
      </c>
      <c r="AV19" s="219"/>
      <c r="AW19" s="219"/>
      <c r="AX19" s="221"/>
      <c r="AY19" s="34">
        <f t="shared" si="2"/>
        <v>1</v>
      </c>
    </row>
    <row r="20" spans="1:51" ht="36"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t="s">
        <v>724</v>
      </c>
      <c r="AF20" s="219"/>
      <c r="AG20" s="219"/>
      <c r="AH20" s="219"/>
      <c r="AI20" s="218" t="s">
        <v>724</v>
      </c>
      <c r="AJ20" s="219"/>
      <c r="AK20" s="219"/>
      <c r="AL20" s="219"/>
      <c r="AM20" s="218" t="s">
        <v>864</v>
      </c>
      <c r="AN20" s="219"/>
      <c r="AO20" s="219"/>
      <c r="AP20" s="219"/>
      <c r="AQ20" s="336" t="s">
        <v>724</v>
      </c>
      <c r="AR20" s="208"/>
      <c r="AS20" s="208"/>
      <c r="AT20" s="337"/>
      <c r="AU20" s="219" t="s">
        <v>724</v>
      </c>
      <c r="AV20" s="219"/>
      <c r="AW20" s="219"/>
      <c r="AX20" s="221"/>
      <c r="AY20" s="34">
        <f t="shared" si="2"/>
        <v>1</v>
      </c>
    </row>
    <row r="21" spans="1:51" customFormat="1" ht="23.25" customHeight="1" x14ac:dyDescent="0.15">
      <c r="A21" s="228" t="s">
        <v>381</v>
      </c>
      <c r="B21" s="229"/>
      <c r="C21" s="229"/>
      <c r="D21" s="229"/>
      <c r="E21" s="229"/>
      <c r="F21" s="230"/>
      <c r="G21" s="234" t="s">
        <v>732</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1</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1</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t="s">
        <v>724</v>
      </c>
      <c r="AR24" s="200"/>
      <c r="AS24" s="136" t="s">
        <v>233</v>
      </c>
      <c r="AT24" s="137"/>
      <c r="AU24" s="200">
        <v>4</v>
      </c>
      <c r="AV24" s="200"/>
      <c r="AW24" s="392" t="s">
        <v>179</v>
      </c>
      <c r="AX24" s="393"/>
      <c r="AY24" s="34">
        <f>$AY$23</f>
        <v>1</v>
      </c>
    </row>
    <row r="25" spans="1:51" ht="38.25" customHeight="1" x14ac:dyDescent="0.15">
      <c r="A25" s="397"/>
      <c r="B25" s="395"/>
      <c r="C25" s="395"/>
      <c r="D25" s="395"/>
      <c r="E25" s="395"/>
      <c r="F25" s="396"/>
      <c r="G25" s="563" t="s">
        <v>730</v>
      </c>
      <c r="H25" s="993"/>
      <c r="I25" s="993"/>
      <c r="J25" s="993"/>
      <c r="K25" s="993"/>
      <c r="L25" s="993"/>
      <c r="M25" s="993"/>
      <c r="N25" s="993"/>
      <c r="O25" s="994"/>
      <c r="P25" s="108" t="s">
        <v>787</v>
      </c>
      <c r="Q25" s="1001"/>
      <c r="R25" s="1001"/>
      <c r="S25" s="1001"/>
      <c r="T25" s="1001"/>
      <c r="U25" s="1001"/>
      <c r="V25" s="1001"/>
      <c r="W25" s="1001"/>
      <c r="X25" s="1002"/>
      <c r="Y25" s="1011" t="s">
        <v>12</v>
      </c>
      <c r="Z25" s="1012"/>
      <c r="AA25" s="1013"/>
      <c r="AB25" s="460" t="s">
        <v>372</v>
      </c>
      <c r="AC25" s="1015"/>
      <c r="AD25" s="1015"/>
      <c r="AE25" s="218" t="s">
        <v>724</v>
      </c>
      <c r="AF25" s="219"/>
      <c r="AG25" s="219"/>
      <c r="AH25" s="219"/>
      <c r="AI25" s="218">
        <v>47.4</v>
      </c>
      <c r="AJ25" s="219"/>
      <c r="AK25" s="219"/>
      <c r="AL25" s="219"/>
      <c r="AM25" s="218" t="s">
        <v>864</v>
      </c>
      <c r="AN25" s="219"/>
      <c r="AO25" s="219"/>
      <c r="AP25" s="219"/>
      <c r="AQ25" s="336" t="s">
        <v>724</v>
      </c>
      <c r="AR25" s="208"/>
      <c r="AS25" s="208"/>
      <c r="AT25" s="337"/>
      <c r="AU25" s="219" t="s">
        <v>724</v>
      </c>
      <c r="AV25" s="219"/>
      <c r="AW25" s="219"/>
      <c r="AX25" s="221"/>
      <c r="AY25" s="34">
        <f t="shared" ref="AY25:AY29" si="3">$AY$23</f>
        <v>1</v>
      </c>
    </row>
    <row r="26" spans="1:51" ht="38.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t="s">
        <v>372</v>
      </c>
      <c r="AC26" s="1014"/>
      <c r="AD26" s="1014"/>
      <c r="AE26" s="218" t="s">
        <v>724</v>
      </c>
      <c r="AF26" s="219"/>
      <c r="AG26" s="219"/>
      <c r="AH26" s="219"/>
      <c r="AI26" s="218" t="s">
        <v>724</v>
      </c>
      <c r="AJ26" s="219"/>
      <c r="AK26" s="219"/>
      <c r="AL26" s="219"/>
      <c r="AM26" s="218" t="s">
        <v>864</v>
      </c>
      <c r="AN26" s="219"/>
      <c r="AO26" s="219"/>
      <c r="AP26" s="219"/>
      <c r="AQ26" s="336" t="s">
        <v>724</v>
      </c>
      <c r="AR26" s="208"/>
      <c r="AS26" s="208"/>
      <c r="AT26" s="337"/>
      <c r="AU26" s="219">
        <v>50</v>
      </c>
      <c r="AV26" s="219"/>
      <c r="AW26" s="219"/>
      <c r="AX26" s="221"/>
      <c r="AY26" s="34">
        <f t="shared" si="3"/>
        <v>1</v>
      </c>
    </row>
    <row r="27" spans="1:51" ht="38.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t="s">
        <v>724</v>
      </c>
      <c r="AF27" s="219"/>
      <c r="AG27" s="219"/>
      <c r="AH27" s="219"/>
      <c r="AI27" s="218" t="s">
        <v>724</v>
      </c>
      <c r="AJ27" s="219"/>
      <c r="AK27" s="219"/>
      <c r="AL27" s="219"/>
      <c r="AM27" s="218" t="s">
        <v>864</v>
      </c>
      <c r="AN27" s="219"/>
      <c r="AO27" s="219"/>
      <c r="AP27" s="219"/>
      <c r="AQ27" s="336" t="s">
        <v>724</v>
      </c>
      <c r="AR27" s="208"/>
      <c r="AS27" s="208"/>
      <c r="AT27" s="337"/>
      <c r="AU27" s="219" t="s">
        <v>724</v>
      </c>
      <c r="AV27" s="219"/>
      <c r="AW27" s="219"/>
      <c r="AX27" s="221"/>
      <c r="AY27" s="34">
        <f t="shared" si="3"/>
        <v>1</v>
      </c>
    </row>
    <row r="28" spans="1:51" customFormat="1" ht="23.25" customHeight="1" x14ac:dyDescent="0.15">
      <c r="A28" s="228" t="s">
        <v>381</v>
      </c>
      <c r="B28" s="229"/>
      <c r="C28" s="229"/>
      <c r="D28" s="229"/>
      <c r="E28" s="229"/>
      <c r="F28" s="230"/>
      <c r="G28" s="234" t="s">
        <v>732</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1</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1</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1</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t="s">
        <v>724</v>
      </c>
      <c r="AR31" s="200"/>
      <c r="AS31" s="136" t="s">
        <v>233</v>
      </c>
      <c r="AT31" s="137"/>
      <c r="AU31" s="200">
        <v>4</v>
      </c>
      <c r="AV31" s="200"/>
      <c r="AW31" s="392" t="s">
        <v>179</v>
      </c>
      <c r="AX31" s="393"/>
      <c r="AY31" s="34">
        <f>$AY$30</f>
        <v>1</v>
      </c>
    </row>
    <row r="32" spans="1:51" ht="51" customHeight="1" x14ac:dyDescent="0.15">
      <c r="A32" s="397"/>
      <c r="B32" s="395"/>
      <c r="C32" s="395"/>
      <c r="D32" s="395"/>
      <c r="E32" s="395"/>
      <c r="F32" s="396"/>
      <c r="G32" s="563" t="s">
        <v>788</v>
      </c>
      <c r="H32" s="993"/>
      <c r="I32" s="993"/>
      <c r="J32" s="993"/>
      <c r="K32" s="993"/>
      <c r="L32" s="993"/>
      <c r="M32" s="993"/>
      <c r="N32" s="993"/>
      <c r="O32" s="994"/>
      <c r="P32" s="108" t="s">
        <v>789</v>
      </c>
      <c r="Q32" s="1001"/>
      <c r="R32" s="1001"/>
      <c r="S32" s="1001"/>
      <c r="T32" s="1001"/>
      <c r="U32" s="1001"/>
      <c r="V32" s="1001"/>
      <c r="W32" s="1001"/>
      <c r="X32" s="1002"/>
      <c r="Y32" s="1011" t="s">
        <v>12</v>
      </c>
      <c r="Z32" s="1012"/>
      <c r="AA32" s="1013"/>
      <c r="AB32" s="460" t="s">
        <v>372</v>
      </c>
      <c r="AC32" s="1015"/>
      <c r="AD32" s="1015"/>
      <c r="AE32" s="218" t="s">
        <v>864</v>
      </c>
      <c r="AF32" s="219"/>
      <c r="AG32" s="219"/>
      <c r="AH32" s="219"/>
      <c r="AI32" s="218" t="s">
        <v>724</v>
      </c>
      <c r="AJ32" s="219"/>
      <c r="AK32" s="219"/>
      <c r="AL32" s="219"/>
      <c r="AM32" s="218" t="s">
        <v>864</v>
      </c>
      <c r="AN32" s="219"/>
      <c r="AO32" s="219"/>
      <c r="AP32" s="219"/>
      <c r="AQ32" s="336" t="s">
        <v>724</v>
      </c>
      <c r="AR32" s="208"/>
      <c r="AS32" s="208"/>
      <c r="AT32" s="337"/>
      <c r="AU32" s="219" t="s">
        <v>724</v>
      </c>
      <c r="AV32" s="219"/>
      <c r="AW32" s="219"/>
      <c r="AX32" s="221"/>
      <c r="AY32" s="34">
        <f t="shared" ref="AY32:AY36" si="4">$AY$30</f>
        <v>1</v>
      </c>
    </row>
    <row r="33" spans="1:51" ht="51"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t="s">
        <v>372</v>
      </c>
      <c r="AC33" s="1014"/>
      <c r="AD33" s="1014"/>
      <c r="AE33" s="218" t="s">
        <v>864</v>
      </c>
      <c r="AF33" s="219"/>
      <c r="AG33" s="219"/>
      <c r="AH33" s="219"/>
      <c r="AI33" s="218" t="s">
        <v>724</v>
      </c>
      <c r="AJ33" s="219"/>
      <c r="AK33" s="219"/>
      <c r="AL33" s="219"/>
      <c r="AM33" s="218" t="s">
        <v>864</v>
      </c>
      <c r="AN33" s="219"/>
      <c r="AO33" s="219"/>
      <c r="AP33" s="219"/>
      <c r="AQ33" s="336" t="s">
        <v>724</v>
      </c>
      <c r="AR33" s="208"/>
      <c r="AS33" s="208"/>
      <c r="AT33" s="337"/>
      <c r="AU33" s="219">
        <v>90</v>
      </c>
      <c r="AV33" s="219"/>
      <c r="AW33" s="219"/>
      <c r="AX33" s="221"/>
      <c r="AY33" s="34">
        <f t="shared" si="4"/>
        <v>1</v>
      </c>
    </row>
    <row r="34" spans="1:51" ht="51"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t="s">
        <v>864</v>
      </c>
      <c r="AF34" s="219"/>
      <c r="AG34" s="219"/>
      <c r="AH34" s="219"/>
      <c r="AI34" s="218" t="s">
        <v>724</v>
      </c>
      <c r="AJ34" s="219"/>
      <c r="AK34" s="219"/>
      <c r="AL34" s="219"/>
      <c r="AM34" s="218" t="s">
        <v>864</v>
      </c>
      <c r="AN34" s="219"/>
      <c r="AO34" s="219"/>
      <c r="AP34" s="219"/>
      <c r="AQ34" s="336" t="s">
        <v>724</v>
      </c>
      <c r="AR34" s="208"/>
      <c r="AS34" s="208"/>
      <c r="AT34" s="337"/>
      <c r="AU34" s="219" t="s">
        <v>724</v>
      </c>
      <c r="AV34" s="219"/>
      <c r="AW34" s="219"/>
      <c r="AX34" s="221"/>
      <c r="AY34" s="34">
        <f t="shared" si="4"/>
        <v>1</v>
      </c>
    </row>
    <row r="35" spans="1:51" customFormat="1" ht="23.25" customHeight="1" x14ac:dyDescent="0.15">
      <c r="A35" s="228" t="s">
        <v>381</v>
      </c>
      <c r="B35" s="229"/>
      <c r="C35" s="229"/>
      <c r="D35" s="229"/>
      <c r="E35" s="229"/>
      <c r="F35" s="230"/>
      <c r="G35" s="234" t="s">
        <v>865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1</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1</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t="s">
        <v>724</v>
      </c>
      <c r="AR38" s="200"/>
      <c r="AS38" s="136" t="s">
        <v>233</v>
      </c>
      <c r="AT38" s="137"/>
      <c r="AU38" s="200">
        <v>4</v>
      </c>
      <c r="AV38" s="200"/>
      <c r="AW38" s="392" t="s">
        <v>179</v>
      </c>
      <c r="AX38" s="393"/>
      <c r="AY38" s="34">
        <f>$AY$37</f>
        <v>1</v>
      </c>
    </row>
    <row r="39" spans="1:51" ht="53.25" customHeight="1" x14ac:dyDescent="0.15">
      <c r="A39" s="397"/>
      <c r="B39" s="395"/>
      <c r="C39" s="395"/>
      <c r="D39" s="395"/>
      <c r="E39" s="395"/>
      <c r="F39" s="396"/>
      <c r="G39" s="563" t="s">
        <v>788</v>
      </c>
      <c r="H39" s="993"/>
      <c r="I39" s="993"/>
      <c r="J39" s="993"/>
      <c r="K39" s="993"/>
      <c r="L39" s="993"/>
      <c r="M39" s="993"/>
      <c r="N39" s="993"/>
      <c r="O39" s="994"/>
      <c r="P39" s="108" t="s">
        <v>790</v>
      </c>
      <c r="Q39" s="1001"/>
      <c r="R39" s="1001"/>
      <c r="S39" s="1001"/>
      <c r="T39" s="1001"/>
      <c r="U39" s="1001"/>
      <c r="V39" s="1001"/>
      <c r="W39" s="1001"/>
      <c r="X39" s="1002"/>
      <c r="Y39" s="1011" t="s">
        <v>12</v>
      </c>
      <c r="Z39" s="1012"/>
      <c r="AA39" s="1013"/>
      <c r="AB39" s="460" t="s">
        <v>372</v>
      </c>
      <c r="AC39" s="1015"/>
      <c r="AD39" s="1015"/>
      <c r="AE39" s="218" t="s">
        <v>864</v>
      </c>
      <c r="AF39" s="219"/>
      <c r="AG39" s="219"/>
      <c r="AH39" s="219"/>
      <c r="AI39" s="218" t="s">
        <v>724</v>
      </c>
      <c r="AJ39" s="219"/>
      <c r="AK39" s="219"/>
      <c r="AL39" s="219"/>
      <c r="AM39" s="218" t="s">
        <v>864</v>
      </c>
      <c r="AN39" s="219"/>
      <c r="AO39" s="219"/>
      <c r="AP39" s="219"/>
      <c r="AQ39" s="336" t="s">
        <v>724</v>
      </c>
      <c r="AR39" s="208"/>
      <c r="AS39" s="208"/>
      <c r="AT39" s="337"/>
      <c r="AU39" s="219" t="s">
        <v>724</v>
      </c>
      <c r="AV39" s="219"/>
      <c r="AW39" s="219"/>
      <c r="AX39" s="221"/>
      <c r="AY39" s="34">
        <f t="shared" ref="AY39:AY43" si="5">$AY$37</f>
        <v>1</v>
      </c>
    </row>
    <row r="40" spans="1:51" ht="53.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t="s">
        <v>372</v>
      </c>
      <c r="AC40" s="1014"/>
      <c r="AD40" s="1014"/>
      <c r="AE40" s="218" t="s">
        <v>864</v>
      </c>
      <c r="AF40" s="219"/>
      <c r="AG40" s="219"/>
      <c r="AH40" s="219"/>
      <c r="AI40" s="218" t="s">
        <v>724</v>
      </c>
      <c r="AJ40" s="219"/>
      <c r="AK40" s="219"/>
      <c r="AL40" s="219"/>
      <c r="AM40" s="218" t="s">
        <v>864</v>
      </c>
      <c r="AN40" s="219"/>
      <c r="AO40" s="219"/>
      <c r="AP40" s="219"/>
      <c r="AQ40" s="336" t="s">
        <v>724</v>
      </c>
      <c r="AR40" s="208"/>
      <c r="AS40" s="208"/>
      <c r="AT40" s="337"/>
      <c r="AU40" s="219">
        <v>90</v>
      </c>
      <c r="AV40" s="219"/>
      <c r="AW40" s="219"/>
      <c r="AX40" s="221"/>
      <c r="AY40" s="34">
        <f t="shared" si="5"/>
        <v>1</v>
      </c>
    </row>
    <row r="41" spans="1:51" ht="53.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t="s">
        <v>864</v>
      </c>
      <c r="AF41" s="219"/>
      <c r="AG41" s="219"/>
      <c r="AH41" s="219"/>
      <c r="AI41" s="218" t="s">
        <v>724</v>
      </c>
      <c r="AJ41" s="219"/>
      <c r="AK41" s="219"/>
      <c r="AL41" s="219"/>
      <c r="AM41" s="218" t="s">
        <v>864</v>
      </c>
      <c r="AN41" s="219"/>
      <c r="AO41" s="219"/>
      <c r="AP41" s="219"/>
      <c r="AQ41" s="336" t="s">
        <v>724</v>
      </c>
      <c r="AR41" s="208"/>
      <c r="AS41" s="208"/>
      <c r="AT41" s="337"/>
      <c r="AU41" s="219" t="s">
        <v>724</v>
      </c>
      <c r="AV41" s="219"/>
      <c r="AW41" s="219"/>
      <c r="AX41" s="221"/>
      <c r="AY41" s="34">
        <f t="shared" si="5"/>
        <v>1</v>
      </c>
    </row>
    <row r="42" spans="1:51" customFormat="1" ht="23.25" customHeight="1" x14ac:dyDescent="0.15">
      <c r="A42" s="228" t="s">
        <v>381</v>
      </c>
      <c r="B42" s="229"/>
      <c r="C42" s="229"/>
      <c r="D42" s="229"/>
      <c r="E42" s="229"/>
      <c r="F42" s="230"/>
      <c r="G42" s="234" t="s">
        <v>865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1</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1</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t="s">
        <v>724</v>
      </c>
      <c r="AR45" s="200"/>
      <c r="AS45" s="136" t="s">
        <v>233</v>
      </c>
      <c r="AT45" s="137"/>
      <c r="AU45" s="200">
        <v>4</v>
      </c>
      <c r="AV45" s="200"/>
      <c r="AW45" s="392" t="s">
        <v>179</v>
      </c>
      <c r="AX45" s="393"/>
      <c r="AY45" s="34">
        <f>$AY$44</f>
        <v>1</v>
      </c>
    </row>
    <row r="46" spans="1:51" ht="54.75" customHeight="1" x14ac:dyDescent="0.15">
      <c r="A46" s="397"/>
      <c r="B46" s="395"/>
      <c r="C46" s="395"/>
      <c r="D46" s="395"/>
      <c r="E46" s="395"/>
      <c r="F46" s="396"/>
      <c r="G46" s="563" t="s">
        <v>788</v>
      </c>
      <c r="H46" s="993"/>
      <c r="I46" s="993"/>
      <c r="J46" s="993"/>
      <c r="K46" s="993"/>
      <c r="L46" s="993"/>
      <c r="M46" s="993"/>
      <c r="N46" s="993"/>
      <c r="O46" s="994"/>
      <c r="P46" s="108" t="s">
        <v>791</v>
      </c>
      <c r="Q46" s="1001"/>
      <c r="R46" s="1001"/>
      <c r="S46" s="1001"/>
      <c r="T46" s="1001"/>
      <c r="U46" s="1001"/>
      <c r="V46" s="1001"/>
      <c r="W46" s="1001"/>
      <c r="X46" s="1002"/>
      <c r="Y46" s="1011" t="s">
        <v>12</v>
      </c>
      <c r="Z46" s="1012"/>
      <c r="AA46" s="1013"/>
      <c r="AB46" s="460" t="s">
        <v>372</v>
      </c>
      <c r="AC46" s="1015"/>
      <c r="AD46" s="1015"/>
      <c r="AE46" s="218" t="s">
        <v>864</v>
      </c>
      <c r="AF46" s="219"/>
      <c r="AG46" s="219"/>
      <c r="AH46" s="219"/>
      <c r="AI46" s="218" t="s">
        <v>724</v>
      </c>
      <c r="AJ46" s="219"/>
      <c r="AK46" s="219"/>
      <c r="AL46" s="219"/>
      <c r="AM46" s="218" t="s">
        <v>864</v>
      </c>
      <c r="AN46" s="219"/>
      <c r="AO46" s="219"/>
      <c r="AP46" s="219"/>
      <c r="AQ46" s="336" t="s">
        <v>724</v>
      </c>
      <c r="AR46" s="208"/>
      <c r="AS46" s="208"/>
      <c r="AT46" s="337"/>
      <c r="AU46" s="219" t="s">
        <v>724</v>
      </c>
      <c r="AV46" s="219"/>
      <c r="AW46" s="219"/>
      <c r="AX46" s="221"/>
      <c r="AY46" s="34">
        <f t="shared" ref="AY46:AY50" si="6">$AY$44</f>
        <v>1</v>
      </c>
    </row>
    <row r="47" spans="1:51" ht="54.7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t="s">
        <v>372</v>
      </c>
      <c r="AC47" s="1014"/>
      <c r="AD47" s="1014"/>
      <c r="AE47" s="218" t="s">
        <v>864</v>
      </c>
      <c r="AF47" s="219"/>
      <c r="AG47" s="219"/>
      <c r="AH47" s="219"/>
      <c r="AI47" s="218" t="s">
        <v>724</v>
      </c>
      <c r="AJ47" s="219"/>
      <c r="AK47" s="219"/>
      <c r="AL47" s="219"/>
      <c r="AM47" s="218" t="s">
        <v>864</v>
      </c>
      <c r="AN47" s="219"/>
      <c r="AO47" s="219"/>
      <c r="AP47" s="219"/>
      <c r="AQ47" s="336" t="s">
        <v>724</v>
      </c>
      <c r="AR47" s="208"/>
      <c r="AS47" s="208"/>
      <c r="AT47" s="337"/>
      <c r="AU47" s="219">
        <v>90</v>
      </c>
      <c r="AV47" s="219"/>
      <c r="AW47" s="219"/>
      <c r="AX47" s="221"/>
      <c r="AY47" s="34">
        <f t="shared" si="6"/>
        <v>1</v>
      </c>
    </row>
    <row r="48" spans="1:51" ht="54.7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t="s">
        <v>864</v>
      </c>
      <c r="AF48" s="219"/>
      <c r="AG48" s="219"/>
      <c r="AH48" s="219"/>
      <c r="AI48" s="218" t="s">
        <v>724</v>
      </c>
      <c r="AJ48" s="219"/>
      <c r="AK48" s="219"/>
      <c r="AL48" s="219"/>
      <c r="AM48" s="218" t="s">
        <v>864</v>
      </c>
      <c r="AN48" s="219"/>
      <c r="AO48" s="219"/>
      <c r="AP48" s="219"/>
      <c r="AQ48" s="336" t="s">
        <v>724</v>
      </c>
      <c r="AR48" s="208"/>
      <c r="AS48" s="208"/>
      <c r="AT48" s="337"/>
      <c r="AU48" s="219" t="s">
        <v>724</v>
      </c>
      <c r="AV48" s="219"/>
      <c r="AW48" s="219"/>
      <c r="AX48" s="221"/>
      <c r="AY48" s="34">
        <f t="shared" si="6"/>
        <v>1</v>
      </c>
    </row>
    <row r="49" spans="1:51" customFormat="1" ht="23.25" customHeight="1" x14ac:dyDescent="0.15">
      <c r="A49" s="228" t="s">
        <v>381</v>
      </c>
      <c r="B49" s="229"/>
      <c r="C49" s="229"/>
      <c r="D49" s="229"/>
      <c r="E49" s="229"/>
      <c r="F49" s="230"/>
      <c r="G49" s="234" t="s">
        <v>865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1</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1</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t="s">
        <v>724</v>
      </c>
      <c r="AR52" s="200"/>
      <c r="AS52" s="136" t="s">
        <v>233</v>
      </c>
      <c r="AT52" s="137"/>
      <c r="AU52" s="200">
        <v>4</v>
      </c>
      <c r="AV52" s="200"/>
      <c r="AW52" s="392" t="s">
        <v>179</v>
      </c>
      <c r="AX52" s="393"/>
      <c r="AY52" s="34">
        <f>$AY$51</f>
        <v>1</v>
      </c>
    </row>
    <row r="53" spans="1:51" ht="54" customHeight="1" x14ac:dyDescent="0.15">
      <c r="A53" s="397"/>
      <c r="B53" s="395"/>
      <c r="C53" s="395"/>
      <c r="D53" s="395"/>
      <c r="E53" s="395"/>
      <c r="F53" s="396"/>
      <c r="G53" s="563" t="s">
        <v>788</v>
      </c>
      <c r="H53" s="993"/>
      <c r="I53" s="993"/>
      <c r="J53" s="993"/>
      <c r="K53" s="993"/>
      <c r="L53" s="993"/>
      <c r="M53" s="993"/>
      <c r="N53" s="993"/>
      <c r="O53" s="994"/>
      <c r="P53" s="108" t="s">
        <v>792</v>
      </c>
      <c r="Q53" s="1001"/>
      <c r="R53" s="1001"/>
      <c r="S53" s="1001"/>
      <c r="T53" s="1001"/>
      <c r="U53" s="1001"/>
      <c r="V53" s="1001"/>
      <c r="W53" s="1001"/>
      <c r="X53" s="1002"/>
      <c r="Y53" s="1011" t="s">
        <v>12</v>
      </c>
      <c r="Z53" s="1012"/>
      <c r="AA53" s="1013"/>
      <c r="AB53" s="460" t="s">
        <v>372</v>
      </c>
      <c r="AC53" s="1015"/>
      <c r="AD53" s="1015"/>
      <c r="AE53" s="218" t="s">
        <v>864</v>
      </c>
      <c r="AF53" s="219"/>
      <c r="AG53" s="219"/>
      <c r="AH53" s="219"/>
      <c r="AI53" s="218" t="s">
        <v>724</v>
      </c>
      <c r="AJ53" s="219"/>
      <c r="AK53" s="219"/>
      <c r="AL53" s="219"/>
      <c r="AM53" s="218" t="s">
        <v>864</v>
      </c>
      <c r="AN53" s="219"/>
      <c r="AO53" s="219"/>
      <c r="AP53" s="219"/>
      <c r="AQ53" s="336" t="s">
        <v>724</v>
      </c>
      <c r="AR53" s="208"/>
      <c r="AS53" s="208"/>
      <c r="AT53" s="337"/>
      <c r="AU53" s="219" t="s">
        <v>724</v>
      </c>
      <c r="AV53" s="219"/>
      <c r="AW53" s="219"/>
      <c r="AX53" s="221"/>
      <c r="AY53" s="34">
        <f t="shared" ref="AY53:AY57" si="7">$AY$51</f>
        <v>1</v>
      </c>
    </row>
    <row r="54" spans="1:51" ht="54"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t="s">
        <v>372</v>
      </c>
      <c r="AC54" s="1014"/>
      <c r="AD54" s="1014"/>
      <c r="AE54" s="218" t="s">
        <v>864</v>
      </c>
      <c r="AF54" s="219"/>
      <c r="AG54" s="219"/>
      <c r="AH54" s="219"/>
      <c r="AI54" s="218" t="s">
        <v>724</v>
      </c>
      <c r="AJ54" s="219"/>
      <c r="AK54" s="219"/>
      <c r="AL54" s="219"/>
      <c r="AM54" s="218" t="s">
        <v>864</v>
      </c>
      <c r="AN54" s="219"/>
      <c r="AO54" s="219"/>
      <c r="AP54" s="219"/>
      <c r="AQ54" s="336" t="s">
        <v>724</v>
      </c>
      <c r="AR54" s="208"/>
      <c r="AS54" s="208"/>
      <c r="AT54" s="337"/>
      <c r="AU54" s="219">
        <v>90</v>
      </c>
      <c r="AV54" s="219"/>
      <c r="AW54" s="219"/>
      <c r="AX54" s="221"/>
      <c r="AY54" s="34">
        <f t="shared" si="7"/>
        <v>1</v>
      </c>
    </row>
    <row r="55" spans="1:51" ht="54"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t="s">
        <v>864</v>
      </c>
      <c r="AF55" s="219"/>
      <c r="AG55" s="219"/>
      <c r="AH55" s="219"/>
      <c r="AI55" s="218" t="s">
        <v>724</v>
      </c>
      <c r="AJ55" s="219"/>
      <c r="AK55" s="219"/>
      <c r="AL55" s="219"/>
      <c r="AM55" s="218" t="s">
        <v>864</v>
      </c>
      <c r="AN55" s="219"/>
      <c r="AO55" s="219"/>
      <c r="AP55" s="219"/>
      <c r="AQ55" s="336" t="s">
        <v>724</v>
      </c>
      <c r="AR55" s="208"/>
      <c r="AS55" s="208"/>
      <c r="AT55" s="337"/>
      <c r="AU55" s="219" t="s">
        <v>724</v>
      </c>
      <c r="AV55" s="219"/>
      <c r="AW55" s="219"/>
      <c r="AX55" s="221"/>
      <c r="AY55" s="34">
        <f t="shared" si="7"/>
        <v>1</v>
      </c>
    </row>
    <row r="56" spans="1:51" customFormat="1" ht="23.25" customHeight="1" x14ac:dyDescent="0.15">
      <c r="A56" s="228" t="s">
        <v>381</v>
      </c>
      <c r="B56" s="229"/>
      <c r="C56" s="229"/>
      <c r="D56" s="229"/>
      <c r="E56" s="229"/>
      <c r="F56" s="230"/>
      <c r="G56" s="234" t="s">
        <v>865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1</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1</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t="s">
        <v>724</v>
      </c>
      <c r="AR59" s="200"/>
      <c r="AS59" s="136" t="s">
        <v>233</v>
      </c>
      <c r="AT59" s="137"/>
      <c r="AU59" s="200">
        <v>4</v>
      </c>
      <c r="AV59" s="200"/>
      <c r="AW59" s="392" t="s">
        <v>179</v>
      </c>
      <c r="AX59" s="393"/>
      <c r="AY59" s="34">
        <f>$AY$58</f>
        <v>1</v>
      </c>
    </row>
    <row r="60" spans="1:51" ht="48.75" customHeight="1" x14ac:dyDescent="0.15">
      <c r="A60" s="397"/>
      <c r="B60" s="395"/>
      <c r="C60" s="395"/>
      <c r="D60" s="395"/>
      <c r="E60" s="395"/>
      <c r="F60" s="396"/>
      <c r="G60" s="563" t="s">
        <v>788</v>
      </c>
      <c r="H60" s="993"/>
      <c r="I60" s="993"/>
      <c r="J60" s="993"/>
      <c r="K60" s="993"/>
      <c r="L60" s="993"/>
      <c r="M60" s="993"/>
      <c r="N60" s="993"/>
      <c r="O60" s="994"/>
      <c r="P60" s="108" t="s">
        <v>793</v>
      </c>
      <c r="Q60" s="1001"/>
      <c r="R60" s="1001"/>
      <c r="S60" s="1001"/>
      <c r="T60" s="1001"/>
      <c r="U60" s="1001"/>
      <c r="V60" s="1001"/>
      <c r="W60" s="1001"/>
      <c r="X60" s="1002"/>
      <c r="Y60" s="1011" t="s">
        <v>12</v>
      </c>
      <c r="Z60" s="1012"/>
      <c r="AA60" s="1013"/>
      <c r="AB60" s="460" t="s">
        <v>372</v>
      </c>
      <c r="AC60" s="1015"/>
      <c r="AD60" s="1015"/>
      <c r="AE60" s="218" t="s">
        <v>864</v>
      </c>
      <c r="AF60" s="219"/>
      <c r="AG60" s="219"/>
      <c r="AH60" s="219"/>
      <c r="AI60" s="218" t="s">
        <v>724</v>
      </c>
      <c r="AJ60" s="219"/>
      <c r="AK60" s="219"/>
      <c r="AL60" s="219"/>
      <c r="AM60" s="218" t="s">
        <v>864</v>
      </c>
      <c r="AN60" s="219"/>
      <c r="AO60" s="219"/>
      <c r="AP60" s="219"/>
      <c r="AQ60" s="336" t="s">
        <v>724</v>
      </c>
      <c r="AR60" s="208"/>
      <c r="AS60" s="208"/>
      <c r="AT60" s="337"/>
      <c r="AU60" s="219" t="s">
        <v>724</v>
      </c>
      <c r="AV60" s="219"/>
      <c r="AW60" s="219"/>
      <c r="AX60" s="221"/>
      <c r="AY60" s="34">
        <f t="shared" ref="AY60:AY64" si="8">$AY$58</f>
        <v>1</v>
      </c>
    </row>
    <row r="61" spans="1:51" ht="48.7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t="s">
        <v>372</v>
      </c>
      <c r="AC61" s="1014"/>
      <c r="AD61" s="1014"/>
      <c r="AE61" s="218" t="s">
        <v>864</v>
      </c>
      <c r="AF61" s="219"/>
      <c r="AG61" s="219"/>
      <c r="AH61" s="219"/>
      <c r="AI61" s="218" t="s">
        <v>724</v>
      </c>
      <c r="AJ61" s="219"/>
      <c r="AK61" s="219"/>
      <c r="AL61" s="219"/>
      <c r="AM61" s="218" t="s">
        <v>864</v>
      </c>
      <c r="AN61" s="219"/>
      <c r="AO61" s="219"/>
      <c r="AP61" s="219"/>
      <c r="AQ61" s="336" t="s">
        <v>724</v>
      </c>
      <c r="AR61" s="208"/>
      <c r="AS61" s="208"/>
      <c r="AT61" s="337"/>
      <c r="AU61" s="219">
        <v>90</v>
      </c>
      <c r="AV61" s="219"/>
      <c r="AW61" s="219"/>
      <c r="AX61" s="221"/>
      <c r="AY61" s="34">
        <f t="shared" si="8"/>
        <v>1</v>
      </c>
    </row>
    <row r="62" spans="1:51" ht="48.7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t="s">
        <v>864</v>
      </c>
      <c r="AF62" s="219"/>
      <c r="AG62" s="219"/>
      <c r="AH62" s="219"/>
      <c r="AI62" s="218" t="s">
        <v>724</v>
      </c>
      <c r="AJ62" s="219"/>
      <c r="AK62" s="219"/>
      <c r="AL62" s="219"/>
      <c r="AM62" s="218" t="s">
        <v>864</v>
      </c>
      <c r="AN62" s="219"/>
      <c r="AO62" s="219"/>
      <c r="AP62" s="219"/>
      <c r="AQ62" s="336" t="s">
        <v>724</v>
      </c>
      <c r="AR62" s="208"/>
      <c r="AS62" s="208"/>
      <c r="AT62" s="337"/>
      <c r="AU62" s="219" t="s">
        <v>724</v>
      </c>
      <c r="AV62" s="219"/>
      <c r="AW62" s="219"/>
      <c r="AX62" s="221"/>
      <c r="AY62" s="34">
        <f t="shared" si="8"/>
        <v>1</v>
      </c>
    </row>
    <row r="63" spans="1:51" customFormat="1" ht="23.25" customHeight="1" x14ac:dyDescent="0.15">
      <c r="A63" s="228" t="s">
        <v>381</v>
      </c>
      <c r="B63" s="229"/>
      <c r="C63" s="229"/>
      <c r="D63" s="229"/>
      <c r="E63" s="229"/>
      <c r="F63" s="230"/>
      <c r="G63" s="234" t="s">
        <v>865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1</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1</v>
      </c>
    </row>
    <row r="65" spans="1:51" ht="18.75" hidden="1"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hidden="1"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hidden="1"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3" sqref="G63:AX6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63" sqref="G63:AX6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2021-06-02T00:37:16Z</cp:lastPrinted>
  <dcterms:created xsi:type="dcterms:W3CDTF">2012-03-13T00:50:25Z</dcterms:created>
  <dcterms:modified xsi:type="dcterms:W3CDTF">2021-06-02T00:37:17Z</dcterms:modified>
</cp:coreProperties>
</file>