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417" i="3"/>
  <c r="AY271"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<sst xmlns="http://schemas.openxmlformats.org/spreadsheetml/2006/main" count="3859" uniqueCount="884">
  <si>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</si>
  <si>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</si>
  <si>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</si>
  <si>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</si>
  <si>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</si>
  <si>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</si>
  <si>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</si>
  <si>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</si>
  <si>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</si>
  <si>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</si>
  <si>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</si>
  <si>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</si>
  <si>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</si>
  <si>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</si>
  <si>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</si>
  <si>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</si>
  <si>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</si>
  <si>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</si>
  <si>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</si>
  <si>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</si>
  <si>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</si>
  <si>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</si>
  <si>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</si>
  <si>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</si>
  <si>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</si>
  <si>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</si>
  <si>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</si>
  <si>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</si>
  <si>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</si>
  <si>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</si>
  <si>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</si>
  <si>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</si>
  <si>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</si>
  <si>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</si>
  <si>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</si>
  <si>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</si>
  <si>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</si>
  <si>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</si>
  <si>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</si>
  <si>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</si>
  <si>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</si>
  <si>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</si>
  <si>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</si>
  <si>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</si>
  <si>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</si>
  <si>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</si>
  <si>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</si>
  <si>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</si>
  <si>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</si>
  <si>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</si>
  <si>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</si>
  <si>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</si>
  <si>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</si>
  <si>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</si>
  <si>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</si>
  <si>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</si>
  <si>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</si>
  <si>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</si>
  <si>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</si>
  <si>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</si>
  <si>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</si>
  <si>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</si>
  <si>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</si>
  <si>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</si>
  <si>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</si>
  <si>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</si>
  <si>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</si>
  <si>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</si>
  <si>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</si>
  <si>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</si>
  <si>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</si>
  <si>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</si>
  <si>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</si>
  <si>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</si>
  <si>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</si>
  <si>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</si>
  <si>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</si>
  <si>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</si>
  <si>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</si>
  <si>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</si>
  <si>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</si>
  <si>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</si>
  <si>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</si>
  <si>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</si>
  <si>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</si>
  <si>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</si>
  <si>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</si>
  <si>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</si>
  <si>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</si>
  <si>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</si>
  <si>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</si>
  <si>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</si>
  <si>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</si>
  <si>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</si>
  <si>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</si>
  <si>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</si>
  <si>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</si>
  <si>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</si>
  <si>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</si>
  <si>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</si>
  <si>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</si>
  <si>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</si>
  <si>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</si>
  <si>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</si>
  <si>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</si>
  <si>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</si>
  <si>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</si>
  <si>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</si>
  <si>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</si>
  <si>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</si>
  <si>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</si>
  <si>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</si>
  <si>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</si>
  <si>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</si>
  <si>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</si>
  <si>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</si>
  <si>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</si>
  <si>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</si>
  <si>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</si>
  <si>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</si>
  <si>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</si>
  <si>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</si>
  <si>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</si>
  <si>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</si>
  <si>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</si>
  <si>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</si>
  <si>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</si>
  <si>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</si>
  <si>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</si>
  <si>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</si>
  <si>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</si>
  <si>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</si>
  <si>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</si>
  <si>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</si>
  <si>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</si>
  <si>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</si>
  <si>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</si>
  <si>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</si>
  <si>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</si>
  <si>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</si>
  <si>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</si>
  <si>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</si>
  <si>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</si>
  <si>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</si>
  <si>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</si>
  <si>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</si>
  <si>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</si>
  <si>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</si>
  <si>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</si>
  <si>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</si>
  <si>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</si>
  <si>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</si>
  <si>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</si>
  <si>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</si>
  <si>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</si>
  <si>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</si>
  <si>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</si>
  <si>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</si>
  <si>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</si>
  <si>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</si>
  <si>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</si>
  <si>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</si>
  <si>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</si>
  <si>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</si>
  <si>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</si>
  <si>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</si>
  <si>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</si>
  <si>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</si>
  <si>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</si>
  <si>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</si>
  <si>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</si>
  <si>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</si>
  <si>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</si>
  <si>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</si>
  <si>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</si>
  <si>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</si>
  <si>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</si>
  <si>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</si>
  <si>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</si>
  <si>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</si>
  <si>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</si>
  <si>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</si>
  <si>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</si>
  <si>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</si>
  <si>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</si>
  <si>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</si>
  <si>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</si>
  <si>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</si>
  <si>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</si>
  <si>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</si>
  <si>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</si>
  <si>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</si>
  <si>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</si>
  <si>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</si>
  <si>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</si>
  <si>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</si>
  <si>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</si>
  <si>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</si>
  <si>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</si>
  <si>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</si>
  <si>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</si>
  <si>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</si>
  <si>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</si>
  <si>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</si>
  <si>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</si>
  <si>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</si>
  <si>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</si>
  <si>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</si>
  <si>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</si>
  <si>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</si>
  <si>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</si>
  <si>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</si>
  <si>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</si>
  <si>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</si>
  <si>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</si>
  <si>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</si>
  <si>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</si>
  <si>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</si>
  <si>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</si>
  <si>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</si>
  <si>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</si>
  <si>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</si>
  <si>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</si>
  <si>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</si>
  <si>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</si>
  <si>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</si>
  <si>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</si>
  <si>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</si>
  <si>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</si>
  <si>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</si>
  <si>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</si>
  <si>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</si>
  <si>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</si>
  <si>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</si>
  <si>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</si>
  <si>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</si>
  <si>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</si>
  <si>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</si>
  <si>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</si>
  <si>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</si>
  <si>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</si>
  <si>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</si>
  <si>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</si>
  <si>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</si>
  <si>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</si>
  <si>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</si>
  <si>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</si>
  <si>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</si>
  <si>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</si>
  <si>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</si>
  <si>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</si>
  <si>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</si>
  <si>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</si>
  <si>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</si>
  <si>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</si>
  <si>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</si>
  <si>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</si>
  <si>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</si>
  <si>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</si>
  <si>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</si>
  <si>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</si>
  <si>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</si>
  <si>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</si>
  <si>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</si>
  <si>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</si>
  <si>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</si>
  <si>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</si>
  <si>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</si>
  <si>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</si>
  <si>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</si>
  <si>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</si>
  <si>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</si>
  <si>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</si>
  <si>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</si>
  <si>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</si>
  <si>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</si>
  <si>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</si>
  <si>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</si>
  <si>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</si>
  <si>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</si>
  <si>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</si>
  <si>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</si>
  <si>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</si>
  <si>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</si>
  <si>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</si>
  <si>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</si>
  <si>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</si>
  <si>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</si>
  <si>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</si>
  <si>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</si>
  <si>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</si>
  <si>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</si>
  <si>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</si>
  <si>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</si>
  <si>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</si>
  <si>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</si>
  <si>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</si>
  <si>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</si>
  <si>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</si>
  <si>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</si>
  <si>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</si>
  <si>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</si>
  <si>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</si>
  <si>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</si>
  <si>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</si>
  <si>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</si>
  <si>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</si>
  <si>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</si>
  <si>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</si>
  <si>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</si>
  <si>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</si>
  <si>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</si>
  <si>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</si>
  <si>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</si>
  <si>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</si>
  <si>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</si>
  <si>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</si>
  <si>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</si>
  <si>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</si>
  <si>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</si>
  <si>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</si>
  <si>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</si>
  <si>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</si>
  <si>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</si>
  <si>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</si>
  <si>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</si>
  <si>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</si>
  <si>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</si>
  <si>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</si>
  <si>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</si>
  <si>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</si>
  <si>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</si>
  <si>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</si>
  <si>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</si>
  <si>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</si>
  <si>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</si>
  <si>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</si>
  <si>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</si>
  <si>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</si>
  <si>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</si>
  <si>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</si>
  <si>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</si>
  <si>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</si>
  <si>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</si>
  <si>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</si>
  <si>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</si>
  <si>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</si>
  <si>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</si>
  <si>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</si>
  <si>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</si>
  <si>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</si>
  <si>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</si>
  <si>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</si>
  <si>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</si>
  <si>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</si>
  <si>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</si>
  <si>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</si>
  <si>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</si>
  <si>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</si>
  <si>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</si>
  <si>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</si>
  <si>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</si>
  <si>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</si>
  <si>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</si>
  <si>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</si>
  <si>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</si>
  <si>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</si>
  <si>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</si>
  <si>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</si>
  <si>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</si>
  <si>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</si>
  <si>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</si>
  <si>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</si>
  <si>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</si>
  <si>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</si>
  <si>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</si>
  <si>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</si>
  <si>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</si>
  <si>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</si>
  <si>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</si>
  <si>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</si>
  <si>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</si>
  <si>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</si>
  <si>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</si>
  <si>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</si>
  <si>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</si>
  <si>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</si>
  <si>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</si>
  <si>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</si>
  <si>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</si>
  <si>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</si>
  <si>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</si>
  <si>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</si>
  <si>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</si>
  <si>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</si>
  <si>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</si>
  <si>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</si>
  <si>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</si>
  <si>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</si>
  <si>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</si>
  <si>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</si>
  <si>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</si>
  <si>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</si>
  <si>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</si>
  <si>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</si>
  <si>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</si>
  <si>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</si>
  <si>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</si>
  <si>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</si>
  <si>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</si>
  <si>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</si>
  <si>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</si>
  <si>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</si>
  <si>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</si>
  <si>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</si>
  <si>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</si>
  <si>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</si>
  <si>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</si>
  <si>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</si>
  <si>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</si>
  <si>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</si>
  <si>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</si>
  <si>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</si>
  <si>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</si>
  <si>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</si>
  <si>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</si>
  <si>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</si>
  <si>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</si>
  <si>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</si>
  <si>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</si>
  <si>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</si>
  <si>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</si>
  <si>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</si>
  <si>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</si>
  <si>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</si>
  <si>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</si>
  <si>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</si>
  <si>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</si>
  <si>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</si>
  <si>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</si>
  <si>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</si>
  <si>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</si>
  <si>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</si>
  <si>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</si>
  <si>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</si>
  <si>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</si>
  <si>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</si>
  <si>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</si>
  <si>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</si>
  <si>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</si>
  <si>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</si>
  <si>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</si>
  <si>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</si>
  <si>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</si>
  <si>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</si>
  <si>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</si>
  <si>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</si>
  <si>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</si>
  <si>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</si>
  <si>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</si>
  <si>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</si>
  <si>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</si>
  <si>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</si>
  <si>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</si>
  <si>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</si>
  <si>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</si>
  <si>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</si>
  <si>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</si>
  <si>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</si>
  <si>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</si>
  <si>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</si>
  <si>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</si>
  <si>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</si>
  <si>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</si>
  <si>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</si>
  <si>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</si>
  <si>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</si>
  <si>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</si>
  <si>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</si>
  <si>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</si>
  <si>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</si>
  <si>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</si>
  <si>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</si>
  <si>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</si>
  <si>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</si>
  <si>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</si>
  <si>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</si>
  <si>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</si>
  <si>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</si>
  <si>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</si>
  <si>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</si>
  <si>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</si>
  <si>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</si>
  <si>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</si>
  <si>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</si>
  <si>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</si>
  <si>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</si>
  <si>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</si>
  <si>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</si>
  <si>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</si>
  <si>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</si>
  <si>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</si>
  <si>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</si>
  <si>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</si>
  <si>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</si>
  <si>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</si>
  <si>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</si>
  <si>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</si>
  <si>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</si>
  <si>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</si>
  <si>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</si>
  <si>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</si>
  <si>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</si>
  <si>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</si>
  <si>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</si>
  <si>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</si>
  <si>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</si>
  <si>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</si>
  <si>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</si>
  <si>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</si>
  <si>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</si>
  <si>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</si>
  <si>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</si>
  <si>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</si>
  <si>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</si>
  <si>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</si>
  <si>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</si>
  <si>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</si>
  <si>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</si>
  <si>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</si>
  <si>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</si>
  <si>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</si>
  <si>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</si>
  <si>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</si>
  <si>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</si>
  <si>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</si>
  <si>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</si>
  <si>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</si>
  <si>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</si>
  <si>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</si>
  <si>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</si>
  <si>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</si>
  <si>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</si>
  <si>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</si>
  <si>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</si>
  <si>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</si>
  <si>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</si>
  <si>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</si>
  <si>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</si>
  <si>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</si>
  <si>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</si>
  <si>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</si>
  <si>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</si>
  <si>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</si>
  <si>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</si>
  <si>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</si>
  <si>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</si>
  <si>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</si>
  <si>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</si>
  <si>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</si>
  <si>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</si>
  <si>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</si>
  <si>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</si>
  <si>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</si>
  <si>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</si>
  <si>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</si>
  <si>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</si>
  <si>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</si>
  <si>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</si>
  <si>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</si>
  <si>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</si>
  <si>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</si>
  <si>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</si>
  <si>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</si>
  <si>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</si>
  <si>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</si>
  <si>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</si>
  <si>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</si>
  <si>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</si>
  <si>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</si>
  <si>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</si>
  <si>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</si>
  <si>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</si>
  <si>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</si>
  <si>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</si>
  <si>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</si>
  <si>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</si>
  <si>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</si>
  <si>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</si>
  <si>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</si>
  <si>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</si>
  <si>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</si>
  <si>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</si>
  <si>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</si>
  <si>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</si>
  <si>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</si>
  <si>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</si>
  <si>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</si>
  <si>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</si>
  <si>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</si>
  <si>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</si>
  <si>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</si>
  <si>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</si>
  <si>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</si>
  <si>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</si>
  <si>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</si>
  <si>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</si>
  <si>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</si>
  <si>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</si>
  <si>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</si>
  <si>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</si>
  <si>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</si>
  <si>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</si>
  <si>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</si>
  <si>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</si>
  <si>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</si>
  <si>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</si>
  <si>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</si>
  <si>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</si>
  <si>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</si>
  <si>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</si>
  <si>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</si>
  <si>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</si>
  <si>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</si>
  <si>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</si>
  <si>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</si>
  <si>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</si>
  <si>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</si>
  <si>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</si>
  <si>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</si>
  <si>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</si>
  <si>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</si>
  <si>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</si>
  <si>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</si>
  <si>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</si>
  <si>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</si>
  <si>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</si>
  <si>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</si>
  <si>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</si>
  <si>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</si>
  <si>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</si>
  <si>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</si>
  <si>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</si>
  <si>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</si>
  <si>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</si>
  <si>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</si>
  <si>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</si>
  <si>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</si>
  <si>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</si>
  <si>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</si>
  <si>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</si>
  <si>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</si>
  <si>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</si>
  <si>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</si>
  <si>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</si>
  <si>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</si>
  <si>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</si>
  <si>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</si>
  <si>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</si>
  <si>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</si>
  <si>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</si>
  <si>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</si>
  <si>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</si>
  <si>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</si>
  <si>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</si>
  <si>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</si>
  <si>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</si>
  <si>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</si>
  <si>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</si>
  <si>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</si>
  <si>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</si>
  <si>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</si>
  <si>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</si>
  <si>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</si>
  <si>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</si>
  <si>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</si>
  <si>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</si>
  <si>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</si>
  <si>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</si>
  <si>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</si>
  <si>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</si>
  <si>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</si>
  <si>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</si>
  <si>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</si>
  <si>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</si>
  <si>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</si>
  <si>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</si>
  <si>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</si>
  <si>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</si>
  <si>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</si>
  <si>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</si>
  <si>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</si>
  <si>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</si>
  <si>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</si>
  <si>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</si>
  <si>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</si>
  <si>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</si>
  <si>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</si>
  <si>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</si>
  <si>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</si>
  <si>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</si>
  <si>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</si>
  <si>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</si>
  <si>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</si>
  <si>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</si>
  <si>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</si>
  <si>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</si>
  <si>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</si>
  <si>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</si>
  <si>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がん検診総合支援事業費等</t>
  </si>
  <si>
    <t>健康局</t>
  </si>
  <si>
    <t>がん・疾病対策課長
古元　重和</t>
  </si>
  <si>
    <t>平成１９年度</t>
  </si>
  <si>
    <t>終了予定なし</t>
  </si>
  <si>
    <t>がん・疾病対策課</t>
  </si>
  <si>
    <t>がん対策基本法第14条、第18条</t>
  </si>
  <si>
    <t>「がん対策推進基本計画（平成30年３月閣議決定）」
①「新たなステージに入ったがん検診の総合支援事業の実施について（平成30年３月28日健発0328第20号健康局長通知）」
②「がん検診従事者研修事業の実施について（平成28年３月29日健発0329第８号健康局長通知）」</t>
  </si>
  <si>
    <t>がん対策基本法及びがん対策推進基本計画に基づき、がんの早期発見・早期治療を促し、がんの死亡者を減少させるためにがん検診等の受診率を向上させるなど、がん対策推進基本計画に掲げる各種目標を達成することを目的とする。</t>
  </si>
  <si>
    <t>がん検診の受診率向上やがん医療に関する様々な情報発信に資するよう、以下の事業等に対して財政支援を行う。
①新たなステージに入ったがん検診の総合支援事業【補助率】１／２  がん検診の受診率向上を推進し、がんの早期発見につなげるため、子宮頸がん、乳がん、胃がん、肺がん及び大腸がん検診について、がん種毎の対象年齢者に個別の受診勧奨・再勧奨等を実施する費用の補助に加え、子宮頸がん検診及び乳がん検診の初年度対象者に対するクーポン券等の送付、また、要精密検査と判断された者に対して受診再勧奨を実施する費用の補助。
②がん検診従事者研修事業【補助率】１／２  胃がん検診に必要な胃内視鏡検査を実施する医師に対して、実施する場合の留意点や偶発症対策にかかる研修を行うことにより、胃内視鏡検査の実施に当たる適切な体制を構築するための研修事業の補助。</t>
  </si>
  <si>
    <t>-</t>
  </si>
  <si>
    <t>疾病予防対策事業費等補助金</t>
  </si>
  <si>
    <t>健康対策関係業務庁費</t>
  </si>
  <si>
    <t>諸謝金</t>
  </si>
  <si>
    <t>委員等旅費</t>
  </si>
  <si>
    <t>がんの年齢調整死亡率（75歳未満）を前年度以下へ減少</t>
  </si>
  <si>
    <t>がんの年齢調整死亡率
｛［観察集団の各年齢（年齢階級）の死亡率］×［基準人口集団のその年齢（年齢階級）の人口］｝の各年齢（年齢階級）の総和 / 基準人口集団の総人口</t>
  </si>
  <si>
    <t>人口10万対</t>
  </si>
  <si>
    <t>人口動態統計</t>
  </si>
  <si>
    <t>男女とも対策型検診で実施される全てのがん種におけるがん検診の受診率の目標値を50％</t>
  </si>
  <si>
    <t>がん検診受診率(胃がん・男性)
受診者数／調査対象者数×100
※40～69歳（男性）を対象として算定</t>
  </si>
  <si>
    <t>国民生活基礎調査</t>
  </si>
  <si>
    <t>がん検診受診率(胃がん・女性)
受診者数／調査対象者数×100
※40～69歳（女性）を対象として算定</t>
  </si>
  <si>
    <t>がん検診受診率(肺がん・男性)
受診者数／調査対象者数×100
※40～69歳（男性）を対象として算定</t>
  </si>
  <si>
    <t>がん検診受診率(肺がん・女性)
受診者数／調査対象者数×100
※40～69歳（女性）を対象として算定</t>
  </si>
  <si>
    <t>☑</t>
  </si>
  <si>
    <t>事業実施した都道府県数、市区町村数、法人数</t>
  </si>
  <si>
    <t>箇所</t>
  </si>
  <si>
    <t>X：当該年度執行額（百万円）／Y:事業実施団体（箇所）</t>
    <phoneticPr fontId="5"/>
  </si>
  <si>
    <t>百万円</t>
  </si>
  <si>
    <t>　　X/Y</t>
    <phoneticPr fontId="5"/>
  </si>
  <si>
    <t>1248/1344</t>
  </si>
  <si>
    <t>1302/1263</t>
  </si>
  <si>
    <t>Ⅰ－１０　妊産婦・児童から高齢者に至るまでの幅広い年齢層において、地域・職場などの様々な場所で国民的な健康づくりを推進すること</t>
  </si>
  <si>
    <t>Ⅰ－１０－３　総合的ながん対策を推進すること</t>
  </si>
  <si>
    <t>男女とも対策型検診で実施される全てのがん種におけるがん検診の受診率の目標値を50％・男女ともに対策型がん検診で実施されるすべてのがん種におけるがん検診の受診率の目標値を50%（胃がん・男性）</t>
  </si>
  <si>
    <t>男女とも対策型検診で実施される全てのがん種におけるがん検診の受診率の目標値を50％・男女ともに対策型がん検診で実施されるすべてのがん種におけるがん検診の受診率の目標値を50%（胃がん・女性）</t>
  </si>
  <si>
    <t>男女とも対策型検診で実施される全てのがん種におけるがん検診の受診率の目標値を50％・男女ともに対策型がん検診で実施されるすべてのがん種におけるがん検診の受診率の目標値を50%（肺がん・男性）</t>
  </si>
  <si>
    <t>男女とも対策型検診で実施される全てのがん種におけるがん検診の受診率の目標値を50％・男女ともに対策型がん検診で実施されるすべてのがん種におけるがん検診の受診率の目標値を50%（肺がん・女性）</t>
  </si>
  <si>
    <t>男女とも対策型検診で実施される全てのがん種におけるがん検診の受診率の目標値を50％・男女ともに対策型がん検診で実施されるすべてのがん種におけるがん検診の受診率の目標値を50%（大腸がん・男性）</t>
  </si>
  <si>
    <t>男女とも対策型検診で実施される全てのがん種におけるがん検診の受診率の目標値を50％・男女ともに対策型がん検診で実施されるすべてのがん種におけるがん検診の受診率の目標値を50%（大腸がん・女性）</t>
  </si>
  <si>
    <t>男女とも対策型検診で実施される全てのがん種におけるがん検診の受診率の目標値を50％・男女ともに対策型がん検診で実施されるすべてのがん種におけるがん検診の受診率の目標値を50%（子宮頸がん・女性）</t>
  </si>
  <si>
    <t>男女とも対策型検診で実施される全てのがん種におけるがん検診の受診率の目標値を50％・男女ともに対策型がん検診で実施されるすべてのがん種におけるがん検診の受診率の目標値を50%（乳がん・女性）</t>
  </si>
  <si>
    <t>精密検査受診率の目標値を90％（胃がん）</t>
  </si>
  <si>
    <t>精密検査受診率の目標値を90％（肺がん）</t>
  </si>
  <si>
    <t>精密検査受診率の目標値を90％（大腸がん）</t>
  </si>
  <si>
    <t>精密検査受診率の目標値を90％（子宮頸がん）</t>
  </si>
  <si>
    <t>精密検査受診率の目標値を90％（乳がん）</t>
  </si>
  <si>
    <t>がん検診受診率【2022年度までにがん検診受診率50％】（胃がん・男性）</t>
  </si>
  <si>
    <t>がん検診受診率【2022年度までにがん検診受診率50％】（胃がん・女性）</t>
  </si>
  <si>
    <t>がん検診受診率【2022年度までにがん検診受診率50％】（肺がん・男性）</t>
  </si>
  <si>
    <t>がん検診受診率【2022年度までにがん検診受診率50％】（肺がん・女性）</t>
  </si>
  <si>
    <t>がん検診受診率【2022年度までにがん検診受診率50％】（大腸がん・男性）</t>
  </si>
  <si>
    <t>がん検診受診率【2022年度までにがん検診受診率50％】（大腸がん・女性）</t>
  </si>
  <si>
    <t>がん検診受診率【2022年度までにがん検診受診率50％】（子宮頸がん・女性）</t>
  </si>
  <si>
    <t>がん検診受診率【2022年度までにがん検診受診率50％】（乳がん・女性）</t>
  </si>
  <si>
    <t>がん検診精密検査受診率【2022年度までに精密検査受診率90%】　（胃がん）</t>
  </si>
  <si>
    <t>がん検診精密検査受診率【2022年度までに精密検査受診率90%】　（肺がん）</t>
  </si>
  <si>
    <t>がん検診精密検査受診率【2022年度までに精密検査受診率90%】　（大腸がん）</t>
  </si>
  <si>
    <t>がん検診精密検査受診率【2022年度までに精密検査受診率90%】　（子宮頸がん）</t>
  </si>
  <si>
    <t>がん検診精密検査受診率【2022年度までに精密検査受診率90%】　（乳がん）</t>
  </si>
  <si>
    <t>がんの死亡者【がんの75歳未満年齢調整死亡率を減少】</t>
  </si>
  <si>
    <t>がん診療連携拠点病院において、「治療と仕事両立プラン」等を活用して支援した就労に関する相談件数【2022年までに年間25,000件】</t>
  </si>
  <si>
    <t>仕事と治療の両立が出来る環境と思う人の割合【2025年度までに40%】</t>
  </si>
  <si>
    <t>304</t>
  </si>
  <si>
    <t>278</t>
  </si>
  <si>
    <t>241</t>
  </si>
  <si>
    <t>282</t>
  </si>
  <si>
    <t>296</t>
  </si>
  <si>
    <t>308</t>
  </si>
  <si>
    <t>305</t>
  </si>
  <si>
    <t>321</t>
  </si>
  <si>
    <t>327</t>
  </si>
  <si>
    <t>がん検診受診率(大腸がん・男性)
受診者数／調査対象者数×100
※40～69歳（男性）を対象として算定</t>
  </si>
  <si>
    <t>がん検診受診率(大腸がん・女性)
受診者数／調査対象者数×100
※40～69歳（女性）を対象として算定</t>
  </si>
  <si>
    <t>がん検診受診率(子宮頸がん・女性)
受診者数／調査対象者数×100
※20～69歳（女性）を対象として算定</t>
  </si>
  <si>
    <t>がん検診受診率（乳がん・女性)
受診者数／調査対象者数×100
※40～69歳（女性）を対象として算定</t>
  </si>
  <si>
    <t>精密検査受診率の目標値を90%</t>
  </si>
  <si>
    <t>精密検査受診率（胃がん）
（要精密検査者数－精密検査未受診者数－精密検査未把握者数）／要精密検査者数×100
※40～69歳を対象として算定
※H30年度成果実績については集計中</t>
  </si>
  <si>
    <t>精密検査受診率（肺がん）
（要精密検査者数－精密検査未受診者数－精密検査未把握者数）／要精密検査者数×100
※40～69歳を対象として算定
※H30年度成果実績については集計中</t>
  </si>
  <si>
    <t>精密検査受診率（大腸がん）
（要精密検査者数－精密検査未受診者数－精密検査未把握者数）／要精密検査者数×100
※40～69歳を対象として算定
※H30年度成果実績については集計中</t>
  </si>
  <si>
    <t>精密検査受診率（子宮頚がん）
（要精密検査者数－精密検査未受診者数－精密検査未把握者数）／要精密検査者数×100
※20～69歳を対象として算定
※H30年度成果実績については集計中</t>
  </si>
  <si>
    <t>精密検査受診率（乳がん）
（要精密検査者数－精密検査未受診者数－精密検査未把握者数）／要精密検査者数×100
※40～69歳を対象として算定
※H30年度成果実績については集計中</t>
  </si>
  <si>
    <t>○</t>
  </si>
  <si>
    <t>厚労</t>
  </si>
  <si>
    <t>科学的根拠に基づくがん予防・がん検診の充実、患者本位のがん医療の実現、尊厳を持って安心して暮らせる社会の構築を守り、がんの死亡者数を減少させる。</t>
    <rPh sb="0" eb="3">
      <t>カガクテキ</t>
    </rPh>
    <rPh sb="3" eb="5">
      <t>コンキョ</t>
    </rPh>
    <rPh sb="6" eb="7">
      <t>モト</t>
    </rPh>
    <rPh sb="11" eb="13">
      <t>ヨボウ</t>
    </rPh>
    <rPh sb="16" eb="18">
      <t>ケンシン</t>
    </rPh>
    <rPh sb="19" eb="21">
      <t>ジュウジツ</t>
    </rPh>
    <rPh sb="22" eb="24">
      <t>カンジャ</t>
    </rPh>
    <rPh sb="24" eb="26">
      <t>ホンイ</t>
    </rPh>
    <rPh sb="29" eb="31">
      <t>イリョウ</t>
    </rPh>
    <rPh sb="32" eb="34">
      <t>ジツゲン</t>
    </rPh>
    <rPh sb="35" eb="37">
      <t>ソンゲン</t>
    </rPh>
    <rPh sb="38" eb="39">
      <t>モ</t>
    </rPh>
    <rPh sb="41" eb="43">
      <t>アンシン</t>
    </rPh>
    <rPh sb="45" eb="46">
      <t>ク</t>
    </rPh>
    <rPh sb="49" eb="51">
      <t>シャカイ</t>
    </rPh>
    <rPh sb="52" eb="54">
      <t>コウチク</t>
    </rPh>
    <rPh sb="55" eb="56">
      <t>マモ</t>
    </rPh>
    <rPh sb="61" eb="64">
      <t>シボウシャ</t>
    </rPh>
    <rPh sb="64" eb="65">
      <t>スウ</t>
    </rPh>
    <rPh sb="66" eb="68">
      <t>ゲンショウ</t>
    </rPh>
    <phoneticPr fontId="5"/>
  </si>
  <si>
    <t>-</t>
    <phoneticPr fontId="5"/>
  </si>
  <si>
    <t>A.広島県</t>
    <rPh sb="2" eb="5">
      <t>ヒロシマケン</t>
    </rPh>
    <phoneticPr fontId="5"/>
  </si>
  <si>
    <t>広島県</t>
    <rPh sb="0" eb="3">
      <t>ヒロシマケン</t>
    </rPh>
    <phoneticPr fontId="5"/>
  </si>
  <si>
    <t>京都府</t>
    <rPh sb="0" eb="3">
      <t>キョウトフ</t>
    </rPh>
    <phoneticPr fontId="5"/>
  </si>
  <si>
    <t>福岡県</t>
    <rPh sb="0" eb="3">
      <t>フクオカケン</t>
    </rPh>
    <phoneticPr fontId="5"/>
  </si>
  <si>
    <t>東京都</t>
    <rPh sb="0" eb="3">
      <t>トウキョウト</t>
    </rPh>
    <phoneticPr fontId="5"/>
  </si>
  <si>
    <t>千葉県</t>
    <rPh sb="0" eb="3">
      <t>チバケン</t>
    </rPh>
    <phoneticPr fontId="5"/>
  </si>
  <si>
    <t>和歌山県</t>
    <rPh sb="0" eb="4">
      <t>ワカヤマケン</t>
    </rPh>
    <phoneticPr fontId="5"/>
  </si>
  <si>
    <t>山口県</t>
    <rPh sb="0" eb="2">
      <t>ヤマグチ</t>
    </rPh>
    <rPh sb="2" eb="3">
      <t>ケン</t>
    </rPh>
    <phoneticPr fontId="5"/>
  </si>
  <si>
    <t>兵庫県</t>
    <rPh sb="0" eb="3">
      <t>ヒョウゴケン</t>
    </rPh>
    <phoneticPr fontId="5"/>
  </si>
  <si>
    <t>宮崎県</t>
    <rPh sb="0" eb="3">
      <t>ミヤザキケン</t>
    </rPh>
    <phoneticPr fontId="5"/>
  </si>
  <si>
    <t>群馬県</t>
    <rPh sb="0" eb="3">
      <t>グンマケン</t>
    </rPh>
    <phoneticPr fontId="5"/>
  </si>
  <si>
    <t>がん検診従事者研修事業の実施</t>
  </si>
  <si>
    <t>がん検診従事者研修事業の実施</t>
    <phoneticPr fontId="5"/>
  </si>
  <si>
    <t>補助金等交付</t>
  </si>
  <si>
    <t>横浜市</t>
    <rPh sb="0" eb="3">
      <t>ヨコハマシ</t>
    </rPh>
    <phoneticPr fontId="5"/>
  </si>
  <si>
    <t>川崎市</t>
    <rPh sb="0" eb="3">
      <t>カワサキシ</t>
    </rPh>
    <phoneticPr fontId="5"/>
  </si>
  <si>
    <t>大阪市</t>
    <rPh sb="0" eb="3">
      <t>オオサカシ</t>
    </rPh>
    <phoneticPr fontId="5"/>
  </si>
  <si>
    <t>世田谷区</t>
    <rPh sb="0" eb="4">
      <t>セタガヤク</t>
    </rPh>
    <phoneticPr fontId="5"/>
  </si>
  <si>
    <t>広島市</t>
    <rPh sb="0" eb="3">
      <t>ヒロシマシ</t>
    </rPh>
    <phoneticPr fontId="5"/>
  </si>
  <si>
    <t>さいたま市</t>
    <rPh sb="4" eb="5">
      <t>シ</t>
    </rPh>
    <phoneticPr fontId="5"/>
  </si>
  <si>
    <t>千葉市</t>
    <rPh sb="0" eb="3">
      <t>チバシ</t>
    </rPh>
    <phoneticPr fontId="5"/>
  </si>
  <si>
    <t>船橋市</t>
    <rPh sb="0" eb="3">
      <t>フナバシシ</t>
    </rPh>
    <phoneticPr fontId="5"/>
  </si>
  <si>
    <t>江東区</t>
    <rPh sb="0" eb="3">
      <t>コウトウク</t>
    </rPh>
    <phoneticPr fontId="5"/>
  </si>
  <si>
    <t>名古屋市</t>
    <rPh sb="0" eb="4">
      <t>ナゴヤシ</t>
    </rPh>
    <phoneticPr fontId="5"/>
  </si>
  <si>
    <t>新たなステージに入ったがん検診の総合支援事業の実施</t>
  </si>
  <si>
    <t>新たなステージに入ったがん検診の総合支援事業の実施</t>
    <phoneticPr fontId="5"/>
  </si>
  <si>
    <t>株式会社博報堂</t>
    <rPh sb="0" eb="2">
      <t>カブシキ</t>
    </rPh>
    <rPh sb="2" eb="4">
      <t>カイシャ</t>
    </rPh>
    <rPh sb="4" eb="7">
      <t>ハクホウドウ</t>
    </rPh>
    <phoneticPr fontId="5"/>
  </si>
  <si>
    <t>がん対策推進企業等業務連携推進業務</t>
    <phoneticPr fontId="5"/>
  </si>
  <si>
    <t>B.横浜市</t>
    <rPh sb="2" eb="5">
      <t>ヨコハマシ</t>
    </rPh>
    <phoneticPr fontId="5"/>
  </si>
  <si>
    <t>C.株式会社博報堂</t>
    <rPh sb="2" eb="4">
      <t>カブシキ</t>
    </rPh>
    <rPh sb="4" eb="6">
      <t>カイシャ</t>
    </rPh>
    <rPh sb="6" eb="9">
      <t>ハクホウドウ</t>
    </rPh>
    <phoneticPr fontId="5"/>
  </si>
  <si>
    <t>雑役務費</t>
    <rPh sb="0" eb="1">
      <t>ザツ</t>
    </rPh>
    <rPh sb="1" eb="3">
      <t>エキム</t>
    </rPh>
    <rPh sb="3" eb="4">
      <t>ヒ</t>
    </rPh>
    <phoneticPr fontId="5"/>
  </si>
  <si>
    <t>謝金</t>
    <rPh sb="0" eb="2">
      <t>シャキン</t>
    </rPh>
    <phoneticPr fontId="5"/>
  </si>
  <si>
    <t>企業アクション（がん検診普及活動等）</t>
    <rPh sb="0" eb="2">
      <t>キギョウ</t>
    </rPh>
    <rPh sb="10" eb="12">
      <t>ケンシン</t>
    </rPh>
    <rPh sb="12" eb="14">
      <t>フキュウ</t>
    </rPh>
    <rPh sb="14" eb="16">
      <t>カツドウ</t>
    </rPh>
    <rPh sb="16" eb="17">
      <t>トウ</t>
    </rPh>
    <phoneticPr fontId="5"/>
  </si>
  <si>
    <t>D.ＰｗＣコンサルティング合同会社</t>
    <phoneticPr fontId="5"/>
  </si>
  <si>
    <t>-</t>
    <phoneticPr fontId="5"/>
  </si>
  <si>
    <t>がん情報サービス</t>
    <rPh sb="2" eb="4">
      <t>ジョウホウ</t>
    </rPh>
    <phoneticPr fontId="5"/>
  </si>
  <si>
    <t>-</t>
    <phoneticPr fontId="5"/>
  </si>
  <si>
    <t>⑲「がん対策推進基本計画」に基づき、がん対策の取組を一層推進</t>
    <rPh sb="4" eb="6">
      <t>タイサク</t>
    </rPh>
    <rPh sb="6" eb="8">
      <t>スイシン</t>
    </rPh>
    <rPh sb="8" eb="10">
      <t>キホン</t>
    </rPh>
    <rPh sb="10" eb="12">
      <t>ケイカク</t>
    </rPh>
    <rPh sb="14" eb="15">
      <t>モト</t>
    </rPh>
    <rPh sb="20" eb="22">
      <t>タイサク</t>
    </rPh>
    <rPh sb="23" eb="25">
      <t>トリクミ</t>
    </rPh>
    <rPh sb="26" eb="28">
      <t>イッソウ</t>
    </rPh>
    <rPh sb="28" eb="30">
      <t>スイシン</t>
    </rPh>
    <phoneticPr fontId="5"/>
  </si>
  <si>
    <t>がん検診の受診率を向上させること及びがん医療に関する様々な情報収集、分析、発信など、がん対策推進基本計画に掲げる各種目標を達成することを目的としているため、国民や社会のニーズを反映している。</t>
    <phoneticPr fontId="5"/>
  </si>
  <si>
    <t>無</t>
  </si>
  <si>
    <t>がん対策基本法に掲げられる検診受診率向上や検診の質の向上を全国的に推し進めるため、国として取り組むべき事業である。</t>
    <phoneticPr fontId="5"/>
  </si>
  <si>
    <t>がん検診等の受診率を向上させるため、都道府県がん対策推進計画に基づき、地域の実情等を反映させた事業であり、優先度が高い。</t>
    <phoneticPr fontId="5"/>
  </si>
  <si>
    <t>各補助事業については、実施要綱において事業内容及び実施主体（支出先）を示しており、交付要綱で使用可能な費目を定め、事業実績報告書にて事業内容及び支出について報告を受けており、事業目的にかなった補助となっていることを確認している。</t>
    <phoneticPr fontId="5"/>
  </si>
  <si>
    <t>交付要綱により負担割合を定めており、妥当である。</t>
    <phoneticPr fontId="5"/>
  </si>
  <si>
    <t>‐</t>
  </si>
  <si>
    <t>毎年度本事業の予算が削減される中、がん検診等の受診率を向上させるため、補助金を効率的に活用するよう努めている。</t>
    <phoneticPr fontId="5"/>
  </si>
  <si>
    <t>本補助金等は事業実施主体へ直接交付しており、委託についても事業を効率的に行うためのものとなっている。</t>
    <phoneticPr fontId="5"/>
  </si>
  <si>
    <t>各事業の実施要綱に定めた事業の範囲で補助を行うこととなっている。</t>
    <phoneticPr fontId="5"/>
  </si>
  <si>
    <t>補助対象数や事業内容について定期的に見直しており、コスト削減や効率化に向けた工夫を行っている。</t>
    <phoneticPr fontId="5"/>
  </si>
  <si>
    <t>がんの年齢調整死亡率（75歳未満）は減少しているため、成果実績は成果目標に見合ったものとなっている。</t>
    <phoneticPr fontId="5"/>
  </si>
  <si>
    <t>本事業の補助金等は、がん検診受診率の向上等の目的に対し、直接補助金を利用できる。</t>
    <phoneticPr fontId="5"/>
  </si>
  <si>
    <t>本事業の補助金等は、全国約７割の都道府県等が活用しており、事業趣旨に沿った活動を行っている。</t>
    <phoneticPr fontId="5"/>
  </si>
  <si>
    <t>事業実績報告書において成果の報告を受け、十分に活用されていることを確認している。</t>
    <phoneticPr fontId="5"/>
  </si>
  <si>
    <t>成果目標については達成していることから、引き続き、がん検診を実施していくとともに、事業完了後提出される事業実績報告書等で執行実態把握に努めつつ、より効果的な執行を図るため、事業の見直しを検討する。</t>
    <phoneticPr fontId="5"/>
  </si>
  <si>
    <t>E.公益財団法人広島県地域保健医療推進機構</t>
    <phoneticPr fontId="5"/>
  </si>
  <si>
    <t>公益財団法人広島県地域保健医療推進機構</t>
    <phoneticPr fontId="5"/>
  </si>
  <si>
    <t>胃内視鏡検診従事者向け研修会の開催</t>
    <phoneticPr fontId="5"/>
  </si>
  <si>
    <t>胃内視鏡検診従事者向け研修会の開催委託費用</t>
    <phoneticPr fontId="5"/>
  </si>
  <si>
    <t>委託料</t>
    <rPh sb="0" eb="3">
      <t>イタクリョウ</t>
    </rPh>
    <phoneticPr fontId="5"/>
  </si>
  <si>
    <t>報酬</t>
    <rPh sb="0" eb="2">
      <t>ホウシュウ</t>
    </rPh>
    <phoneticPr fontId="2"/>
  </si>
  <si>
    <t>委託費</t>
  </si>
  <si>
    <t>事務員報酬</t>
    <rPh sb="0" eb="3">
      <t>ジムイン</t>
    </rPh>
    <rPh sb="3" eb="5">
      <t>ホウシュウ</t>
    </rPh>
    <phoneticPr fontId="2"/>
  </si>
  <si>
    <t>その他</t>
    <rPh sb="2" eb="3">
      <t>タ</t>
    </rPh>
    <phoneticPr fontId="2"/>
  </si>
  <si>
    <t>租税公課費、報償費、賃借料等</t>
    <rPh sb="0" eb="2">
      <t>ソゼイ</t>
    </rPh>
    <rPh sb="2" eb="3">
      <t>オオヤケ</t>
    </rPh>
    <rPh sb="3" eb="4">
      <t>カ</t>
    </rPh>
    <rPh sb="4" eb="5">
      <t>ヒ</t>
    </rPh>
    <rPh sb="6" eb="8">
      <t>ホウショウ</t>
    </rPh>
    <rPh sb="8" eb="9">
      <t>ヒ</t>
    </rPh>
    <rPh sb="10" eb="13">
      <t>チンシャクリョウ</t>
    </rPh>
    <rPh sb="13" eb="14">
      <t>トウ</t>
    </rPh>
    <phoneticPr fontId="2"/>
  </si>
  <si>
    <t>通信運搬費</t>
    <rPh sb="0" eb="2">
      <t>ツウシン</t>
    </rPh>
    <rPh sb="2" eb="5">
      <t>ウンパンヒ</t>
    </rPh>
    <phoneticPr fontId="3"/>
  </si>
  <si>
    <t>委託費</t>
    <rPh sb="0" eb="3">
      <t>イタクヒ</t>
    </rPh>
    <phoneticPr fontId="3"/>
  </si>
  <si>
    <t>検診費</t>
    <rPh sb="0" eb="3">
      <t>ケンシンヒ</t>
    </rPh>
    <phoneticPr fontId="3"/>
  </si>
  <si>
    <t>個別受診勧奨通知にかかる郵送費等</t>
    <rPh sb="0" eb="2">
      <t>コベツ</t>
    </rPh>
    <rPh sb="2" eb="4">
      <t>ジュシン</t>
    </rPh>
    <rPh sb="4" eb="6">
      <t>カンショウ</t>
    </rPh>
    <rPh sb="6" eb="8">
      <t>ツウチ</t>
    </rPh>
    <rPh sb="12" eb="15">
      <t>ユウソウヒ</t>
    </rPh>
    <rPh sb="15" eb="16">
      <t>トウ</t>
    </rPh>
    <phoneticPr fontId="3"/>
  </si>
  <si>
    <t>無料クーポン券等印刷・封入封緘業務等にかかる委託費等</t>
    <rPh sb="0" eb="2">
      <t>ムリョウ</t>
    </rPh>
    <rPh sb="6" eb="7">
      <t>ケン</t>
    </rPh>
    <rPh sb="7" eb="8">
      <t>トウ</t>
    </rPh>
    <rPh sb="8" eb="10">
      <t>インサツ</t>
    </rPh>
    <rPh sb="11" eb="13">
      <t>フウニュウ</t>
    </rPh>
    <rPh sb="13" eb="15">
      <t>フウカン</t>
    </rPh>
    <rPh sb="15" eb="17">
      <t>ギョウム</t>
    </rPh>
    <rPh sb="17" eb="18">
      <t>トウ</t>
    </rPh>
    <rPh sb="22" eb="24">
      <t>イタク</t>
    </rPh>
    <rPh sb="24" eb="25">
      <t>ヒ</t>
    </rPh>
    <rPh sb="25" eb="26">
      <t>トウ</t>
    </rPh>
    <phoneticPr fontId="3"/>
  </si>
  <si>
    <t>子宮頸がん及び乳がん検診における自己負担額の助成</t>
    <rPh sb="0" eb="2">
      <t>シキュウ</t>
    </rPh>
    <rPh sb="2" eb="3">
      <t>ケイ</t>
    </rPh>
    <rPh sb="5" eb="6">
      <t>オヨ</t>
    </rPh>
    <rPh sb="7" eb="8">
      <t>ニュウ</t>
    </rPh>
    <rPh sb="10" eb="12">
      <t>ケンシン</t>
    </rPh>
    <rPh sb="16" eb="18">
      <t>ジコ</t>
    </rPh>
    <rPh sb="18" eb="20">
      <t>フタン</t>
    </rPh>
    <rPh sb="20" eb="21">
      <t>ガク</t>
    </rPh>
    <rPh sb="22" eb="24">
      <t>ジョセイ</t>
    </rPh>
    <phoneticPr fontId="3"/>
  </si>
  <si>
    <t>委託費</t>
    <rPh sb="0" eb="3">
      <t>イタクヒ</t>
    </rPh>
    <phoneticPr fontId="2"/>
  </si>
  <si>
    <t>個別勧奨通知等の印刷及び封入封緘業務委託</t>
  </si>
  <si>
    <t>無料クーポン券等印刷・封入封緘業務委託</t>
  </si>
  <si>
    <t>トッパン・フォームズ株式会社</t>
    <rPh sb="10" eb="12">
      <t>カブシキ</t>
    </rPh>
    <rPh sb="12" eb="14">
      <t>カイシャ</t>
    </rPh>
    <phoneticPr fontId="11"/>
  </si>
  <si>
    <t>カワセコンピュータサプライ株式会社</t>
  </si>
  <si>
    <t>再勧奨通知印刷・封入封緘業務委託</t>
  </si>
  <si>
    <t>指名競争契約
（最低価格）</t>
  </si>
  <si>
    <t>F. トッパン・フォームズ株式会社</t>
    <phoneticPr fontId="5"/>
  </si>
  <si>
    <t>雑役務費</t>
    <rPh sb="0" eb="1">
      <t>ザツ</t>
    </rPh>
    <rPh sb="1" eb="3">
      <t>エキム</t>
    </rPh>
    <rPh sb="3" eb="4">
      <t>ヒ</t>
    </rPh>
    <phoneticPr fontId="5"/>
  </si>
  <si>
    <t>予防健康づくりに関する大規模実証事業の実施</t>
    <rPh sb="0" eb="2">
      <t>ヨボウ</t>
    </rPh>
    <rPh sb="2" eb="4">
      <t>ケンコウ</t>
    </rPh>
    <rPh sb="8" eb="9">
      <t>カン</t>
    </rPh>
    <rPh sb="11" eb="14">
      <t>ダイキボ</t>
    </rPh>
    <rPh sb="14" eb="16">
      <t>ジッショウ</t>
    </rPh>
    <rPh sb="16" eb="18">
      <t>ジギョウ</t>
    </rPh>
    <rPh sb="19" eb="21">
      <t>ジッシ</t>
    </rPh>
    <phoneticPr fontId="5"/>
  </si>
  <si>
    <t>ＰｗＣコンサルティング合同会社</t>
    <phoneticPr fontId="5"/>
  </si>
  <si>
    <t>予防健康づくりに関する大規模実証事業の実施</t>
    <phoneticPr fontId="5"/>
  </si>
  <si>
    <t>-</t>
    <phoneticPr fontId="5"/>
  </si>
  <si>
    <t>1382/1300</t>
    <phoneticPr fontId="5"/>
  </si>
  <si>
    <t>1673/1300</t>
    <phoneticPr fontId="5"/>
  </si>
  <si>
    <t>令和２年度は事業実施主体が当初の見込みより下回ったことから執行率が低い状態であった。
一方、成果目標については目標を達成しており、国民が利用しやすい検診体制の構築により、がん検診の受診率を向上させ、がんの早期発見・早期治療を促すことで、効果的かつ持続可能ながん対策を進め、ひいてはがんの死亡者数の減少に資することができた。</t>
    <phoneticPr fontId="5"/>
  </si>
  <si>
    <t>G.</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</si>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</sst>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38100</xdr:colOff>
      <xdr:row>753</xdr:row>
      <xdr:rowOff>12700</xdr:rowOff>
    </xdr:from>
    <xdr:to>
      <xdr:col>34</xdr:col>
      <xdr:colOff>38100</xdr:colOff>
      <xdr:row>756</xdr:row>
      <xdr:rowOff>88900</xdr:rowOff>
    </xdr:to>
    <xdr:cxnSp macro="">
      <xdr:nvCxnSpPr>
        <xdr:cNvPr id="28" name="直線矢印コネクタ 27"/>
        <xdr:cNvCxnSpPr/>
      </xdr:nvCxnSpPr>
      <xdr:spPr>
        <a:xfrm>
          <a:off x="6946900" y="91922600"/>
          <a:ext cx="0" cy="114300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14</xdr:col>
      <xdr:colOff>0</xdr:colOff>
      <xdr:row>749</xdr:row>
      <xdr:rowOff>1</xdr:rowOff>
    </xdr:from>
    <xdr:to>
      <xdr:col>36</xdr:col>
      <xdr:colOff>95663</xdr:colOff>
      <xdr:row>750</xdr:row>
      <xdr:rowOff>152400</xdr:rowOff>
    </xdr:to>
    <xdr:sp macro="" textlink="">
      <xdr:nvSpPr>
        <xdr:cNvPr id="29" name="正方形/長方形 28"/>
        <xdr:cNvSpPr/>
      </xdr:nvSpPr>
      <xdr:spPr>
        <a:xfrm>
          <a:off x="2800350" y="96907351"/>
          <a:ext cx="4496213" cy="50482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厚生労働省　　　　　　　　　　　１３８２百万円</a:t>
          </a:r>
        </a:p>
      </xdr:txBody>
    </xdr:sp>
    <xdr:clientData/>
  </xdr:twoCellAnchor>
  <xdr:twoCellAnchor>
    <xdr:from>
      <xdr:col>13</xdr:col>
      <xdr:colOff>156225</xdr:colOff>
      <xdr:row>750</xdr:row>
      <xdr:rowOff>243398</xdr:rowOff>
    </xdr:from>
    <xdr:to>
      <xdr:col>36</xdr:col>
      <xdr:colOff>48688</xdr:colOff>
      <xdr:row>752</xdr:row>
      <xdr:rowOff>101600</xdr:rowOff>
    </xdr:to>
    <xdr:sp macro="" textlink="">
      <xdr:nvSpPr>
        <xdr:cNvPr id="30" name="大かっこ 29"/>
        <xdr:cNvSpPr/>
      </xdr:nvSpPr>
      <xdr:spPr>
        <a:xfrm>
          <a:off x="2756550" y="97503173"/>
          <a:ext cx="4493038" cy="56305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がん検診受診率向上に資する事業等が、適切に遂行できるよう、交付要綱等に基づき補助金の交付等を行っている。</a:t>
          </a:r>
        </a:p>
      </xdr:txBody>
    </xdr:sp>
    <xdr:clientData/>
  </xdr:twoCellAnchor>
  <xdr:twoCellAnchor>
    <xdr:from>
      <xdr:col>24</xdr:col>
      <xdr:colOff>190500</xdr:colOff>
      <xdr:row>752</xdr:row>
      <xdr:rowOff>12700</xdr:rowOff>
    </xdr:from>
    <xdr:to>
      <xdr:col>24</xdr:col>
      <xdr:colOff>190500</xdr:colOff>
      <xdr:row>752</xdr:row>
      <xdr:rowOff>330200</xdr:rowOff>
    </xdr:to>
    <xdr:cxnSp macro="">
      <xdr:nvCxnSpPr>
        <xdr:cNvPr id="31" name="直線コネクタ 30"/>
        <xdr:cNvCxnSpPr/>
      </xdr:nvCxnSpPr>
      <xdr:spPr>
        <a:xfrm>
          <a:off x="5067300" y="91567000"/>
          <a:ext cx="0" cy="317500"/>
        </a:xfrm>
        <a:prstGeom prst="line">
          <a:avLst/>
        </a:prstGeom>
        <a:noFill/>
        <a:ln w="19050" cap="flat" cmpd="sng" algn="ctr">
          <a:solidFill>
            <a:sysClr val="windowText" lastClr="000000"/>
          </a:solidFill>
          <a:prstDash val="solid"/>
        </a:ln>
        <a:effectLst/>
      </xdr:spPr>
    </xdr:cxnSp>
    <xdr:clientData/>
  </xdr:twoCellAnchor>
  <xdr:twoCellAnchor>
    <xdr:from>
      <xdr:col>11</xdr:col>
      <xdr:colOff>12700</xdr:colOff>
      <xdr:row>752</xdr:row>
      <xdr:rowOff>337820</xdr:rowOff>
    </xdr:from>
    <xdr:to>
      <xdr:col>24</xdr:col>
      <xdr:colOff>198120</xdr:colOff>
      <xdr:row>752</xdr:row>
      <xdr:rowOff>342900</xdr:rowOff>
    </xdr:to>
    <xdr:cxnSp macro="">
      <xdr:nvCxnSpPr>
        <xdr:cNvPr id="32" name="直線コネクタ 31"/>
        <xdr:cNvCxnSpPr/>
      </xdr:nvCxnSpPr>
      <xdr:spPr>
        <a:xfrm flipV="1">
          <a:off x="2247900" y="91892120"/>
          <a:ext cx="2827020" cy="5080"/>
        </a:xfrm>
        <a:prstGeom prst="line">
          <a:avLst/>
        </a:prstGeom>
        <a:noFill/>
        <a:ln w="19050" cap="flat" cmpd="sng" algn="ctr">
          <a:solidFill>
            <a:sysClr val="windowText" lastClr="000000"/>
          </a:solidFill>
          <a:prstDash val="solid"/>
        </a:ln>
        <a:effectLst/>
      </xdr:spPr>
    </xdr:cxnSp>
    <xdr:clientData/>
  </xdr:twoCellAnchor>
  <xdr:twoCellAnchor>
    <xdr:from>
      <xdr:col>24</xdr:col>
      <xdr:colOff>193363</xdr:colOff>
      <xdr:row>752</xdr:row>
      <xdr:rowOff>338499</xdr:rowOff>
    </xdr:from>
    <xdr:to>
      <xdr:col>44</xdr:col>
      <xdr:colOff>25400</xdr:colOff>
      <xdr:row>753</xdr:row>
      <xdr:rowOff>12700</xdr:rowOff>
    </xdr:to>
    <xdr:cxnSp macro="">
      <xdr:nvCxnSpPr>
        <xdr:cNvPr id="33" name="直線コネクタ 32"/>
        <xdr:cNvCxnSpPr/>
      </xdr:nvCxnSpPr>
      <xdr:spPr>
        <a:xfrm>
          <a:off x="5070163" y="91892799"/>
          <a:ext cx="3896037" cy="29801"/>
        </a:xfrm>
        <a:prstGeom prst="line">
          <a:avLst/>
        </a:prstGeom>
        <a:noFill/>
        <a:ln w="19050" cap="flat" cmpd="sng" algn="ctr">
          <a:solidFill>
            <a:sysClr val="windowText" lastClr="000000"/>
          </a:solidFill>
          <a:prstDash val="solid"/>
        </a:ln>
        <a:effectLst/>
      </xdr:spPr>
    </xdr:cxnSp>
    <xdr:clientData/>
  </xdr:twoCellAnchor>
  <xdr:twoCellAnchor>
    <xdr:from>
      <xdr:col>19</xdr:col>
      <xdr:colOff>72571</xdr:colOff>
      <xdr:row>756</xdr:row>
      <xdr:rowOff>239604</xdr:rowOff>
    </xdr:from>
    <xdr:to>
      <xdr:col>27</xdr:col>
      <xdr:colOff>166914</xdr:colOff>
      <xdr:row>757</xdr:row>
      <xdr:rowOff>254608</xdr:rowOff>
    </xdr:to>
    <xdr:sp macro="" textlink="">
      <xdr:nvSpPr>
        <xdr:cNvPr id="35" name="正方形/長方形 34"/>
        <xdr:cNvSpPr/>
      </xdr:nvSpPr>
      <xdr:spPr>
        <a:xfrm>
          <a:off x="3933371" y="93216304"/>
          <a:ext cx="1719943" cy="370604"/>
        </a:xfrm>
        <a:prstGeom prst="rect">
          <a:avLst/>
        </a:prstGeom>
        <a:solidFill>
          <a:schemeClr val="bg1"/>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194994</xdr:colOff>
      <xdr:row>757</xdr:row>
      <xdr:rowOff>325571</xdr:rowOff>
    </xdr:from>
    <xdr:to>
      <xdr:col>15</xdr:col>
      <xdr:colOff>118794</xdr:colOff>
      <xdr:row>760</xdr:row>
      <xdr:rowOff>53520</xdr:rowOff>
    </xdr:to>
    <xdr:sp macro="" textlink="">
      <xdr:nvSpPr>
        <xdr:cNvPr id="36" name="正方形/長方形 35"/>
        <xdr:cNvSpPr/>
      </xdr:nvSpPr>
      <xdr:spPr bwMode="auto">
        <a:xfrm>
          <a:off x="1617394" y="93657871"/>
          <a:ext cx="1549400" cy="79474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Ａ　　都道府県（</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en-US" sz="10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19</xdr:col>
      <xdr:colOff>64025</xdr:colOff>
      <xdr:row>757</xdr:row>
      <xdr:rowOff>338272</xdr:rowOff>
    </xdr:from>
    <xdr:to>
      <xdr:col>27</xdr:col>
      <xdr:colOff>88900</xdr:colOff>
      <xdr:row>760</xdr:row>
      <xdr:rowOff>52614</xdr:rowOff>
    </xdr:to>
    <xdr:sp macro="" textlink="">
      <xdr:nvSpPr>
        <xdr:cNvPr id="37" name="正方形/長方形 36"/>
        <xdr:cNvSpPr/>
      </xdr:nvSpPr>
      <xdr:spPr bwMode="auto">
        <a:xfrm>
          <a:off x="3924825" y="93670572"/>
          <a:ext cx="1650475" cy="78114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Ｂ　市区町村（</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1284</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sz="1000" b="0" i="0" u="none" strike="noStrike" kern="0" cap="none" spc="0" normalizeH="0" baseline="0" noProof="0">
              <a:ln>
                <a:noFill/>
              </a:ln>
              <a:solidFill>
                <a:sysClr val="window" lastClr="FFFFFF"/>
              </a:solidFill>
              <a:effectLst/>
              <a:uLnTx/>
              <a:uFillTx/>
              <a:latin typeface="Calibri"/>
              <a:ea typeface="+mn-ea"/>
              <a:cs typeface="+mn-cs"/>
            </a:rPr>
            <a:t>i</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1247</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23</xdr:col>
      <xdr:colOff>88900</xdr:colOff>
      <xdr:row>752</xdr:row>
      <xdr:rowOff>354661</xdr:rowOff>
    </xdr:from>
    <xdr:to>
      <xdr:col>23</xdr:col>
      <xdr:colOff>90219</xdr:colOff>
      <xdr:row>756</xdr:row>
      <xdr:rowOff>127000</xdr:rowOff>
    </xdr:to>
    <xdr:cxnSp macro="">
      <xdr:nvCxnSpPr>
        <xdr:cNvPr id="38" name="直線矢印コネクタ 37"/>
        <xdr:cNvCxnSpPr/>
      </xdr:nvCxnSpPr>
      <xdr:spPr>
        <a:xfrm flipH="1">
          <a:off x="4762500" y="91908961"/>
          <a:ext cx="1319" cy="1194739"/>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7</xdr:col>
      <xdr:colOff>103594</xdr:colOff>
      <xdr:row>760</xdr:row>
      <xdr:rowOff>183687</xdr:rowOff>
    </xdr:from>
    <xdr:to>
      <xdr:col>16</xdr:col>
      <xdr:colOff>86359</xdr:colOff>
      <xdr:row>761</xdr:row>
      <xdr:rowOff>195580</xdr:rowOff>
    </xdr:to>
    <xdr:sp macro="" textlink="">
      <xdr:nvSpPr>
        <xdr:cNvPr id="39" name="大かっこ 38"/>
        <xdr:cNvSpPr/>
      </xdr:nvSpPr>
      <xdr:spPr>
        <a:xfrm>
          <a:off x="1525994" y="94582787"/>
          <a:ext cx="1811565" cy="367493"/>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がん検診従事者研修事業</a:t>
          </a:r>
        </a:p>
      </xdr:txBody>
    </xdr:sp>
    <xdr:clientData/>
  </xdr:twoCellAnchor>
  <xdr:twoCellAnchor>
    <xdr:from>
      <xdr:col>18</xdr:col>
      <xdr:colOff>192273</xdr:colOff>
      <xdr:row>760</xdr:row>
      <xdr:rowOff>144009</xdr:rowOff>
    </xdr:from>
    <xdr:to>
      <xdr:col>27</xdr:col>
      <xdr:colOff>190500</xdr:colOff>
      <xdr:row>762</xdr:row>
      <xdr:rowOff>4535</xdr:rowOff>
    </xdr:to>
    <xdr:sp macro="" textlink="">
      <xdr:nvSpPr>
        <xdr:cNvPr id="41" name="大かっこ 40"/>
        <xdr:cNvSpPr/>
      </xdr:nvSpPr>
      <xdr:spPr>
        <a:xfrm>
          <a:off x="3849873" y="94543109"/>
          <a:ext cx="1827027" cy="571726"/>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新たなステージに入ったがん検診の総合支援事業</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93773</xdr:colOff>
      <xdr:row>762</xdr:row>
      <xdr:rowOff>19682</xdr:rowOff>
    </xdr:from>
    <xdr:to>
      <xdr:col>23</xdr:col>
      <xdr:colOff>93773</xdr:colOff>
      <xdr:row>762</xdr:row>
      <xdr:rowOff>336437</xdr:rowOff>
    </xdr:to>
    <xdr:cxnSp macro="">
      <xdr:nvCxnSpPr>
        <xdr:cNvPr id="42" name="直線矢印コネクタ 41"/>
        <xdr:cNvCxnSpPr/>
      </xdr:nvCxnSpPr>
      <xdr:spPr>
        <a:xfrm>
          <a:off x="4767373" y="95129982"/>
          <a:ext cx="0" cy="316755"/>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17</xdr:col>
      <xdr:colOff>119738</xdr:colOff>
      <xdr:row>763</xdr:row>
      <xdr:rowOff>105180</xdr:rowOff>
    </xdr:from>
    <xdr:to>
      <xdr:col>28</xdr:col>
      <xdr:colOff>202800</xdr:colOff>
      <xdr:row>763</xdr:row>
      <xdr:rowOff>276225</xdr:rowOff>
    </xdr:to>
    <xdr:sp macro="" textlink="">
      <xdr:nvSpPr>
        <xdr:cNvPr id="43" name="テキスト ボックス 42"/>
        <xdr:cNvSpPr txBox="1"/>
      </xdr:nvSpPr>
      <xdr:spPr bwMode="auto">
        <a:xfrm>
          <a:off x="3574138" y="95571080"/>
          <a:ext cx="2318262" cy="17104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指名競争契約（最低価格）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193675</xdr:colOff>
      <xdr:row>764</xdr:row>
      <xdr:rowOff>56325</xdr:rowOff>
    </xdr:from>
    <xdr:to>
      <xdr:col>28</xdr:col>
      <xdr:colOff>152400</xdr:colOff>
      <xdr:row>765</xdr:row>
      <xdr:rowOff>43180</xdr:rowOff>
    </xdr:to>
    <xdr:sp macro="" textlink="">
      <xdr:nvSpPr>
        <xdr:cNvPr id="44" name="正方形/長方形 43"/>
        <xdr:cNvSpPr/>
      </xdr:nvSpPr>
      <xdr:spPr>
        <a:xfrm>
          <a:off x="3851275" y="99306825"/>
          <a:ext cx="1990725" cy="65995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a:effectLst/>
              <a:latin typeface="+mn-lt"/>
              <a:ea typeface="+mn-ea"/>
              <a:cs typeface="+mn-cs"/>
            </a:rPr>
            <a:t>［</a:t>
          </a:r>
          <a:r>
            <a:rPr kumimoji="1" lang="ja-JP" altLang="en-US" sz="1100">
              <a:effectLst/>
              <a:latin typeface="+mn-lt"/>
              <a:ea typeface="+mn-ea"/>
              <a:cs typeface="+mn-cs"/>
            </a:rPr>
            <a:t>横浜市</a:t>
          </a:r>
          <a:r>
            <a:rPr kumimoji="1" lang="ja-JP" altLang="ja-JP" sz="1100">
              <a:effectLst/>
              <a:latin typeface="+mn-lt"/>
              <a:ea typeface="+mn-ea"/>
              <a:cs typeface="+mn-cs"/>
            </a:rPr>
            <a:t>の例］</a:t>
          </a:r>
          <a:endParaRPr lang="ja-JP" altLang="ja-JP" sz="10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Ｆ　</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民間団体（</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28</xdr:col>
      <xdr:colOff>189593</xdr:colOff>
      <xdr:row>756</xdr:row>
      <xdr:rowOff>213179</xdr:rowOff>
    </xdr:from>
    <xdr:to>
      <xdr:col>40</xdr:col>
      <xdr:colOff>50800</xdr:colOff>
      <xdr:row>757</xdr:row>
      <xdr:rowOff>215900</xdr:rowOff>
    </xdr:to>
    <xdr:sp macro="" textlink="">
      <xdr:nvSpPr>
        <xdr:cNvPr id="45" name="テキスト ボックス 44"/>
        <xdr:cNvSpPr txBox="1"/>
      </xdr:nvSpPr>
      <xdr:spPr>
        <a:xfrm>
          <a:off x="5879193" y="93189879"/>
          <a:ext cx="2299607" cy="358321"/>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165893</xdr:colOff>
      <xdr:row>757</xdr:row>
      <xdr:rowOff>330356</xdr:rowOff>
    </xdr:from>
    <xdr:to>
      <xdr:col>38</xdr:col>
      <xdr:colOff>152400</xdr:colOff>
      <xdr:row>760</xdr:row>
      <xdr:rowOff>38100</xdr:rowOff>
    </xdr:to>
    <xdr:sp macro="" textlink="">
      <xdr:nvSpPr>
        <xdr:cNvPr id="46" name="正方形/長方形 45"/>
        <xdr:cNvSpPr/>
      </xdr:nvSpPr>
      <xdr:spPr>
        <a:xfrm>
          <a:off x="6261893" y="93662656"/>
          <a:ext cx="1612107" cy="77454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Ｃ　　株式会社博報堂</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73</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129609</xdr:colOff>
      <xdr:row>760</xdr:row>
      <xdr:rowOff>128218</xdr:rowOff>
    </xdr:from>
    <xdr:to>
      <xdr:col>39</xdr:col>
      <xdr:colOff>38100</xdr:colOff>
      <xdr:row>762</xdr:row>
      <xdr:rowOff>114300</xdr:rowOff>
    </xdr:to>
    <xdr:sp macro="" textlink="">
      <xdr:nvSpPr>
        <xdr:cNvPr id="47" name="大かっこ 46"/>
        <xdr:cNvSpPr/>
      </xdr:nvSpPr>
      <xdr:spPr>
        <a:xfrm>
          <a:off x="6225609" y="94527318"/>
          <a:ext cx="1737291" cy="697282"/>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がん対策推進企業等連携事業（連携戦略本部業務）等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12700</xdr:colOff>
      <xdr:row>752</xdr:row>
      <xdr:rowOff>330200</xdr:rowOff>
    </xdr:from>
    <xdr:to>
      <xdr:col>11</xdr:col>
      <xdr:colOff>12700</xdr:colOff>
      <xdr:row>756</xdr:row>
      <xdr:rowOff>114300</xdr:rowOff>
    </xdr:to>
    <xdr:cxnSp macro="">
      <xdr:nvCxnSpPr>
        <xdr:cNvPr id="50" name="直線矢印コネクタ 49"/>
        <xdr:cNvCxnSpPr/>
      </xdr:nvCxnSpPr>
      <xdr:spPr>
        <a:xfrm>
          <a:off x="2247900" y="91884500"/>
          <a:ext cx="0" cy="120650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11</xdr:col>
      <xdr:colOff>162718</xdr:colOff>
      <xdr:row>761</xdr:row>
      <xdr:rowOff>324644</xdr:rowOff>
    </xdr:from>
    <xdr:to>
      <xdr:col>11</xdr:col>
      <xdr:colOff>165100</xdr:colOff>
      <xdr:row>762</xdr:row>
      <xdr:rowOff>292100</xdr:rowOff>
    </xdr:to>
    <xdr:cxnSp macro="">
      <xdr:nvCxnSpPr>
        <xdr:cNvPr id="51" name="直線矢印コネクタ 50"/>
        <xdr:cNvCxnSpPr/>
      </xdr:nvCxnSpPr>
      <xdr:spPr>
        <a:xfrm>
          <a:off x="2397918" y="98508344"/>
          <a:ext cx="2382" cy="323056"/>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6</xdr:col>
      <xdr:colOff>43380</xdr:colOff>
      <xdr:row>763</xdr:row>
      <xdr:rowOff>93115</xdr:rowOff>
    </xdr:from>
    <xdr:to>
      <xdr:col>17</xdr:col>
      <xdr:colOff>122155</xdr:colOff>
      <xdr:row>763</xdr:row>
      <xdr:rowOff>264160</xdr:rowOff>
    </xdr:to>
    <xdr:sp macro="" textlink="">
      <xdr:nvSpPr>
        <xdr:cNvPr id="52" name="テキスト ボックス 51"/>
        <xdr:cNvSpPr txBox="1"/>
      </xdr:nvSpPr>
      <xdr:spPr bwMode="auto">
        <a:xfrm>
          <a:off x="1262580" y="98988015"/>
          <a:ext cx="2313975" cy="17104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en-US" sz="1100">
              <a:solidFill>
                <a:sysClr val="windowText" lastClr="000000"/>
              </a:solidFill>
              <a:effectLst/>
              <a:latin typeface="+mn-lt"/>
              <a:ea typeface="+mn-ea"/>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199073</xdr:colOff>
      <xdr:row>764</xdr:row>
      <xdr:rowOff>20003</xdr:rowOff>
    </xdr:from>
    <xdr:to>
      <xdr:col>17</xdr:col>
      <xdr:colOff>25400</xdr:colOff>
      <xdr:row>765</xdr:row>
      <xdr:rowOff>342900</xdr:rowOff>
    </xdr:to>
    <xdr:sp macro="" textlink="">
      <xdr:nvSpPr>
        <xdr:cNvPr id="53" name="正方形/長方形 52"/>
        <xdr:cNvSpPr/>
      </xdr:nvSpPr>
      <xdr:spPr>
        <a:xfrm>
          <a:off x="1418273" y="99270503"/>
          <a:ext cx="2061527" cy="99599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　［広島県の例］</a:t>
          </a:r>
          <a:endParaRPr kumimoji="1" lang="en-US" altLang="ja-JP" sz="1000">
            <a:solidFill>
              <a:sysClr val="windowText" lastClr="000000"/>
            </a:solidFill>
          </a:endParaRPr>
        </a:p>
        <a:p>
          <a:pPr algn="l"/>
          <a:r>
            <a:rPr kumimoji="1" lang="ja-JP" altLang="en-US" sz="1000">
              <a:solidFill>
                <a:sysClr val="windowText" lastClr="000000"/>
              </a:solidFill>
            </a:rPr>
            <a:t>　Ｅ　公益財団法人広島県地域保健医療推進機構　</a:t>
          </a:r>
          <a:r>
            <a:rPr kumimoji="1" lang="en-US" altLang="ja-JP" sz="1000">
              <a:solidFill>
                <a:sysClr val="windowText" lastClr="000000"/>
              </a:solidFill>
            </a:rPr>
            <a:t>1</a:t>
          </a:r>
          <a:r>
            <a:rPr kumimoji="1" lang="ja-JP" altLang="en-US" sz="1000">
              <a:solidFill>
                <a:sysClr val="windowText" lastClr="000000"/>
              </a:solidFill>
            </a:rPr>
            <a:t>百万円</a:t>
          </a:r>
          <a:endParaRPr kumimoji="1" lang="en-US" sz="1000">
            <a:solidFill>
              <a:sysClr val="windowText" lastClr="000000"/>
            </a:solidFill>
            <a:latin typeface="+mn-lt"/>
            <a:ea typeface="+mn-ea"/>
            <a:cs typeface="+mn-cs"/>
          </a:endParaRPr>
        </a:p>
      </xdr:txBody>
    </xdr:sp>
    <xdr:clientData/>
  </xdr:twoCellAnchor>
  <xdr:twoCellAnchor>
    <xdr:from>
      <xdr:col>44</xdr:col>
      <xdr:colOff>25400</xdr:colOff>
      <xdr:row>753</xdr:row>
      <xdr:rowOff>0</xdr:rowOff>
    </xdr:from>
    <xdr:to>
      <xdr:col>44</xdr:col>
      <xdr:colOff>25400</xdr:colOff>
      <xdr:row>756</xdr:row>
      <xdr:rowOff>76200</xdr:rowOff>
    </xdr:to>
    <xdr:cxnSp macro="">
      <xdr:nvCxnSpPr>
        <xdr:cNvPr id="65" name="直線矢印コネクタ 64"/>
        <xdr:cNvCxnSpPr/>
      </xdr:nvCxnSpPr>
      <xdr:spPr>
        <a:xfrm>
          <a:off x="8966200" y="91909900"/>
          <a:ext cx="0" cy="114300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39</xdr:col>
      <xdr:colOff>139700</xdr:colOff>
      <xdr:row>756</xdr:row>
      <xdr:rowOff>241300</xdr:rowOff>
    </xdr:from>
    <xdr:to>
      <xdr:col>49</xdr:col>
      <xdr:colOff>406400</xdr:colOff>
      <xdr:row>757</xdr:row>
      <xdr:rowOff>244021</xdr:rowOff>
    </xdr:to>
    <xdr:sp macro="" textlink="">
      <xdr:nvSpPr>
        <xdr:cNvPr id="67" name="テキスト ボックス 66"/>
        <xdr:cNvSpPr txBox="1"/>
      </xdr:nvSpPr>
      <xdr:spPr>
        <a:xfrm>
          <a:off x="8064500" y="96342200"/>
          <a:ext cx="2298700" cy="358321"/>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127000</xdr:colOff>
      <xdr:row>757</xdr:row>
      <xdr:rowOff>317500</xdr:rowOff>
    </xdr:from>
    <xdr:to>
      <xdr:col>49</xdr:col>
      <xdr:colOff>408214</xdr:colOff>
      <xdr:row>760</xdr:row>
      <xdr:rowOff>25244</xdr:rowOff>
    </xdr:to>
    <xdr:sp macro="" textlink="">
      <xdr:nvSpPr>
        <xdr:cNvPr id="68" name="正方形/長方形 67"/>
        <xdr:cNvSpPr/>
      </xdr:nvSpPr>
      <xdr:spPr>
        <a:xfrm>
          <a:off x="8291286" y="94165964"/>
          <a:ext cx="2118178" cy="7691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Ｄ　ＰｗＣコンサルティング合同会社</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201</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百万円の内数</a:t>
          </a:r>
        </a:p>
      </xdr:txBody>
    </xdr:sp>
    <xdr:clientData/>
  </xdr:twoCellAnchor>
  <xdr:twoCellAnchor>
    <xdr:from>
      <xdr:col>8</xdr:col>
      <xdr:colOff>0</xdr:colOff>
      <xdr:row>756</xdr:row>
      <xdr:rowOff>203200</xdr:rowOff>
    </xdr:from>
    <xdr:to>
      <xdr:col>16</xdr:col>
      <xdr:colOff>94343</xdr:colOff>
      <xdr:row>757</xdr:row>
      <xdr:rowOff>218204</xdr:rowOff>
    </xdr:to>
    <xdr:sp macro="" textlink="">
      <xdr:nvSpPr>
        <xdr:cNvPr id="71" name="正方形/長方形 70"/>
        <xdr:cNvSpPr/>
      </xdr:nvSpPr>
      <xdr:spPr>
        <a:xfrm>
          <a:off x="1625600" y="93179900"/>
          <a:ext cx="1719943" cy="370604"/>
        </a:xfrm>
        <a:prstGeom prst="rect">
          <a:avLst/>
        </a:prstGeom>
        <a:solidFill>
          <a:schemeClr val="bg1"/>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101600</xdr:colOff>
      <xdr:row>760</xdr:row>
      <xdr:rowOff>139700</xdr:rowOff>
    </xdr:from>
    <xdr:to>
      <xdr:col>49</xdr:col>
      <xdr:colOff>152399</xdr:colOff>
      <xdr:row>763</xdr:row>
      <xdr:rowOff>12700</xdr:rowOff>
    </xdr:to>
    <xdr:sp macro="" textlink="">
      <xdr:nvSpPr>
        <xdr:cNvPr id="74" name="大かっこ 73"/>
        <xdr:cNvSpPr/>
      </xdr:nvSpPr>
      <xdr:spPr>
        <a:xfrm>
          <a:off x="8229600" y="97663000"/>
          <a:ext cx="1879599" cy="93980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予防健康づくりに関する大規模実証事業（がん検診のアクセシビリティ向上策等の実証事業）</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46</xdr:col>
      <xdr:colOff>25400</xdr:colOff>
      <xdr:row>566</xdr:row>
      <xdr:rowOff>25400</xdr:rowOff>
    </xdr:from>
    <xdr:to>
      <xdr:col>49</xdr:col>
      <xdr:colOff>482600</xdr:colOff>
      <xdr:row>566</xdr:row>
      <xdr:rowOff>215900</xdr:rowOff>
    </xdr:to>
    <xdr:sp macro="" textlink="">
      <xdr:nvSpPr>
        <xdr:cNvPr id="56" name="テキスト ボックス 55"/>
        <xdr:cNvSpPr txBox="1"/>
      </xdr:nvSpPr>
      <xdr:spPr>
        <a:xfrm>
          <a:off x="9372600" y="70662800"/>
          <a:ext cx="10668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40</xdr:col>
      <xdr:colOff>25400</xdr:colOff>
      <xdr:row>750</xdr:row>
      <xdr:rowOff>228600</xdr:rowOff>
    </xdr:from>
    <xdr:to>
      <xdr:col>48</xdr:col>
      <xdr:colOff>137091</xdr:colOff>
      <xdr:row>751</xdr:row>
      <xdr:rowOff>330200</xdr:rowOff>
    </xdr:to>
    <xdr:sp macro="" textlink="">
      <xdr:nvSpPr>
        <xdr:cNvPr id="57" name="大かっこ 56"/>
        <xdr:cNvSpPr/>
      </xdr:nvSpPr>
      <xdr:spPr>
        <a:xfrm>
          <a:off x="8153400" y="94195900"/>
          <a:ext cx="1737291" cy="4572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Calibri"/>
              <a:ea typeface="ＭＳ Ｐゴシック"/>
              <a:cs typeface="+mn-cs"/>
            </a:rPr>
            <a:t>事務費　</a:t>
          </a:r>
          <a:r>
            <a:rPr kumimoji="0" lang="en-US" altLang="ja-JP" sz="13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3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en-US" altLang="ja-JP" sz="13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47</xdr:col>
      <xdr:colOff>101600</xdr:colOff>
      <xdr:row>802</xdr:row>
      <xdr:rowOff>0</xdr:rowOff>
    </xdr:from>
    <xdr:to>
      <xdr:col>49</xdr:col>
      <xdr:colOff>457200</xdr:colOff>
      <xdr:row>802</xdr:row>
      <xdr:rowOff>279400</xdr:rowOff>
    </xdr:to>
    <xdr:sp macro="" textlink="">
      <xdr:nvSpPr>
        <xdr:cNvPr id="2" name="テキスト ボックス 1"/>
        <xdr:cNvSpPr txBox="1"/>
      </xdr:nvSpPr>
      <xdr:spPr>
        <a:xfrm>
          <a:off x="9652000" y="104508300"/>
          <a:ext cx="7620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2" zoomScale="75" zoomScaleNormal="75" zoomScaleSheetLayoutView="75" zoomScalePageLayoutView="85" workbookViewId="0">
      <selection activeCell="AK768" sqref="AK76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793</v>
      </c>
      <c r="AK2" s="206"/>
      <c r="AL2" s="206"/>
      <c r="AM2" s="206"/>
      <c r="AN2" s="98" t="s">
        <v>402</v>
      </c>
      <c r="AO2" s="206">
        <v>20</v>
      </c>
      <c r="AP2" s="206"/>
      <c r="AQ2" s="206"/>
      <c r="AR2" s="99" t="s">
        <v>707</v>
      </c>
      <c r="AS2" s="207">
        <v>405</v>
      </c>
      <c r="AT2" s="207"/>
      <c r="AU2" s="207"/>
      <c r="AV2" s="98" t="str">
        <f>IF(AW2="","","-")</f>
        <v/>
      </c>
      <c r="AW2" s="394"/>
      <c r="AX2" s="394"/>
    </row>
    <row r="3" spans="1:50" ht="21" customHeight="1" thickBot="1" x14ac:dyDescent="0.2">
      <c r="A3" s="526" t="s">
        <v>700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708</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709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712</v>
      </c>
      <c r="H5" s="562"/>
      <c r="I5" s="562"/>
      <c r="J5" s="562"/>
      <c r="K5" s="562"/>
      <c r="L5" s="562"/>
      <c r="M5" s="563" t="s">
        <v>66</v>
      </c>
      <c r="N5" s="564"/>
      <c r="O5" s="564"/>
      <c r="P5" s="564"/>
      <c r="Q5" s="564"/>
      <c r="R5" s="565"/>
      <c r="S5" s="566" t="s">
        <v>713</v>
      </c>
      <c r="T5" s="562"/>
      <c r="U5" s="562"/>
      <c r="V5" s="562"/>
      <c r="W5" s="562"/>
      <c r="X5" s="567"/>
      <c r="Y5" s="720" t="s">
        <v>3</v>
      </c>
      <c r="Z5" s="721"/>
      <c r="AA5" s="721"/>
      <c r="AB5" s="721"/>
      <c r="AC5" s="721"/>
      <c r="AD5" s="722"/>
      <c r="AE5" s="723" t="s">
        <v>714</v>
      </c>
      <c r="AF5" s="723"/>
      <c r="AG5" s="723"/>
      <c r="AH5" s="723"/>
      <c r="AI5" s="723"/>
      <c r="AJ5" s="723"/>
      <c r="AK5" s="723"/>
      <c r="AL5" s="723"/>
      <c r="AM5" s="723"/>
      <c r="AN5" s="723"/>
      <c r="AO5" s="723"/>
      <c r="AP5" s="724"/>
      <c r="AQ5" s="725" t="s">
        <v>711</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85.5" customHeight="1" x14ac:dyDescent="0.15">
      <c r="A7" s="827" t="s">
        <v>22</v>
      </c>
      <c r="B7" s="828"/>
      <c r="C7" s="828"/>
      <c r="D7" s="828"/>
      <c r="E7" s="828"/>
      <c r="F7" s="829"/>
      <c r="G7" s="830" t="s">
        <v>715</v>
      </c>
      <c r="H7" s="831"/>
      <c r="I7" s="831"/>
      <c r="J7" s="831"/>
      <c r="K7" s="831"/>
      <c r="L7" s="831"/>
      <c r="M7" s="831"/>
      <c r="N7" s="831"/>
      <c r="O7" s="831"/>
      <c r="P7" s="831"/>
      <c r="Q7" s="831"/>
      <c r="R7" s="831"/>
      <c r="S7" s="831"/>
      <c r="T7" s="831"/>
      <c r="U7" s="831"/>
      <c r="V7" s="831"/>
      <c r="W7" s="831"/>
      <c r="X7" s="832"/>
      <c r="Y7" s="392" t="s">
        <v>385</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7" t="s">
        <v>256</v>
      </c>
      <c r="B8" s="828"/>
      <c r="C8" s="828"/>
      <c r="D8" s="828"/>
      <c r="E8" s="828"/>
      <c r="F8" s="829"/>
      <c r="G8" s="218" t="str">
        <f>入力規則等!A27</f>
        <v>高齢社会対策、男女共同参画</v>
      </c>
      <c r="H8" s="219"/>
      <c r="I8" s="219"/>
      <c r="J8" s="219"/>
      <c r="K8" s="219"/>
      <c r="L8" s="219"/>
      <c r="M8" s="219"/>
      <c r="N8" s="219"/>
      <c r="O8" s="219"/>
      <c r="P8" s="219"/>
      <c r="Q8" s="219"/>
      <c r="R8" s="219"/>
      <c r="S8" s="219"/>
      <c r="T8" s="219"/>
      <c r="U8" s="219"/>
      <c r="V8" s="219"/>
      <c r="W8" s="219"/>
      <c r="X8" s="220"/>
      <c r="Y8" s="572" t="s">
        <v>257</v>
      </c>
      <c r="Z8" s="573"/>
      <c r="AA8" s="573"/>
      <c r="AB8" s="573"/>
      <c r="AC8" s="573"/>
      <c r="AD8" s="574"/>
      <c r="AE8" s="743" t="str">
        <f>入力規則等!K13</f>
        <v>社会保障</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75" t="s">
        <v>717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718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386</v>
      </c>
      <c r="Q12" s="298"/>
      <c r="R12" s="298"/>
      <c r="S12" s="298"/>
      <c r="T12" s="298"/>
      <c r="U12" s="298"/>
      <c r="V12" s="299"/>
      <c r="W12" s="303" t="s">
        <v>408</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7"/>
    </row>
    <row r="13" spans="1:50" ht="21" customHeight="1" x14ac:dyDescent="0.15">
      <c r="A13" s="120"/>
      <c r="B13" s="121"/>
      <c r="C13" s="121"/>
      <c r="D13" s="121"/>
      <c r="E13" s="121"/>
      <c r="F13" s="122"/>
      <c r="G13" s="748" t="s">
        <v>6</v>
      </c>
      <c r="H13" s="749"/>
      <c r="I13" s="641" t="s">
        <v>7</v>
      </c>
      <c r="J13" s="642"/>
      <c r="K13" s="642"/>
      <c r="L13" s="642"/>
      <c r="M13" s="642"/>
      <c r="N13" s="642"/>
      <c r="O13" s="643"/>
      <c r="P13" s="163">
        <v>1664</v>
      </c>
      <c r="Q13" s="164"/>
      <c r="R13" s="164"/>
      <c r="S13" s="164"/>
      <c r="T13" s="164"/>
      <c r="U13" s="164"/>
      <c r="V13" s="165"/>
      <c r="W13" s="163">
        <v>1664</v>
      </c>
      <c r="X13" s="164"/>
      <c r="Y13" s="164"/>
      <c r="Z13" s="164"/>
      <c r="AA13" s="164"/>
      <c r="AB13" s="164"/>
      <c r="AC13" s="165"/>
      <c r="AD13" s="163">
        <v>1645</v>
      </c>
      <c r="AE13" s="164"/>
      <c r="AF13" s="164"/>
      <c r="AG13" s="164"/>
      <c r="AH13" s="164"/>
      <c r="AI13" s="164"/>
      <c r="AJ13" s="165"/>
      <c r="AK13" s="163">
        <v>1673</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0"/>
      <c r="H14" s="751"/>
      <c r="I14" s="578" t="s">
        <v>8</v>
      </c>
      <c r="J14" s="632"/>
      <c r="K14" s="632"/>
      <c r="L14" s="632"/>
      <c r="M14" s="632"/>
      <c r="N14" s="632"/>
      <c r="O14" s="633"/>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832</v>
      </c>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0"/>
      <c r="H15" s="751"/>
      <c r="I15" s="578" t="s">
        <v>51</v>
      </c>
      <c r="J15" s="579"/>
      <c r="K15" s="579"/>
      <c r="L15" s="579"/>
      <c r="M15" s="579"/>
      <c r="N15" s="579"/>
      <c r="O15" s="580"/>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832</v>
      </c>
      <c r="AL15" s="164"/>
      <c r="AM15" s="164"/>
      <c r="AN15" s="164"/>
      <c r="AO15" s="164"/>
      <c r="AP15" s="164"/>
      <c r="AQ15" s="165"/>
      <c r="AR15" s="163"/>
      <c r="AS15" s="164"/>
      <c r="AT15" s="164"/>
      <c r="AU15" s="164"/>
      <c r="AV15" s="164"/>
      <c r="AW15" s="164"/>
      <c r="AX15" s="631"/>
    </row>
    <row r="16" spans="1:50" ht="21" customHeight="1" x14ac:dyDescent="0.15">
      <c r="A16" s="120"/>
      <c r="B16" s="121"/>
      <c r="C16" s="121"/>
      <c r="D16" s="121"/>
      <c r="E16" s="121"/>
      <c r="F16" s="122"/>
      <c r="G16" s="750"/>
      <c r="H16" s="751"/>
      <c r="I16" s="578" t="s">
        <v>52</v>
      </c>
      <c r="J16" s="579"/>
      <c r="K16" s="579"/>
      <c r="L16" s="579"/>
      <c r="M16" s="579"/>
      <c r="N16" s="579"/>
      <c r="O16" s="580"/>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832</v>
      </c>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0"/>
      <c r="H17" s="751"/>
      <c r="I17" s="578" t="s">
        <v>50</v>
      </c>
      <c r="J17" s="632"/>
      <c r="K17" s="632"/>
      <c r="L17" s="632"/>
      <c r="M17" s="632"/>
      <c r="N17" s="632"/>
      <c r="O17" s="633"/>
      <c r="P17" s="163">
        <v>-215</v>
      </c>
      <c r="Q17" s="164"/>
      <c r="R17" s="164"/>
      <c r="S17" s="164"/>
      <c r="T17" s="164"/>
      <c r="U17" s="164"/>
      <c r="V17" s="165"/>
      <c r="W17" s="163">
        <v>-290</v>
      </c>
      <c r="X17" s="164"/>
      <c r="Y17" s="164"/>
      <c r="Z17" s="164"/>
      <c r="AA17" s="164"/>
      <c r="AB17" s="164"/>
      <c r="AC17" s="165"/>
      <c r="AD17" s="163">
        <v>-103</v>
      </c>
      <c r="AE17" s="164"/>
      <c r="AF17" s="164"/>
      <c r="AG17" s="164"/>
      <c r="AH17" s="164"/>
      <c r="AI17" s="164"/>
      <c r="AJ17" s="165"/>
      <c r="AK17" s="163" t="s">
        <v>832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2"/>
      <c r="H18" s="753"/>
      <c r="I18" s="740" t="s">
        <v>20</v>
      </c>
      <c r="J18" s="741"/>
      <c r="K18" s="741"/>
      <c r="L18" s="741"/>
      <c r="M18" s="741"/>
      <c r="N18" s="741"/>
      <c r="O18" s="742"/>
      <c r="P18" s="169">
        <f>SUM(P13:V17)</f>
        <v>1449</v>
      </c>
      <c r="Q18" s="170"/>
      <c r="R18" s="170"/>
      <c r="S18" s="170"/>
      <c r="T18" s="170"/>
      <c r="U18" s="170"/>
      <c r="V18" s="171"/>
      <c r="W18" s="169">
        <f>SUM(W13:AC17)</f>
        <v>1374</v>
      </c>
      <c r="X18" s="170"/>
      <c r="Y18" s="170"/>
      <c r="Z18" s="170"/>
      <c r="AA18" s="170"/>
      <c r="AB18" s="170"/>
      <c r="AC18" s="171"/>
      <c r="AD18" s="169">
        <f>SUM(AD13:AJ17)</f>
        <v>1542</v>
      </c>
      <c r="AE18" s="170"/>
      <c r="AF18" s="170"/>
      <c r="AG18" s="170"/>
      <c r="AH18" s="170"/>
      <c r="AI18" s="170"/>
      <c r="AJ18" s="171"/>
      <c r="AK18" s="169">
        <f>SUM(AK13:AQ17)</f>
        <v>1673</v>
      </c>
      <c r="AL18" s="170"/>
      <c r="AM18" s="170"/>
      <c r="AN18" s="170"/>
      <c r="AO18" s="170"/>
      <c r="AP18" s="170"/>
      <c r="AQ18" s="171"/>
      <c r="AR18" s="169">
        <f>SUM(AR13:AX17)</f>
        <v>0</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1248</v>
      </c>
      <c r="Q19" s="164"/>
      <c r="R19" s="164"/>
      <c r="S19" s="164"/>
      <c r="T19" s="164"/>
      <c r="U19" s="164"/>
      <c r="V19" s="165"/>
      <c r="W19" s="163">
        <v>1302</v>
      </c>
      <c r="X19" s="164"/>
      <c r="Y19" s="164"/>
      <c r="Z19" s="164"/>
      <c r="AA19" s="164"/>
      <c r="AB19" s="164"/>
      <c r="AC19" s="165"/>
      <c r="AD19" s="163">
        <v>1382</v>
      </c>
      <c r="AE19" s="164"/>
      <c r="AF19" s="164"/>
      <c r="AG19" s="164"/>
      <c r="AH19" s="164"/>
      <c r="AI19" s="164"/>
      <c r="AJ19" s="165"/>
      <c r="AK19" s="489"/>
      <c r="AL19" s="489"/>
      <c r="AM19" s="489"/>
      <c r="AN19" s="489"/>
      <c r="AO19" s="489"/>
      <c r="AP19" s="489"/>
      <c r="AQ19" s="489"/>
      <c r="AR19" s="489"/>
      <c r="AS19" s="489"/>
      <c r="AT19" s="489"/>
      <c r="AU19" s="489"/>
      <c r="AV19" s="489"/>
      <c r="AW19" s="489"/>
      <c r="AX19" s="541"/>
    </row>
    <row r="20" spans="1:50" ht="24.75" customHeight="1" x14ac:dyDescent="0.15">
      <c r="A20" s="120"/>
      <c r="B20" s="121"/>
      <c r="C20" s="121"/>
      <c r="D20" s="121"/>
      <c r="E20" s="121"/>
      <c r="F20" s="122"/>
      <c r="G20" s="538" t="s">
        <v>10</v>
      </c>
      <c r="H20" s="539"/>
      <c r="I20" s="539"/>
      <c r="J20" s="539"/>
      <c r="K20" s="539"/>
      <c r="L20" s="539"/>
      <c r="M20" s="539"/>
      <c r="N20" s="539"/>
      <c r="O20" s="539"/>
      <c r="P20" s="542">
        <f>IF(P18=0, "-", SUM(P19)/P18)</f>
        <v>0.86128364389233958</v>
      </c>
      <c r="Q20" s="542"/>
      <c r="R20" s="542"/>
      <c r="S20" s="542"/>
      <c r="T20" s="542"/>
      <c r="U20" s="542"/>
      <c r="V20" s="542"/>
      <c r="W20" s="542">
        <f t="shared" ref="W20" si="0">IF(W18=0, "-", SUM(W19)/W18)</f>
        <v>0.94759825327510916</v>
      </c>
      <c r="X20" s="542"/>
      <c r="Y20" s="542"/>
      <c r="Z20" s="542"/>
      <c r="AA20" s="542"/>
      <c r="AB20" s="542"/>
      <c r="AC20" s="542"/>
      <c r="AD20" s="542">
        <f t="shared" ref="AD20" si="1">IF(AD18=0, "-", SUM(AD19)/AD18)</f>
        <v>0.89623865110246437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23"/>
      <c r="B21" s="124"/>
      <c r="C21" s="124"/>
      <c r="D21" s="124"/>
      <c r="E21" s="124"/>
      <c r="F21" s="125"/>
      <c r="G21" s="927" t="s">
        <v>349</v>
      </c>
      <c r="H21" s="928"/>
      <c r="I21" s="928"/>
      <c r="J21" s="928"/>
      <c r="K21" s="928"/>
      <c r="L21" s="928"/>
      <c r="M21" s="928"/>
      <c r="N21" s="928"/>
      <c r="O21" s="928"/>
      <c r="P21" s="542">
        <f>IF(P19=0, "-", SUM(P19)/SUM(P13,P14))</f>
        <v>0.75</v>
      </c>
      <c r="Q21" s="542"/>
      <c r="R21" s="542"/>
      <c r="S21" s="542"/>
      <c r="T21" s="542"/>
      <c r="U21" s="542"/>
      <c r="V21" s="542"/>
      <c r="W21" s="542">
        <f t="shared" ref="W21" si="2">IF(W19=0, "-", SUM(W19)/SUM(W13,W14))</f>
        <v>0.78245192307692313</v>
      </c>
      <c r="X21" s="542"/>
      <c r="Y21" s="542"/>
      <c r="Z21" s="542"/>
      <c r="AA21" s="542"/>
      <c r="AB21" s="542"/>
      <c r="AC21" s="542"/>
      <c r="AD21" s="542">
        <f t="shared" ref="AD21" si="3">IF(AD19=0, "-", SUM(AD19)/SUM(AD13,AD14))</f>
        <v>0.8401215805471125</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38" t="s">
        <v>705</v>
      </c>
      <c r="B22" s="139"/>
      <c r="C22" s="139"/>
      <c r="D22" s="139"/>
      <c r="E22" s="139"/>
      <c r="F22" s="140"/>
      <c r="G22" s="129" t="s">
        <v>328</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1502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162</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722</v>
      </c>
      <c r="H25" s="136"/>
      <c r="I25" s="136"/>
      <c r="J25" s="136"/>
      <c r="K25" s="136"/>
      <c r="L25" s="136"/>
      <c r="M25" s="136"/>
      <c r="N25" s="136"/>
      <c r="O25" s="137"/>
      <c r="P25" s="163">
        <v>3</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723</v>
      </c>
      <c r="H26" s="136"/>
      <c r="I26" s="136"/>
      <c r="J26" s="136"/>
      <c r="K26" s="136"/>
      <c r="L26" s="136"/>
      <c r="M26" s="136"/>
      <c r="N26" s="136"/>
      <c r="O26" s="137"/>
      <c r="P26" s="163">
        <v>3</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332</v>
      </c>
      <c r="H28" s="226"/>
      <c r="I28" s="226"/>
      <c r="J28" s="226"/>
      <c r="K28" s="226"/>
      <c r="L28" s="226"/>
      <c r="M28" s="226"/>
      <c r="N28" s="226"/>
      <c r="O28" s="227"/>
      <c r="P28" s="169">
        <f>P29-SUM(P23:P27)</f>
        <v>3</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329</v>
      </c>
      <c r="H29" s="229"/>
      <c r="I29" s="229"/>
      <c r="J29" s="229"/>
      <c r="K29" s="229"/>
      <c r="L29" s="229"/>
      <c r="M29" s="229"/>
      <c r="N29" s="229"/>
      <c r="O29" s="230"/>
      <c r="P29" s="163">
        <f>AK13</f>
        <v>1673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344</v>
      </c>
      <c r="B30" s="513"/>
      <c r="C30" s="513"/>
      <c r="D30" s="513"/>
      <c r="E30" s="513"/>
      <c r="F30" s="514"/>
      <c r="G30" s="653" t="s">
        <v>146</v>
      </c>
      <c r="H30" s="387"/>
      <c r="I30" s="387"/>
      <c r="J30" s="387"/>
      <c r="K30" s="387"/>
      <c r="L30" s="387"/>
      <c r="M30" s="387"/>
      <c r="N30" s="387"/>
      <c r="O30" s="582"/>
      <c r="P30" s="581" t="s">
        <v>59</v>
      </c>
      <c r="Q30" s="387"/>
      <c r="R30" s="387"/>
      <c r="S30" s="387"/>
      <c r="T30" s="387"/>
      <c r="U30" s="387"/>
      <c r="V30" s="387"/>
      <c r="W30" s="387"/>
      <c r="X30" s="582"/>
      <c r="Y30" s="468"/>
      <c r="Z30" s="469"/>
      <c r="AA30" s="470"/>
      <c r="AB30" s="382" t="s">
        <v>11</v>
      </c>
      <c r="AC30" s="383"/>
      <c r="AD30" s="384"/>
      <c r="AE30" s="382" t="s">
        <v>386</v>
      </c>
      <c r="AF30" s="383"/>
      <c r="AG30" s="383"/>
      <c r="AH30" s="384"/>
      <c r="AI30" s="385" t="s">
        <v>408</v>
      </c>
      <c r="AJ30" s="385"/>
      <c r="AK30" s="385"/>
      <c r="AL30" s="382"/>
      <c r="AM30" s="385" t="s">
        <v>505</v>
      </c>
      <c r="AN30" s="385"/>
      <c r="AO30" s="385"/>
      <c r="AP30" s="382"/>
      <c r="AQ30" s="644" t="s">
        <v>232</v>
      </c>
      <c r="AR30" s="645"/>
      <c r="AS30" s="645"/>
      <c r="AT30" s="646"/>
      <c r="AU30" s="387" t="s">
        <v>134</v>
      </c>
      <c r="AV30" s="387"/>
      <c r="AW30" s="387"/>
      <c r="AX30" s="388"/>
    </row>
    <row r="31" spans="1:50"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471"/>
      <c r="Z31" s="472"/>
      <c r="AA31" s="473"/>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v>4</v>
      </c>
      <c r="AV31" s="271"/>
      <c r="AW31" s="375" t="s">
        <v>179</v>
      </c>
      <c r="AX31" s="376"/>
    </row>
    <row r="32" spans="1:50" ht="49.5" customHeight="1" x14ac:dyDescent="0.15">
      <c r="A32" s="518"/>
      <c r="B32" s="516"/>
      <c r="C32" s="516"/>
      <c r="D32" s="516"/>
      <c r="E32" s="516"/>
      <c r="F32" s="517"/>
      <c r="G32" s="543" t="s">
        <v>724</v>
      </c>
      <c r="H32" s="544"/>
      <c r="I32" s="544"/>
      <c r="J32" s="544"/>
      <c r="K32" s="544"/>
      <c r="L32" s="544"/>
      <c r="M32" s="544"/>
      <c r="N32" s="544"/>
      <c r="O32" s="545"/>
      <c r="P32" s="191" t="s">
        <v>725</v>
      </c>
      <c r="Q32" s="191"/>
      <c r="R32" s="191"/>
      <c r="S32" s="191"/>
      <c r="T32" s="191"/>
      <c r="U32" s="191"/>
      <c r="V32" s="191"/>
      <c r="W32" s="191"/>
      <c r="X32" s="233"/>
      <c r="Y32" s="339" t="s">
        <v>12</v>
      </c>
      <c r="Z32" s="552"/>
      <c r="AA32" s="553"/>
      <c r="AB32" s="554" t="s">
        <v>726</v>
      </c>
      <c r="AC32" s="554"/>
      <c r="AD32" s="554"/>
      <c r="AE32" s="363">
        <v>71.599999999999994</v>
      </c>
      <c r="AF32" s="364"/>
      <c r="AG32" s="364"/>
      <c r="AH32" s="364"/>
      <c r="AI32" s="363">
        <v>70</v>
      </c>
      <c r="AJ32" s="364"/>
      <c r="AK32" s="364"/>
      <c r="AL32" s="364"/>
      <c r="AM32" s="363" t="s">
        <v>883</v>
      </c>
      <c r="AN32" s="364"/>
      <c r="AO32" s="364"/>
      <c r="AP32" s="364"/>
      <c r="AQ32" s="166" t="s">
        <v>719</v>
      </c>
      <c r="AR32" s="167"/>
      <c r="AS32" s="167"/>
      <c r="AT32" s="168"/>
      <c r="AU32" s="364" t="s">
        <v>719</v>
      </c>
      <c r="AV32" s="364"/>
      <c r="AW32" s="364"/>
      <c r="AX32" s="365"/>
    </row>
    <row r="33" spans="1:51" ht="49.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726</v>
      </c>
      <c r="AC33" s="525"/>
      <c r="AD33" s="525"/>
      <c r="AE33" s="363">
        <v>73.599999999999994</v>
      </c>
      <c r="AF33" s="364"/>
      <c r="AG33" s="364"/>
      <c r="AH33" s="364"/>
      <c r="AI33" s="363">
        <v>71.599999999999994</v>
      </c>
      <c r="AJ33" s="364"/>
      <c r="AK33" s="364"/>
      <c r="AL33" s="364"/>
      <c r="AM33" s="363">
        <v>70</v>
      </c>
      <c r="AN33" s="364"/>
      <c r="AO33" s="364"/>
      <c r="AP33" s="364"/>
      <c r="AQ33" s="166" t="s">
        <v>719</v>
      </c>
      <c r="AR33" s="167"/>
      <c r="AS33" s="167"/>
      <c r="AT33" s="168"/>
      <c r="AU33" s="364" t="s">
        <v>883</v>
      </c>
      <c r="AV33" s="364"/>
      <c r="AW33" s="364"/>
      <c r="AX33" s="365"/>
    </row>
    <row r="34" spans="1:51" ht="49.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500" t="s">
        <v>180</v>
      </c>
      <c r="AC34" s="500"/>
      <c r="AD34" s="500"/>
      <c r="AE34" s="363">
        <v>102.8</v>
      </c>
      <c r="AF34" s="364"/>
      <c r="AG34" s="364"/>
      <c r="AH34" s="364"/>
      <c r="AI34" s="363">
        <v>102.3</v>
      </c>
      <c r="AJ34" s="364"/>
      <c r="AK34" s="364"/>
      <c r="AL34" s="364"/>
      <c r="AM34" s="363" t="s">
        <v>883</v>
      </c>
      <c r="AN34" s="364"/>
      <c r="AO34" s="364"/>
      <c r="AP34" s="364"/>
      <c r="AQ34" s="166" t="s">
        <v>719</v>
      </c>
      <c r="AR34" s="167"/>
      <c r="AS34" s="167"/>
      <c r="AT34" s="168"/>
      <c r="AU34" s="364" t="s">
        <v>719</v>
      </c>
      <c r="AV34" s="364"/>
      <c r="AW34" s="364"/>
      <c r="AX34" s="365"/>
    </row>
    <row r="35" spans="1:51" ht="23.25" customHeight="1" x14ac:dyDescent="0.15">
      <c r="A35" s="900" t="s">
        <v>376</v>
      </c>
      <c r="B35" s="901"/>
      <c r="C35" s="901"/>
      <c r="D35" s="901"/>
      <c r="E35" s="901"/>
      <c r="F35" s="902"/>
      <c r="G35" s="906" t="s">
        <v>727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customHeight="1" x14ac:dyDescent="0.15">
      <c r="A37" s="647" t="s">
        <v>344</v>
      </c>
      <c r="B37" s="648"/>
      <c r="C37" s="648"/>
      <c r="D37" s="648"/>
      <c r="E37" s="648"/>
      <c r="F37" s="649"/>
      <c r="G37" s="568" t="s">
        <v>146</v>
      </c>
      <c r="H37" s="377"/>
      <c r="I37" s="377"/>
      <c r="J37" s="377"/>
      <c r="K37" s="377"/>
      <c r="L37" s="377"/>
      <c r="M37" s="377"/>
      <c r="N37" s="377"/>
      <c r="O37" s="569"/>
      <c r="P37" s="634" t="s">
        <v>59</v>
      </c>
      <c r="Q37" s="377"/>
      <c r="R37" s="377"/>
      <c r="S37" s="377"/>
      <c r="T37" s="377"/>
      <c r="U37" s="377"/>
      <c r="V37" s="377"/>
      <c r="W37" s="377"/>
      <c r="X37" s="569"/>
      <c r="Y37" s="635"/>
      <c r="Z37" s="636"/>
      <c r="AA37" s="637"/>
      <c r="AB37" s="638" t="s">
        <v>11</v>
      </c>
      <c r="AC37" s="639"/>
      <c r="AD37" s="640"/>
      <c r="AE37" s="335" t="s">
        <v>386</v>
      </c>
      <c r="AF37" s="335"/>
      <c r="AG37" s="335"/>
      <c r="AH37" s="335"/>
      <c r="AI37" s="335" t="s">
        <v>408</v>
      </c>
      <c r="AJ37" s="335"/>
      <c r="AK37" s="335"/>
      <c r="AL37" s="335"/>
      <c r="AM37" s="335" t="s">
        <v>505</v>
      </c>
      <c r="AN37" s="335"/>
      <c r="AO37" s="335"/>
      <c r="AP37" s="335"/>
      <c r="AQ37" s="267" t="s">
        <v>232</v>
      </c>
      <c r="AR37" s="268"/>
      <c r="AS37" s="268"/>
      <c r="AT37" s="269"/>
      <c r="AU37" s="377" t="s">
        <v>134</v>
      </c>
      <c r="AV37" s="377"/>
      <c r="AW37" s="377"/>
      <c r="AX37" s="378"/>
      <c r="AY37">
        <f>COUNTA($G$39)</f>
        <v>1</v>
      </c>
    </row>
    <row r="38" spans="1:51" ht="18.75"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471"/>
      <c r="Z38" s="472"/>
      <c r="AA38" s="473"/>
      <c r="AB38" s="332"/>
      <c r="AC38" s="333"/>
      <c r="AD38" s="334"/>
      <c r="AE38" s="335"/>
      <c r="AF38" s="335"/>
      <c r="AG38" s="335"/>
      <c r="AH38" s="335"/>
      <c r="AI38" s="335"/>
      <c r="AJ38" s="335"/>
      <c r="AK38" s="335"/>
      <c r="AL38" s="335"/>
      <c r="AM38" s="335"/>
      <c r="AN38" s="335"/>
      <c r="AO38" s="335"/>
      <c r="AP38" s="335"/>
      <c r="AQ38" s="231" t="s">
        <v>719</v>
      </c>
      <c r="AR38" s="178"/>
      <c r="AS38" s="179" t="s">
        <v>233</v>
      </c>
      <c r="AT38" s="202"/>
      <c r="AU38" s="271">
        <v>4</v>
      </c>
      <c r="AV38" s="271"/>
      <c r="AW38" s="375" t="s">
        <v>179</v>
      </c>
      <c r="AX38" s="376"/>
      <c r="AY38">
        <f>$AY$37</f>
        <v>1</v>
      </c>
    </row>
    <row r="39" spans="1:51" ht="37.5" customHeight="1" x14ac:dyDescent="0.15">
      <c r="A39" s="518"/>
      <c r="B39" s="516"/>
      <c r="C39" s="516"/>
      <c r="D39" s="516"/>
      <c r="E39" s="516"/>
      <c r="F39" s="517"/>
      <c r="G39" s="543" t="s">
        <v>728</v>
      </c>
      <c r="H39" s="544"/>
      <c r="I39" s="544"/>
      <c r="J39" s="544"/>
      <c r="K39" s="544"/>
      <c r="L39" s="544"/>
      <c r="M39" s="544"/>
      <c r="N39" s="544"/>
      <c r="O39" s="545"/>
      <c r="P39" s="191" t="s">
        <v>729</v>
      </c>
      <c r="Q39" s="191"/>
      <c r="R39" s="191"/>
      <c r="S39" s="191"/>
      <c r="T39" s="191"/>
      <c r="U39" s="191"/>
      <c r="V39" s="191"/>
      <c r="W39" s="191"/>
      <c r="X39" s="233"/>
      <c r="Y39" s="339" t="s">
        <v>12</v>
      </c>
      <c r="Z39" s="552"/>
      <c r="AA39" s="553"/>
      <c r="AB39" s="554" t="s">
        <v>367</v>
      </c>
      <c r="AC39" s="554"/>
      <c r="AD39" s="554"/>
      <c r="AE39" s="363" t="s">
        <v>719</v>
      </c>
      <c r="AF39" s="364"/>
      <c r="AG39" s="364"/>
      <c r="AH39" s="364"/>
      <c r="AI39" s="363">
        <v>48</v>
      </c>
      <c r="AJ39" s="364"/>
      <c r="AK39" s="364"/>
      <c r="AL39" s="364"/>
      <c r="AM39" s="363" t="s">
        <v>830</v>
      </c>
      <c r="AN39" s="364"/>
      <c r="AO39" s="364"/>
      <c r="AP39" s="364"/>
      <c r="AQ39" s="166" t="s">
        <v>719</v>
      </c>
      <c r="AR39" s="167"/>
      <c r="AS39" s="167"/>
      <c r="AT39" s="168"/>
      <c r="AU39" s="364" t="s">
        <v>719</v>
      </c>
      <c r="AV39" s="364"/>
      <c r="AW39" s="364"/>
      <c r="AX39" s="365"/>
      <c r="AY39">
        <f t="shared" ref="AY39:AY43" si="4">$AY$37</f>
        <v>1</v>
      </c>
    </row>
    <row r="40" spans="1:51" ht="37.5"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t="s">
        <v>367</v>
      </c>
      <c r="AC40" s="525"/>
      <c r="AD40" s="525"/>
      <c r="AE40" s="363" t="s">
        <v>719</v>
      </c>
      <c r="AF40" s="364"/>
      <c r="AG40" s="364"/>
      <c r="AH40" s="364"/>
      <c r="AI40" s="363" t="s">
        <v>719</v>
      </c>
      <c r="AJ40" s="364"/>
      <c r="AK40" s="364"/>
      <c r="AL40" s="364"/>
      <c r="AM40" s="363" t="s">
        <v>830</v>
      </c>
      <c r="AN40" s="364"/>
      <c r="AO40" s="364"/>
      <c r="AP40" s="364"/>
      <c r="AQ40" s="166" t="s">
        <v>719</v>
      </c>
      <c r="AR40" s="167"/>
      <c r="AS40" s="167"/>
      <c r="AT40" s="168"/>
      <c r="AU40" s="364">
        <v>50</v>
      </c>
      <c r="AV40" s="364"/>
      <c r="AW40" s="364"/>
      <c r="AX40" s="365"/>
      <c r="AY40">
        <f t="shared" si="4"/>
        <v>1</v>
      </c>
    </row>
    <row r="41" spans="1:51" ht="37.5" customHeight="1" x14ac:dyDescent="0.15">
      <c r="A41" s="650"/>
      <c r="B41" s="651"/>
      <c r="C41" s="651"/>
      <c r="D41" s="651"/>
      <c r="E41" s="651"/>
      <c r="F41" s="652"/>
      <c r="G41" s="549"/>
      <c r="H41" s="550"/>
      <c r="I41" s="550"/>
      <c r="J41" s="550"/>
      <c r="K41" s="550"/>
      <c r="L41" s="550"/>
      <c r="M41" s="550"/>
      <c r="N41" s="550"/>
      <c r="O41" s="551"/>
      <c r="P41" s="194"/>
      <c r="Q41" s="194"/>
      <c r="R41" s="194"/>
      <c r="S41" s="194"/>
      <c r="T41" s="194"/>
      <c r="U41" s="194"/>
      <c r="V41" s="194"/>
      <c r="W41" s="194"/>
      <c r="X41" s="238"/>
      <c r="Y41" s="303" t="s">
        <v>13</v>
      </c>
      <c r="Z41" s="298"/>
      <c r="AA41" s="299"/>
      <c r="AB41" s="500" t="s">
        <v>180</v>
      </c>
      <c r="AC41" s="500"/>
      <c r="AD41" s="500"/>
      <c r="AE41" s="363" t="s">
        <v>719</v>
      </c>
      <c r="AF41" s="364"/>
      <c r="AG41" s="364"/>
      <c r="AH41" s="364"/>
      <c r="AI41" s="363" t="s">
        <v>719</v>
      </c>
      <c r="AJ41" s="364"/>
      <c r="AK41" s="364"/>
      <c r="AL41" s="364"/>
      <c r="AM41" s="363" t="s">
        <v>830</v>
      </c>
      <c r="AN41" s="364"/>
      <c r="AO41" s="364"/>
      <c r="AP41" s="364"/>
      <c r="AQ41" s="166" t="s">
        <v>719</v>
      </c>
      <c r="AR41" s="167"/>
      <c r="AS41" s="167"/>
      <c r="AT41" s="168"/>
      <c r="AU41" s="364" t="s">
        <v>719</v>
      </c>
      <c r="AV41" s="364"/>
      <c r="AW41" s="364"/>
      <c r="AX41" s="365"/>
      <c r="AY41">
        <f t="shared" si="4"/>
        <v>1</v>
      </c>
    </row>
    <row r="42" spans="1:51" ht="23.25" customHeight="1" x14ac:dyDescent="0.15">
      <c r="A42" s="900" t="s">
        <v>376</v>
      </c>
      <c r="B42" s="901"/>
      <c r="C42" s="901"/>
      <c r="D42" s="901"/>
      <c r="E42" s="901"/>
      <c r="F42" s="902"/>
      <c r="G42" s="906" t="s">
        <v>730</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1</v>
      </c>
    </row>
    <row r="43" spans="1:5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1</v>
      </c>
    </row>
    <row r="44" spans="1:51" ht="18.75" customHeight="1" x14ac:dyDescent="0.15">
      <c r="A44" s="647" t="s">
        <v>344</v>
      </c>
      <c r="B44" s="648"/>
      <c r="C44" s="648"/>
      <c r="D44" s="648"/>
      <c r="E44" s="648"/>
      <c r="F44" s="649"/>
      <c r="G44" s="568" t="s">
        <v>146</v>
      </c>
      <c r="H44" s="377"/>
      <c r="I44" s="377"/>
      <c r="J44" s="377"/>
      <c r="K44" s="377"/>
      <c r="L44" s="377"/>
      <c r="M44" s="377"/>
      <c r="N44" s="377"/>
      <c r="O44" s="569"/>
      <c r="P44" s="634" t="s">
        <v>59</v>
      </c>
      <c r="Q44" s="377"/>
      <c r="R44" s="377"/>
      <c r="S44" s="377"/>
      <c r="T44" s="377"/>
      <c r="U44" s="377"/>
      <c r="V44" s="377"/>
      <c r="W44" s="377"/>
      <c r="X44" s="569"/>
      <c r="Y44" s="635"/>
      <c r="Z44" s="636"/>
      <c r="AA44" s="637"/>
      <c r="AB44" s="638" t="s">
        <v>11</v>
      </c>
      <c r="AC44" s="639"/>
      <c r="AD44" s="640"/>
      <c r="AE44" s="335" t="s">
        <v>386</v>
      </c>
      <c r="AF44" s="335"/>
      <c r="AG44" s="335"/>
      <c r="AH44" s="335"/>
      <c r="AI44" s="335" t="s">
        <v>408</v>
      </c>
      <c r="AJ44" s="335"/>
      <c r="AK44" s="335"/>
      <c r="AL44" s="335"/>
      <c r="AM44" s="335" t="s">
        <v>505</v>
      </c>
      <c r="AN44" s="335"/>
      <c r="AO44" s="335"/>
      <c r="AP44" s="335"/>
      <c r="AQ44" s="267" t="s">
        <v>232</v>
      </c>
      <c r="AR44" s="268"/>
      <c r="AS44" s="268"/>
      <c r="AT44" s="269"/>
      <c r="AU44" s="377" t="s">
        <v>134</v>
      </c>
      <c r="AV44" s="377"/>
      <c r="AW44" s="377"/>
      <c r="AX44" s="378"/>
      <c r="AY44">
        <f>COUNTA($G$46)</f>
        <v>1</v>
      </c>
    </row>
    <row r="45" spans="1:51" ht="18.75"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471"/>
      <c r="Z45" s="472"/>
      <c r="AA45" s="473"/>
      <c r="AB45" s="332"/>
      <c r="AC45" s="333"/>
      <c r="AD45" s="334"/>
      <c r="AE45" s="335"/>
      <c r="AF45" s="335"/>
      <c r="AG45" s="335"/>
      <c r="AH45" s="335"/>
      <c r="AI45" s="335"/>
      <c r="AJ45" s="335"/>
      <c r="AK45" s="335"/>
      <c r="AL45" s="335"/>
      <c r="AM45" s="335"/>
      <c r="AN45" s="335"/>
      <c r="AO45" s="335"/>
      <c r="AP45" s="335"/>
      <c r="AQ45" s="231" t="s">
        <v>719</v>
      </c>
      <c r="AR45" s="178"/>
      <c r="AS45" s="179" t="s">
        <v>233</v>
      </c>
      <c r="AT45" s="202"/>
      <c r="AU45" s="271">
        <v>4</v>
      </c>
      <c r="AV45" s="271"/>
      <c r="AW45" s="375" t="s">
        <v>179</v>
      </c>
      <c r="AX45" s="376"/>
      <c r="AY45">
        <f>$AY$44</f>
        <v>1</v>
      </c>
    </row>
    <row r="46" spans="1:51" ht="36" customHeight="1" x14ac:dyDescent="0.15">
      <c r="A46" s="518"/>
      <c r="B46" s="516"/>
      <c r="C46" s="516"/>
      <c r="D46" s="516"/>
      <c r="E46" s="516"/>
      <c r="F46" s="517"/>
      <c r="G46" s="543" t="s">
        <v>728</v>
      </c>
      <c r="H46" s="544"/>
      <c r="I46" s="544"/>
      <c r="J46" s="544"/>
      <c r="K46" s="544"/>
      <c r="L46" s="544"/>
      <c r="M46" s="544"/>
      <c r="N46" s="544"/>
      <c r="O46" s="545"/>
      <c r="P46" s="191" t="s">
        <v>731</v>
      </c>
      <c r="Q46" s="191"/>
      <c r="R46" s="191"/>
      <c r="S46" s="191"/>
      <c r="T46" s="191"/>
      <c r="U46" s="191"/>
      <c r="V46" s="191"/>
      <c r="W46" s="191"/>
      <c r="X46" s="233"/>
      <c r="Y46" s="339" t="s">
        <v>12</v>
      </c>
      <c r="Z46" s="552"/>
      <c r="AA46" s="553"/>
      <c r="AB46" s="554" t="s">
        <v>367</v>
      </c>
      <c r="AC46" s="554"/>
      <c r="AD46" s="554"/>
      <c r="AE46" s="358" t="s">
        <v>719</v>
      </c>
      <c r="AF46" s="358"/>
      <c r="AG46" s="358"/>
      <c r="AH46" s="358"/>
      <c r="AI46" s="358">
        <v>37.1</v>
      </c>
      <c r="AJ46" s="358"/>
      <c r="AK46" s="358"/>
      <c r="AL46" s="358"/>
      <c r="AM46" s="358" t="s">
        <v>830</v>
      </c>
      <c r="AN46" s="358"/>
      <c r="AO46" s="358"/>
      <c r="AP46" s="358"/>
      <c r="AQ46" s="166" t="s">
        <v>719</v>
      </c>
      <c r="AR46" s="167"/>
      <c r="AS46" s="167"/>
      <c r="AT46" s="168"/>
      <c r="AU46" s="364" t="s">
        <v>719</v>
      </c>
      <c r="AV46" s="364"/>
      <c r="AW46" s="364"/>
      <c r="AX46" s="365"/>
      <c r="AY46">
        <f t="shared" ref="AY46:AY50" si="5">$AY$44</f>
        <v>1</v>
      </c>
    </row>
    <row r="47" spans="1:51" ht="36"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t="s">
        <v>367</v>
      </c>
      <c r="AC47" s="525"/>
      <c r="AD47" s="525"/>
      <c r="AE47" s="363" t="s">
        <v>719</v>
      </c>
      <c r="AF47" s="364"/>
      <c r="AG47" s="364"/>
      <c r="AH47" s="364"/>
      <c r="AI47" s="363" t="s">
        <v>719</v>
      </c>
      <c r="AJ47" s="364"/>
      <c r="AK47" s="364"/>
      <c r="AL47" s="364"/>
      <c r="AM47" s="363" t="s">
        <v>830</v>
      </c>
      <c r="AN47" s="364"/>
      <c r="AO47" s="364"/>
      <c r="AP47" s="364"/>
      <c r="AQ47" s="166" t="s">
        <v>719</v>
      </c>
      <c r="AR47" s="167"/>
      <c r="AS47" s="167"/>
      <c r="AT47" s="168"/>
      <c r="AU47" s="364">
        <v>50</v>
      </c>
      <c r="AV47" s="364"/>
      <c r="AW47" s="364"/>
      <c r="AX47" s="365"/>
      <c r="AY47">
        <f t="shared" si="5"/>
        <v>1</v>
      </c>
    </row>
    <row r="48" spans="1:51" ht="36" customHeight="1" x14ac:dyDescent="0.15">
      <c r="A48" s="650"/>
      <c r="B48" s="651"/>
      <c r="C48" s="651"/>
      <c r="D48" s="651"/>
      <c r="E48" s="651"/>
      <c r="F48" s="652"/>
      <c r="G48" s="549"/>
      <c r="H48" s="550"/>
      <c r="I48" s="550"/>
      <c r="J48" s="550"/>
      <c r="K48" s="550"/>
      <c r="L48" s="550"/>
      <c r="M48" s="550"/>
      <c r="N48" s="550"/>
      <c r="O48" s="551"/>
      <c r="P48" s="194"/>
      <c r="Q48" s="194"/>
      <c r="R48" s="194"/>
      <c r="S48" s="194"/>
      <c r="T48" s="194"/>
      <c r="U48" s="194"/>
      <c r="V48" s="194"/>
      <c r="W48" s="194"/>
      <c r="X48" s="238"/>
      <c r="Y48" s="303" t="s">
        <v>13</v>
      </c>
      <c r="Z48" s="298"/>
      <c r="AA48" s="299"/>
      <c r="AB48" s="500" t="s">
        <v>180</v>
      </c>
      <c r="AC48" s="500"/>
      <c r="AD48" s="500"/>
      <c r="AE48" s="363" t="s">
        <v>719</v>
      </c>
      <c r="AF48" s="364"/>
      <c r="AG48" s="364"/>
      <c r="AH48" s="364"/>
      <c r="AI48" s="363" t="s">
        <v>719</v>
      </c>
      <c r="AJ48" s="364"/>
      <c r="AK48" s="364"/>
      <c r="AL48" s="364"/>
      <c r="AM48" s="363" t="s">
        <v>830</v>
      </c>
      <c r="AN48" s="364"/>
      <c r="AO48" s="364"/>
      <c r="AP48" s="364"/>
      <c r="AQ48" s="166" t="s">
        <v>719</v>
      </c>
      <c r="AR48" s="167"/>
      <c r="AS48" s="167"/>
      <c r="AT48" s="168"/>
      <c r="AU48" s="364" t="s">
        <v>719</v>
      </c>
      <c r="AV48" s="364"/>
      <c r="AW48" s="364"/>
      <c r="AX48" s="365"/>
      <c r="AY48">
        <f t="shared" si="5"/>
        <v>1</v>
      </c>
    </row>
    <row r="49" spans="1:51" ht="23.25" customHeight="1" x14ac:dyDescent="0.15">
      <c r="A49" s="900" t="s">
        <v>376</v>
      </c>
      <c r="B49" s="901"/>
      <c r="C49" s="901"/>
      <c r="D49" s="901"/>
      <c r="E49" s="901"/>
      <c r="F49" s="902"/>
      <c r="G49" s="906" t="s">
        <v>730</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1</v>
      </c>
    </row>
    <row r="50" spans="1:5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1</v>
      </c>
    </row>
    <row r="51" spans="1:51" ht="18.75" customHeight="1" x14ac:dyDescent="0.15">
      <c r="A51" s="515" t="s">
        <v>344</v>
      </c>
      <c r="B51" s="516"/>
      <c r="C51" s="516"/>
      <c r="D51" s="516"/>
      <c r="E51" s="516"/>
      <c r="F51" s="517"/>
      <c r="G51" s="568" t="s">
        <v>146</v>
      </c>
      <c r="H51" s="377"/>
      <c r="I51" s="377"/>
      <c r="J51" s="377"/>
      <c r="K51" s="377"/>
      <c r="L51" s="377"/>
      <c r="M51" s="377"/>
      <c r="N51" s="377"/>
      <c r="O51" s="569"/>
      <c r="P51" s="634" t="s">
        <v>59</v>
      </c>
      <c r="Q51" s="377"/>
      <c r="R51" s="377"/>
      <c r="S51" s="377"/>
      <c r="T51" s="377"/>
      <c r="U51" s="377"/>
      <c r="V51" s="377"/>
      <c r="W51" s="377"/>
      <c r="X51" s="569"/>
      <c r="Y51" s="635"/>
      <c r="Z51" s="636"/>
      <c r="AA51" s="637"/>
      <c r="AB51" s="638" t="s">
        <v>11</v>
      </c>
      <c r="AC51" s="639"/>
      <c r="AD51" s="640"/>
      <c r="AE51" s="335" t="s">
        <v>386</v>
      </c>
      <c r="AF51" s="335"/>
      <c r="AG51" s="335"/>
      <c r="AH51" s="335"/>
      <c r="AI51" s="335" t="s">
        <v>408</v>
      </c>
      <c r="AJ51" s="335"/>
      <c r="AK51" s="335"/>
      <c r="AL51" s="335"/>
      <c r="AM51" s="335" t="s">
        <v>505</v>
      </c>
      <c r="AN51" s="335"/>
      <c r="AO51" s="335"/>
      <c r="AP51" s="335"/>
      <c r="AQ51" s="267" t="s">
        <v>232</v>
      </c>
      <c r="AR51" s="268"/>
      <c r="AS51" s="268"/>
      <c r="AT51" s="269"/>
      <c r="AU51" s="373" t="s">
        <v>134</v>
      </c>
      <c r="AV51" s="373"/>
      <c r="AW51" s="373"/>
      <c r="AX51" s="374"/>
      <c r="AY51">
        <f>COUNTA($G$53)</f>
        <v>1</v>
      </c>
    </row>
    <row r="52" spans="1:51" ht="18.75"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471"/>
      <c r="Z52" s="472"/>
      <c r="AA52" s="473"/>
      <c r="AB52" s="332"/>
      <c r="AC52" s="333"/>
      <c r="AD52" s="334"/>
      <c r="AE52" s="335"/>
      <c r="AF52" s="335"/>
      <c r="AG52" s="335"/>
      <c r="AH52" s="335"/>
      <c r="AI52" s="335"/>
      <c r="AJ52" s="335"/>
      <c r="AK52" s="335"/>
      <c r="AL52" s="335"/>
      <c r="AM52" s="335"/>
      <c r="AN52" s="335"/>
      <c r="AO52" s="335"/>
      <c r="AP52" s="335"/>
      <c r="AQ52" s="231" t="s">
        <v>719</v>
      </c>
      <c r="AR52" s="178"/>
      <c r="AS52" s="179" t="s">
        <v>233</v>
      </c>
      <c r="AT52" s="202"/>
      <c r="AU52" s="271">
        <v>4</v>
      </c>
      <c r="AV52" s="271"/>
      <c r="AW52" s="375" t="s">
        <v>179</v>
      </c>
      <c r="AX52" s="376"/>
      <c r="AY52">
        <f>$AY$51</f>
        <v>1</v>
      </c>
    </row>
    <row r="53" spans="1:51" ht="34.5" customHeight="1" x14ac:dyDescent="0.15">
      <c r="A53" s="518"/>
      <c r="B53" s="516"/>
      <c r="C53" s="516"/>
      <c r="D53" s="516"/>
      <c r="E53" s="516"/>
      <c r="F53" s="517"/>
      <c r="G53" s="543" t="s">
        <v>728</v>
      </c>
      <c r="H53" s="544"/>
      <c r="I53" s="544"/>
      <c r="J53" s="544"/>
      <c r="K53" s="544"/>
      <c r="L53" s="544"/>
      <c r="M53" s="544"/>
      <c r="N53" s="544"/>
      <c r="O53" s="545"/>
      <c r="P53" s="191" t="s">
        <v>732</v>
      </c>
      <c r="Q53" s="191"/>
      <c r="R53" s="191"/>
      <c r="S53" s="191"/>
      <c r="T53" s="191"/>
      <c r="U53" s="191"/>
      <c r="V53" s="191"/>
      <c r="W53" s="191"/>
      <c r="X53" s="233"/>
      <c r="Y53" s="339" t="s">
        <v>12</v>
      </c>
      <c r="Z53" s="552"/>
      <c r="AA53" s="553"/>
      <c r="AB53" s="554" t="s">
        <v>367</v>
      </c>
      <c r="AC53" s="554"/>
      <c r="AD53" s="554"/>
      <c r="AE53" s="363" t="s">
        <v>719</v>
      </c>
      <c r="AF53" s="364"/>
      <c r="AG53" s="364"/>
      <c r="AH53" s="364"/>
      <c r="AI53" s="363">
        <v>53.4</v>
      </c>
      <c r="AJ53" s="364"/>
      <c r="AK53" s="364"/>
      <c r="AL53" s="364"/>
      <c r="AM53" s="363" t="s">
        <v>830</v>
      </c>
      <c r="AN53" s="364"/>
      <c r="AO53" s="364"/>
      <c r="AP53" s="364"/>
      <c r="AQ53" s="166" t="s">
        <v>719</v>
      </c>
      <c r="AR53" s="167"/>
      <c r="AS53" s="167"/>
      <c r="AT53" s="168"/>
      <c r="AU53" s="364" t="s">
        <v>719</v>
      </c>
      <c r="AV53" s="364"/>
      <c r="AW53" s="364"/>
      <c r="AX53" s="365"/>
      <c r="AY53">
        <f t="shared" ref="AY53:AY57" si="6">$AY$51</f>
        <v>1</v>
      </c>
    </row>
    <row r="54" spans="1:51" ht="34.5"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t="s">
        <v>367</v>
      </c>
      <c r="AC54" s="525"/>
      <c r="AD54" s="525"/>
      <c r="AE54" s="363" t="s">
        <v>719</v>
      </c>
      <c r="AF54" s="364"/>
      <c r="AG54" s="364"/>
      <c r="AH54" s="364"/>
      <c r="AI54" s="363" t="s">
        <v>719</v>
      </c>
      <c r="AJ54" s="364"/>
      <c r="AK54" s="364"/>
      <c r="AL54" s="364"/>
      <c r="AM54" s="363" t="s">
        <v>830</v>
      </c>
      <c r="AN54" s="364"/>
      <c r="AO54" s="364"/>
      <c r="AP54" s="364"/>
      <c r="AQ54" s="166" t="s">
        <v>719</v>
      </c>
      <c r="AR54" s="167"/>
      <c r="AS54" s="167"/>
      <c r="AT54" s="168"/>
      <c r="AU54" s="364">
        <v>50</v>
      </c>
      <c r="AV54" s="364"/>
      <c r="AW54" s="364"/>
      <c r="AX54" s="365"/>
      <c r="AY54">
        <f t="shared" si="6"/>
        <v>1</v>
      </c>
    </row>
    <row r="55" spans="1:51" ht="34.5" customHeight="1" x14ac:dyDescent="0.15">
      <c r="A55" s="650"/>
      <c r="B55" s="651"/>
      <c r="C55" s="651"/>
      <c r="D55" s="651"/>
      <c r="E55" s="651"/>
      <c r="F55" s="652"/>
      <c r="G55" s="549"/>
      <c r="H55" s="550"/>
      <c r="I55" s="550"/>
      <c r="J55" s="550"/>
      <c r="K55" s="550"/>
      <c r="L55" s="550"/>
      <c r="M55" s="550"/>
      <c r="N55" s="550"/>
      <c r="O55" s="551"/>
      <c r="P55" s="194"/>
      <c r="Q55" s="194"/>
      <c r="R55" s="194"/>
      <c r="S55" s="194"/>
      <c r="T55" s="194"/>
      <c r="U55" s="194"/>
      <c r="V55" s="194"/>
      <c r="W55" s="194"/>
      <c r="X55" s="238"/>
      <c r="Y55" s="303" t="s">
        <v>13</v>
      </c>
      <c r="Z55" s="298"/>
      <c r="AA55" s="299"/>
      <c r="AB55" s="464" t="s">
        <v>14</v>
      </c>
      <c r="AC55" s="464"/>
      <c r="AD55" s="464"/>
      <c r="AE55" s="363" t="s">
        <v>719</v>
      </c>
      <c r="AF55" s="364"/>
      <c r="AG55" s="364"/>
      <c r="AH55" s="364"/>
      <c r="AI55" s="363" t="s">
        <v>719</v>
      </c>
      <c r="AJ55" s="364"/>
      <c r="AK55" s="364"/>
      <c r="AL55" s="364"/>
      <c r="AM55" s="363" t="s">
        <v>830</v>
      </c>
      <c r="AN55" s="364"/>
      <c r="AO55" s="364"/>
      <c r="AP55" s="364"/>
      <c r="AQ55" s="166" t="s">
        <v>719</v>
      </c>
      <c r="AR55" s="167"/>
      <c r="AS55" s="167"/>
      <c r="AT55" s="168"/>
      <c r="AU55" s="364" t="s">
        <v>719</v>
      </c>
      <c r="AV55" s="364"/>
      <c r="AW55" s="364"/>
      <c r="AX55" s="365"/>
      <c r="AY55">
        <f t="shared" si="6"/>
        <v>1</v>
      </c>
    </row>
    <row r="56" spans="1:51" ht="23.25" customHeight="1" x14ac:dyDescent="0.15">
      <c r="A56" s="900" t="s">
        <v>376</v>
      </c>
      <c r="B56" s="901"/>
      <c r="C56" s="901"/>
      <c r="D56" s="901"/>
      <c r="E56" s="901"/>
      <c r="F56" s="902"/>
      <c r="G56" s="906" t="s">
        <v>730</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1</v>
      </c>
    </row>
    <row r="57" spans="1:5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1</v>
      </c>
    </row>
    <row r="58" spans="1:51" ht="18.75" customHeight="1" x14ac:dyDescent="0.15">
      <c r="A58" s="515" t="s">
        <v>344</v>
      </c>
      <c r="B58" s="516"/>
      <c r="C58" s="516"/>
      <c r="D58" s="516"/>
      <c r="E58" s="516"/>
      <c r="F58" s="517"/>
      <c r="G58" s="568" t="s">
        <v>146</v>
      </c>
      <c r="H58" s="377"/>
      <c r="I58" s="377"/>
      <c r="J58" s="377"/>
      <c r="K58" s="377"/>
      <c r="L58" s="377"/>
      <c r="M58" s="377"/>
      <c r="N58" s="377"/>
      <c r="O58" s="569"/>
      <c r="P58" s="634" t="s">
        <v>59</v>
      </c>
      <c r="Q58" s="377"/>
      <c r="R58" s="377"/>
      <c r="S58" s="377"/>
      <c r="T58" s="377"/>
      <c r="U58" s="377"/>
      <c r="V58" s="377"/>
      <c r="W58" s="377"/>
      <c r="X58" s="569"/>
      <c r="Y58" s="635"/>
      <c r="Z58" s="636"/>
      <c r="AA58" s="637"/>
      <c r="AB58" s="638" t="s">
        <v>11</v>
      </c>
      <c r="AC58" s="639"/>
      <c r="AD58" s="640"/>
      <c r="AE58" s="335" t="s">
        <v>386</v>
      </c>
      <c r="AF58" s="335"/>
      <c r="AG58" s="335"/>
      <c r="AH58" s="335"/>
      <c r="AI58" s="335" t="s">
        <v>408</v>
      </c>
      <c r="AJ58" s="335"/>
      <c r="AK58" s="335"/>
      <c r="AL58" s="335"/>
      <c r="AM58" s="335" t="s">
        <v>505</v>
      </c>
      <c r="AN58" s="335"/>
      <c r="AO58" s="335"/>
      <c r="AP58" s="335"/>
      <c r="AQ58" s="267" t="s">
        <v>232</v>
      </c>
      <c r="AR58" s="268"/>
      <c r="AS58" s="268"/>
      <c r="AT58" s="269"/>
      <c r="AU58" s="373" t="s">
        <v>134</v>
      </c>
      <c r="AV58" s="373"/>
      <c r="AW58" s="373"/>
      <c r="AX58" s="374"/>
      <c r="AY58">
        <f>COUNTA($G$60)</f>
        <v>1</v>
      </c>
    </row>
    <row r="59" spans="1:51" ht="18.75"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471"/>
      <c r="Z59" s="472"/>
      <c r="AA59" s="473"/>
      <c r="AB59" s="332"/>
      <c r="AC59" s="333"/>
      <c r="AD59" s="334"/>
      <c r="AE59" s="335"/>
      <c r="AF59" s="335"/>
      <c r="AG59" s="335"/>
      <c r="AH59" s="335"/>
      <c r="AI59" s="335"/>
      <c r="AJ59" s="335"/>
      <c r="AK59" s="335"/>
      <c r="AL59" s="335"/>
      <c r="AM59" s="335"/>
      <c r="AN59" s="335"/>
      <c r="AO59" s="335"/>
      <c r="AP59" s="335"/>
      <c r="AQ59" s="231" t="s">
        <v>719</v>
      </c>
      <c r="AR59" s="178"/>
      <c r="AS59" s="179" t="s">
        <v>233</v>
      </c>
      <c r="AT59" s="202"/>
      <c r="AU59" s="271">
        <v>4</v>
      </c>
      <c r="AV59" s="271"/>
      <c r="AW59" s="375" t="s">
        <v>179</v>
      </c>
      <c r="AX59" s="376"/>
      <c r="AY59">
        <f>$AY$58</f>
        <v>1</v>
      </c>
    </row>
    <row r="60" spans="1:51" ht="41.25" customHeight="1" x14ac:dyDescent="0.15">
      <c r="A60" s="518"/>
      <c r="B60" s="516"/>
      <c r="C60" s="516"/>
      <c r="D60" s="516"/>
      <c r="E60" s="516"/>
      <c r="F60" s="517"/>
      <c r="G60" s="543" t="s">
        <v>728</v>
      </c>
      <c r="H60" s="544"/>
      <c r="I60" s="544"/>
      <c r="J60" s="544"/>
      <c r="K60" s="544"/>
      <c r="L60" s="544"/>
      <c r="M60" s="544"/>
      <c r="N60" s="544"/>
      <c r="O60" s="545"/>
      <c r="P60" s="191" t="s">
        <v>733</v>
      </c>
      <c r="Q60" s="191"/>
      <c r="R60" s="191"/>
      <c r="S60" s="191"/>
      <c r="T60" s="191"/>
      <c r="U60" s="191"/>
      <c r="V60" s="191"/>
      <c r="W60" s="191"/>
      <c r="X60" s="233"/>
      <c r="Y60" s="339" t="s">
        <v>12</v>
      </c>
      <c r="Z60" s="552"/>
      <c r="AA60" s="553"/>
      <c r="AB60" s="554" t="s">
        <v>367</v>
      </c>
      <c r="AC60" s="554"/>
      <c r="AD60" s="554"/>
      <c r="AE60" s="363" t="s">
        <v>719</v>
      </c>
      <c r="AF60" s="364"/>
      <c r="AG60" s="364"/>
      <c r="AH60" s="364"/>
      <c r="AI60" s="363">
        <v>45.6</v>
      </c>
      <c r="AJ60" s="364"/>
      <c r="AK60" s="364"/>
      <c r="AL60" s="364"/>
      <c r="AM60" s="363" t="s">
        <v>830</v>
      </c>
      <c r="AN60" s="364"/>
      <c r="AO60" s="364"/>
      <c r="AP60" s="364"/>
      <c r="AQ60" s="166" t="s">
        <v>719</v>
      </c>
      <c r="AR60" s="167"/>
      <c r="AS60" s="167"/>
      <c r="AT60" s="168"/>
      <c r="AU60" s="364" t="s">
        <v>719</v>
      </c>
      <c r="AV60" s="364"/>
      <c r="AW60" s="364"/>
      <c r="AX60" s="365"/>
      <c r="AY60">
        <f t="shared" ref="AY60:AY64" si="7">$AY$58</f>
        <v>1</v>
      </c>
    </row>
    <row r="61" spans="1:51" ht="41.25"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t="s">
        <v>367</v>
      </c>
      <c r="AC61" s="525"/>
      <c r="AD61" s="525"/>
      <c r="AE61" s="363" t="s">
        <v>719</v>
      </c>
      <c r="AF61" s="364"/>
      <c r="AG61" s="364"/>
      <c r="AH61" s="364"/>
      <c r="AI61" s="363" t="s">
        <v>719</v>
      </c>
      <c r="AJ61" s="364"/>
      <c r="AK61" s="364"/>
      <c r="AL61" s="364"/>
      <c r="AM61" s="363" t="s">
        <v>830</v>
      </c>
      <c r="AN61" s="364"/>
      <c r="AO61" s="364"/>
      <c r="AP61" s="364"/>
      <c r="AQ61" s="166" t="s">
        <v>719</v>
      </c>
      <c r="AR61" s="167"/>
      <c r="AS61" s="167"/>
      <c r="AT61" s="168"/>
      <c r="AU61" s="364">
        <v>50</v>
      </c>
      <c r="AV61" s="364"/>
      <c r="AW61" s="364"/>
      <c r="AX61" s="365"/>
      <c r="AY61">
        <f t="shared" si="7"/>
        <v>1</v>
      </c>
    </row>
    <row r="62" spans="1:51" ht="41.25"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500" t="s">
        <v>14</v>
      </c>
      <c r="AC62" s="500"/>
      <c r="AD62" s="500"/>
      <c r="AE62" s="363" t="s">
        <v>719</v>
      </c>
      <c r="AF62" s="364"/>
      <c r="AG62" s="364"/>
      <c r="AH62" s="364"/>
      <c r="AI62" s="363" t="s">
        <v>719</v>
      </c>
      <c r="AJ62" s="364"/>
      <c r="AK62" s="364"/>
      <c r="AL62" s="364"/>
      <c r="AM62" s="363" t="s">
        <v>830</v>
      </c>
      <c r="AN62" s="364"/>
      <c r="AO62" s="364"/>
      <c r="AP62" s="364"/>
      <c r="AQ62" s="166" t="s">
        <v>719</v>
      </c>
      <c r="AR62" s="167"/>
      <c r="AS62" s="167"/>
      <c r="AT62" s="168"/>
      <c r="AU62" s="364" t="s">
        <v>719</v>
      </c>
      <c r="AV62" s="364"/>
      <c r="AW62" s="364"/>
      <c r="AX62" s="365"/>
      <c r="AY62">
        <f t="shared" si="7"/>
        <v>1</v>
      </c>
    </row>
    <row r="63" spans="1:51" ht="23.25" customHeight="1" x14ac:dyDescent="0.15">
      <c r="A63" s="900" t="s">
        <v>376</v>
      </c>
      <c r="B63" s="901"/>
      <c r="C63" s="901"/>
      <c r="D63" s="901"/>
      <c r="E63" s="901"/>
      <c r="F63" s="902"/>
      <c r="G63" s="906" t="s">
        <v>730</v>
      </c>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1</v>
      </c>
    </row>
    <row r="64" spans="1:5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1</v>
      </c>
    </row>
    <row r="65" spans="1:51" ht="18.75" hidden="1" customHeight="1" x14ac:dyDescent="0.15">
      <c r="A65" s="859" t="s">
        <v>345</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340</v>
      </c>
      <c r="X65" s="871"/>
      <c r="Y65" s="874"/>
      <c r="Z65" s="874"/>
      <c r="AA65" s="875"/>
      <c r="AB65" s="868" t="s">
        <v>11</v>
      </c>
      <c r="AC65" s="864"/>
      <c r="AD65" s="865"/>
      <c r="AE65" s="335" t="s">
        <v>386</v>
      </c>
      <c r="AF65" s="335"/>
      <c r="AG65" s="335"/>
      <c r="AH65" s="335"/>
      <c r="AI65" s="335" t="s">
        <v>408</v>
      </c>
      <c r="AJ65" s="335"/>
      <c r="AK65" s="335"/>
      <c r="AL65" s="335"/>
      <c r="AM65" s="335" t="s">
        <v>505</v>
      </c>
      <c r="AN65" s="335"/>
      <c r="AO65" s="335"/>
      <c r="AP65" s="335"/>
      <c r="AQ65" s="215" t="s">
        <v>232</v>
      </c>
      <c r="AR65" s="199"/>
      <c r="AS65" s="199"/>
      <c r="AT65" s="200"/>
      <c r="AU65" s="979" t="s">
        <v>134</v>
      </c>
      <c r="AV65" s="979"/>
      <c r="AW65" s="979"/>
      <c r="AX65" s="980"/>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5"/>
      <c r="AG66" s="335"/>
      <c r="AH66" s="335"/>
      <c r="AI66" s="335"/>
      <c r="AJ66" s="335"/>
      <c r="AK66" s="335"/>
      <c r="AL66" s="335"/>
      <c r="AM66" s="335"/>
      <c r="AN66" s="335"/>
      <c r="AO66" s="335"/>
      <c r="AP66" s="335"/>
      <c r="AQ66" s="231"/>
      <c r="AR66" s="178"/>
      <c r="AS66" s="179" t="s">
        <v>233</v>
      </c>
      <c r="AT66" s="202"/>
      <c r="AU66" s="271"/>
      <c r="AV66" s="271"/>
      <c r="AW66" s="866" t="s">
        <v>343</v>
      </c>
      <c r="AX66" s="981"/>
      <c r="AY66">
        <f>$AY$65</f>
        <v>0</v>
      </c>
    </row>
    <row r="67" spans="1:51" ht="23.25" hidden="1" customHeight="1" x14ac:dyDescent="0.15">
      <c r="A67" s="852"/>
      <c r="B67" s="853"/>
      <c r="C67" s="853"/>
      <c r="D67" s="853"/>
      <c r="E67" s="853"/>
      <c r="F67" s="854"/>
      <c r="G67" s="982" t="s">
        <v>234</v>
      </c>
      <c r="H67" s="965"/>
      <c r="I67" s="966"/>
      <c r="J67" s="966"/>
      <c r="K67" s="966"/>
      <c r="L67" s="966"/>
      <c r="M67" s="966"/>
      <c r="N67" s="966"/>
      <c r="O67" s="967"/>
      <c r="P67" s="965"/>
      <c r="Q67" s="966"/>
      <c r="R67" s="966"/>
      <c r="S67" s="966"/>
      <c r="T67" s="966"/>
      <c r="U67" s="966"/>
      <c r="V67" s="967"/>
      <c r="W67" s="971"/>
      <c r="X67" s="972"/>
      <c r="Y67" s="952" t="s">
        <v>12</v>
      </c>
      <c r="Z67" s="952"/>
      <c r="AA67" s="953"/>
      <c r="AB67" s="954" t="s">
        <v>366</v>
      </c>
      <c r="AC67" s="954"/>
      <c r="AD67" s="954"/>
      <c r="AE67" s="363"/>
      <c r="AF67" s="364"/>
      <c r="AG67" s="364"/>
      <c r="AH67" s="364"/>
      <c r="AI67" s="363"/>
      <c r="AJ67" s="364"/>
      <c r="AK67" s="364"/>
      <c r="AL67" s="364"/>
      <c r="AM67" s="363"/>
      <c r="AN67" s="364"/>
      <c r="AO67" s="364"/>
      <c r="AP67" s="364"/>
      <c r="AQ67" s="363"/>
      <c r="AR67" s="364"/>
      <c r="AS67" s="364"/>
      <c r="AT67" s="817"/>
      <c r="AU67" s="364"/>
      <c r="AV67" s="364"/>
      <c r="AW67" s="364"/>
      <c r="AX67" s="365"/>
      <c r="AY67">
        <f t="shared" ref="AY67:AY72" si="8">$AY$65</f>
        <v>0</v>
      </c>
    </row>
    <row r="68" spans="1:51" ht="23.25" hidden="1" customHeight="1" x14ac:dyDescent="0.15">
      <c r="A68" s="852"/>
      <c r="B68" s="853"/>
      <c r="C68" s="853"/>
      <c r="D68" s="853"/>
      <c r="E68" s="853"/>
      <c r="F68" s="854"/>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366</v>
      </c>
      <c r="AC68" s="977"/>
      <c r="AD68" s="977"/>
      <c r="AE68" s="363"/>
      <c r="AF68" s="364"/>
      <c r="AG68" s="364"/>
      <c r="AH68" s="364"/>
      <c r="AI68" s="363"/>
      <c r="AJ68" s="364"/>
      <c r="AK68" s="364"/>
      <c r="AL68" s="364"/>
      <c r="AM68" s="363"/>
      <c r="AN68" s="364"/>
      <c r="AO68" s="364"/>
      <c r="AP68" s="364"/>
      <c r="AQ68" s="363"/>
      <c r="AR68" s="364"/>
      <c r="AS68" s="364"/>
      <c r="AT68" s="817"/>
      <c r="AU68" s="364"/>
      <c r="AV68" s="364"/>
      <c r="AW68" s="364"/>
      <c r="AX68" s="365"/>
      <c r="AY68">
        <f t="shared" si="8"/>
        <v>0</v>
      </c>
    </row>
    <row r="69" spans="1:51" ht="23.25" hidden="1" customHeight="1" x14ac:dyDescent="0.15">
      <c r="A69" s="852"/>
      <c r="B69" s="853"/>
      <c r="C69" s="853"/>
      <c r="D69" s="853"/>
      <c r="E69" s="853"/>
      <c r="F69" s="854"/>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367</v>
      </c>
      <c r="AC69" s="978"/>
      <c r="AD69" s="978"/>
      <c r="AE69" s="371"/>
      <c r="AF69" s="372"/>
      <c r="AG69" s="372"/>
      <c r="AH69" s="372"/>
      <c r="AI69" s="371"/>
      <c r="AJ69" s="372"/>
      <c r="AK69" s="372"/>
      <c r="AL69" s="372"/>
      <c r="AM69" s="371"/>
      <c r="AN69" s="372"/>
      <c r="AO69" s="372"/>
      <c r="AP69" s="372"/>
      <c r="AQ69" s="363"/>
      <c r="AR69" s="364"/>
      <c r="AS69" s="364"/>
      <c r="AT69" s="817"/>
      <c r="AU69" s="364"/>
      <c r="AV69" s="364"/>
      <c r="AW69" s="364"/>
      <c r="AX69" s="365"/>
      <c r="AY69">
        <f t="shared" si="8"/>
        <v>0</v>
      </c>
    </row>
    <row r="70" spans="1:51" ht="23.25" hidden="1" customHeight="1" x14ac:dyDescent="0.15">
      <c r="A70" s="852" t="s">
        <v>350</v>
      </c>
      <c r="B70" s="853"/>
      <c r="C70" s="853"/>
      <c r="D70" s="853"/>
      <c r="E70" s="853"/>
      <c r="F70" s="854"/>
      <c r="G70" s="942" t="s">
        <v>235</v>
      </c>
      <c r="H70" s="943"/>
      <c r="I70" s="943"/>
      <c r="J70" s="943"/>
      <c r="K70" s="943"/>
      <c r="L70" s="943"/>
      <c r="M70" s="943"/>
      <c r="N70" s="943"/>
      <c r="O70" s="943"/>
      <c r="P70" s="943"/>
      <c r="Q70" s="943"/>
      <c r="R70" s="943"/>
      <c r="S70" s="943"/>
      <c r="T70" s="943"/>
      <c r="U70" s="943"/>
      <c r="V70" s="943"/>
      <c r="W70" s="946" t="s">
        <v>365</v>
      </c>
      <c r="X70" s="947"/>
      <c r="Y70" s="952" t="s">
        <v>12</v>
      </c>
      <c r="Z70" s="952"/>
      <c r="AA70" s="953"/>
      <c r="AB70" s="954" t="s">
        <v>366</v>
      </c>
      <c r="AC70" s="954"/>
      <c r="AD70" s="954"/>
      <c r="AE70" s="363"/>
      <c r="AF70" s="364"/>
      <c r="AG70" s="364"/>
      <c r="AH70" s="364"/>
      <c r="AI70" s="363"/>
      <c r="AJ70" s="364"/>
      <c r="AK70" s="364"/>
      <c r="AL70" s="364"/>
      <c r="AM70" s="363"/>
      <c r="AN70" s="364"/>
      <c r="AO70" s="364"/>
      <c r="AP70" s="364"/>
      <c r="AQ70" s="363"/>
      <c r="AR70" s="364"/>
      <c r="AS70" s="364"/>
      <c r="AT70" s="817"/>
      <c r="AU70" s="364"/>
      <c r="AV70" s="364"/>
      <c r="AW70" s="364"/>
      <c r="AX70" s="365"/>
      <c r="AY70">
        <f t="shared" si="8"/>
        <v>0</v>
      </c>
    </row>
    <row r="71" spans="1:51" ht="23.25" hidden="1" customHeight="1" x14ac:dyDescent="0.15">
      <c r="A71" s="852"/>
      <c r="B71" s="853"/>
      <c r="C71" s="853"/>
      <c r="D71" s="853"/>
      <c r="E71" s="853"/>
      <c r="F71" s="854"/>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366</v>
      </c>
      <c r="AC71" s="977"/>
      <c r="AD71" s="977"/>
      <c r="AE71" s="363"/>
      <c r="AF71" s="364"/>
      <c r="AG71" s="364"/>
      <c r="AH71" s="364"/>
      <c r="AI71" s="363"/>
      <c r="AJ71" s="364"/>
      <c r="AK71" s="364"/>
      <c r="AL71" s="364"/>
      <c r="AM71" s="363"/>
      <c r="AN71" s="364"/>
      <c r="AO71" s="364"/>
      <c r="AP71" s="364"/>
      <c r="AQ71" s="363"/>
      <c r="AR71" s="364"/>
      <c r="AS71" s="364"/>
      <c r="AT71" s="817"/>
      <c r="AU71" s="364"/>
      <c r="AV71" s="364"/>
      <c r="AW71" s="364"/>
      <c r="AX71" s="365"/>
      <c r="AY71">
        <f t="shared" si="8"/>
        <v>0</v>
      </c>
    </row>
    <row r="72" spans="1:51" ht="23.25" hidden="1" customHeight="1" x14ac:dyDescent="0.15">
      <c r="A72" s="855"/>
      <c r="B72" s="856"/>
      <c r="C72" s="856"/>
      <c r="D72" s="856"/>
      <c r="E72" s="856"/>
      <c r="F72" s="857"/>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367</v>
      </c>
      <c r="AC72" s="978"/>
      <c r="AD72" s="978"/>
      <c r="AE72" s="371"/>
      <c r="AF72" s="372"/>
      <c r="AG72" s="372"/>
      <c r="AH72" s="372"/>
      <c r="AI72" s="371"/>
      <c r="AJ72" s="372"/>
      <c r="AK72" s="372"/>
      <c r="AL72" s="372"/>
      <c r="AM72" s="371"/>
      <c r="AN72" s="372"/>
      <c r="AO72" s="372"/>
      <c r="AP72" s="941"/>
      <c r="AQ72" s="363"/>
      <c r="AR72" s="364"/>
      <c r="AS72" s="364"/>
      <c r="AT72" s="817"/>
      <c r="AU72" s="364"/>
      <c r="AV72" s="364"/>
      <c r="AW72" s="364"/>
      <c r="AX72" s="365"/>
      <c r="AY72">
        <f t="shared" si="8"/>
        <v>0</v>
      </c>
    </row>
    <row r="73" spans="1:51" ht="18.75" hidden="1" customHeight="1" x14ac:dyDescent="0.15">
      <c r="A73" s="838" t="s">
        <v>345</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5" t="s">
        <v>386</v>
      </c>
      <c r="AF73" s="335"/>
      <c r="AG73" s="335"/>
      <c r="AH73" s="335"/>
      <c r="AI73" s="335" t="s">
        <v>408</v>
      </c>
      <c r="AJ73" s="335"/>
      <c r="AK73" s="335"/>
      <c r="AL73" s="335"/>
      <c r="AM73" s="335" t="s">
        <v>505</v>
      </c>
      <c r="AN73" s="335"/>
      <c r="AO73" s="335"/>
      <c r="AP73" s="335"/>
      <c r="AQ73" s="215" t="s">
        <v>232</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1"/>
      <c r="B76" s="842"/>
      <c r="C76" s="842"/>
      <c r="D76" s="842"/>
      <c r="E76" s="842"/>
      <c r="F76" s="843"/>
      <c r="G76" s="78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1"/>
      <c r="B77" s="842"/>
      <c r="C77" s="842"/>
      <c r="D77" s="842"/>
      <c r="E77" s="842"/>
      <c r="F77" s="843"/>
      <c r="G77" s="78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5" t="s">
        <v>379</v>
      </c>
      <c r="B78" s="916"/>
      <c r="C78" s="916"/>
      <c r="D78" s="916"/>
      <c r="E78" s="913" t="s">
        <v>323</v>
      </c>
      <c r="F78" s="914"/>
      <c r="G78" s="54" t="s">
        <v>235</v>
      </c>
      <c r="H78" s="795"/>
      <c r="I78" s="245"/>
      <c r="J78" s="245"/>
      <c r="K78" s="245"/>
      <c r="L78" s="245"/>
      <c r="M78" s="245"/>
      <c r="N78" s="245"/>
      <c r="O78" s="796"/>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customHeight="1" thickBot="1" x14ac:dyDescent="0.2">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339</v>
      </c>
      <c r="AP79" s="127"/>
      <c r="AQ79" s="127"/>
      <c r="AR79" s="76" t="s">
        <v>734</v>
      </c>
      <c r="AS79" s="126"/>
      <c r="AT79" s="127"/>
      <c r="AU79" s="127"/>
      <c r="AV79" s="127"/>
      <c r="AW79" s="127"/>
      <c r="AX79" s="128"/>
      <c r="AY79">
        <f>COUNTIF($AR$79,"☑")</f>
        <v>1</v>
      </c>
    </row>
    <row r="80" spans="1:51" ht="18.75" hidden="1" customHeight="1" x14ac:dyDescent="0.15">
      <c r="A80" s="522" t="s">
        <v>147</v>
      </c>
      <c r="B80" s="847" t="s">
        <v>336</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698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15">
      <c r="A81" s="523"/>
      <c r="B81" s="850"/>
      <c r="C81" s="555"/>
      <c r="D81" s="555"/>
      <c r="E81" s="555"/>
      <c r="F81" s="556"/>
      <c r="G81" s="375"/>
      <c r="H81" s="375"/>
      <c r="I81" s="375"/>
      <c r="J81" s="375"/>
      <c r="K81" s="375"/>
      <c r="L81" s="375"/>
      <c r="M81" s="375"/>
      <c r="N81" s="375"/>
      <c r="O81" s="375"/>
      <c r="P81" s="375"/>
      <c r="Q81" s="375"/>
      <c r="R81" s="375"/>
      <c r="S81" s="375"/>
      <c r="T81" s="375"/>
      <c r="U81" s="375"/>
      <c r="V81" s="375"/>
      <c r="W81" s="375"/>
      <c r="X81" s="375"/>
      <c r="Y81" s="375"/>
      <c r="Z81" s="375"/>
      <c r="AA81" s="571"/>
      <c r="AB81" s="58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3"/>
      <c r="B82" s="85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61" t="s">
        <v>11</v>
      </c>
      <c r="AC85" s="462"/>
      <c r="AD85" s="463"/>
      <c r="AE85" s="335" t="s">
        <v>386</v>
      </c>
      <c r="AF85" s="335"/>
      <c r="AG85" s="335"/>
      <c r="AH85" s="335"/>
      <c r="AI85" s="335" t="s">
        <v>408</v>
      </c>
      <c r="AJ85" s="335"/>
      <c r="AK85" s="335"/>
      <c r="AL85" s="335"/>
      <c r="AM85" s="335" t="s">
        <v>505</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3"/>
      <c r="B86" s="555"/>
      <c r="C86" s="555"/>
      <c r="D86" s="555"/>
      <c r="E86" s="555"/>
      <c r="F86" s="556"/>
      <c r="G86" s="570"/>
      <c r="H86" s="375"/>
      <c r="I86" s="375"/>
      <c r="J86" s="375"/>
      <c r="K86" s="375"/>
      <c r="L86" s="375"/>
      <c r="M86" s="375"/>
      <c r="N86" s="375"/>
      <c r="O86" s="571"/>
      <c r="P86" s="583"/>
      <c r="Q86" s="375"/>
      <c r="R86" s="375"/>
      <c r="S86" s="375"/>
      <c r="T86" s="375"/>
      <c r="U86" s="375"/>
      <c r="V86" s="375"/>
      <c r="W86" s="375"/>
      <c r="X86" s="571"/>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2"/>
      <c r="H87" s="191"/>
      <c r="I87" s="191"/>
      <c r="J87" s="191"/>
      <c r="K87" s="191"/>
      <c r="L87" s="191"/>
      <c r="M87" s="191"/>
      <c r="N87" s="191"/>
      <c r="O87" s="233"/>
      <c r="P87" s="191"/>
      <c r="Q87" s="802"/>
      <c r="R87" s="802"/>
      <c r="S87" s="802"/>
      <c r="T87" s="802"/>
      <c r="U87" s="802"/>
      <c r="V87" s="802"/>
      <c r="W87" s="802"/>
      <c r="X87" s="803"/>
      <c r="Y87" s="758" t="s">
        <v>62</v>
      </c>
      <c r="Z87" s="759"/>
      <c r="AA87" s="760"/>
      <c r="AB87" s="554"/>
      <c r="AC87" s="554"/>
      <c r="AD87" s="554"/>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3"/>
      <c r="B88" s="555"/>
      <c r="C88" s="555"/>
      <c r="D88" s="555"/>
      <c r="E88" s="555"/>
      <c r="F88" s="556"/>
      <c r="G88" s="234"/>
      <c r="H88" s="235"/>
      <c r="I88" s="235"/>
      <c r="J88" s="235"/>
      <c r="K88" s="235"/>
      <c r="L88" s="235"/>
      <c r="M88" s="235"/>
      <c r="N88" s="235"/>
      <c r="O88" s="236"/>
      <c r="P88" s="804"/>
      <c r="Q88" s="804"/>
      <c r="R88" s="804"/>
      <c r="S88" s="804"/>
      <c r="T88" s="804"/>
      <c r="U88" s="804"/>
      <c r="V88" s="804"/>
      <c r="W88" s="804"/>
      <c r="X88" s="805"/>
      <c r="Y88" s="735" t="s">
        <v>54</v>
      </c>
      <c r="Z88" s="736"/>
      <c r="AA88" s="737"/>
      <c r="AB88" s="525"/>
      <c r="AC88" s="525"/>
      <c r="AD88" s="525"/>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06"/>
      <c r="Y89" s="735" t="s">
        <v>13</v>
      </c>
      <c r="Z89" s="736"/>
      <c r="AA89" s="737"/>
      <c r="AB89" s="464" t="s">
        <v>14</v>
      </c>
      <c r="AC89" s="464"/>
      <c r="AD89" s="464"/>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61" t="s">
        <v>11</v>
      </c>
      <c r="AC90" s="462"/>
      <c r="AD90" s="463"/>
      <c r="AE90" s="335" t="s">
        <v>386</v>
      </c>
      <c r="AF90" s="335"/>
      <c r="AG90" s="335"/>
      <c r="AH90" s="335"/>
      <c r="AI90" s="335" t="s">
        <v>408</v>
      </c>
      <c r="AJ90" s="335"/>
      <c r="AK90" s="335"/>
      <c r="AL90" s="335"/>
      <c r="AM90" s="335" t="s">
        <v>505</v>
      </c>
      <c r="AN90" s="335"/>
      <c r="AO90" s="335"/>
      <c r="AP90" s="335"/>
      <c r="AQ90" s="215" t="s">
        <v>232</v>
      </c>
      <c r="AR90" s="199"/>
      <c r="AS90" s="199"/>
      <c r="AT90" s="200"/>
      <c r="AU90" s="369" t="s">
        <v>134</v>
      </c>
      <c r="AV90" s="369"/>
      <c r="AW90" s="369"/>
      <c r="AX90" s="370"/>
      <c r="AY90">
        <f>COUNTA($G$92)</f>
        <v>0</v>
      </c>
    </row>
    <row r="91" spans="1:60" ht="18.75" hidden="1" customHeight="1" x14ac:dyDescent="0.15">
      <c r="A91" s="523"/>
      <c r="B91" s="555"/>
      <c r="C91" s="555"/>
      <c r="D91" s="555"/>
      <c r="E91" s="555"/>
      <c r="F91" s="556"/>
      <c r="G91" s="570"/>
      <c r="H91" s="375"/>
      <c r="I91" s="375"/>
      <c r="J91" s="375"/>
      <c r="K91" s="375"/>
      <c r="L91" s="375"/>
      <c r="M91" s="375"/>
      <c r="N91" s="375"/>
      <c r="O91" s="571"/>
      <c r="P91" s="583"/>
      <c r="Q91" s="375"/>
      <c r="R91" s="375"/>
      <c r="S91" s="375"/>
      <c r="T91" s="375"/>
      <c r="U91" s="375"/>
      <c r="V91" s="375"/>
      <c r="W91" s="375"/>
      <c r="X91" s="571"/>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3"/>
      <c r="B92" s="555"/>
      <c r="C92" s="555"/>
      <c r="D92" s="555"/>
      <c r="E92" s="555"/>
      <c r="F92" s="556"/>
      <c r="G92" s="232"/>
      <c r="H92" s="191"/>
      <c r="I92" s="191"/>
      <c r="J92" s="191"/>
      <c r="K92" s="191"/>
      <c r="L92" s="191"/>
      <c r="M92" s="191"/>
      <c r="N92" s="191"/>
      <c r="O92" s="233"/>
      <c r="P92" s="191"/>
      <c r="Q92" s="802"/>
      <c r="R92" s="802"/>
      <c r="S92" s="802"/>
      <c r="T92" s="802"/>
      <c r="U92" s="802"/>
      <c r="V92" s="802"/>
      <c r="W92" s="802"/>
      <c r="X92" s="803"/>
      <c r="Y92" s="758" t="s">
        <v>62</v>
      </c>
      <c r="Z92" s="759"/>
      <c r="AA92" s="760"/>
      <c r="AB92" s="554"/>
      <c r="AC92" s="554"/>
      <c r="AD92" s="55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04"/>
      <c r="Q93" s="804"/>
      <c r="R93" s="804"/>
      <c r="S93" s="804"/>
      <c r="T93" s="804"/>
      <c r="U93" s="804"/>
      <c r="V93" s="804"/>
      <c r="W93" s="804"/>
      <c r="X93" s="805"/>
      <c r="Y93" s="735" t="s">
        <v>54</v>
      </c>
      <c r="Z93" s="736"/>
      <c r="AA93" s="737"/>
      <c r="AB93" s="525"/>
      <c r="AC93" s="525"/>
      <c r="AD93" s="525"/>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06"/>
      <c r="Y94" s="735" t="s">
        <v>13</v>
      </c>
      <c r="Z94" s="736"/>
      <c r="AA94" s="737"/>
      <c r="AB94" s="464" t="s">
        <v>14</v>
      </c>
      <c r="AC94" s="464"/>
      <c r="AD94" s="464"/>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61" t="s">
        <v>11</v>
      </c>
      <c r="AC95" s="462"/>
      <c r="AD95" s="463"/>
      <c r="AE95" s="335" t="s">
        <v>386</v>
      </c>
      <c r="AF95" s="335"/>
      <c r="AG95" s="335"/>
      <c r="AH95" s="335"/>
      <c r="AI95" s="335" t="s">
        <v>408</v>
      </c>
      <c r="AJ95" s="335"/>
      <c r="AK95" s="335"/>
      <c r="AL95" s="335"/>
      <c r="AM95" s="335" t="s">
        <v>505</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5"/>
      <c r="I96" s="375"/>
      <c r="J96" s="375"/>
      <c r="K96" s="375"/>
      <c r="L96" s="375"/>
      <c r="M96" s="375"/>
      <c r="N96" s="375"/>
      <c r="O96" s="571"/>
      <c r="P96" s="583"/>
      <c r="Q96" s="375"/>
      <c r="R96" s="375"/>
      <c r="S96" s="375"/>
      <c r="T96" s="375"/>
      <c r="U96" s="375"/>
      <c r="V96" s="375"/>
      <c r="W96" s="375"/>
      <c r="X96" s="571"/>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3"/>
      <c r="B97" s="555"/>
      <c r="C97" s="555"/>
      <c r="D97" s="555"/>
      <c r="E97" s="555"/>
      <c r="F97" s="556"/>
      <c r="G97" s="232"/>
      <c r="H97" s="191"/>
      <c r="I97" s="191"/>
      <c r="J97" s="191"/>
      <c r="K97" s="191"/>
      <c r="L97" s="191"/>
      <c r="M97" s="191"/>
      <c r="N97" s="191"/>
      <c r="O97" s="233"/>
      <c r="P97" s="191"/>
      <c r="Q97" s="802"/>
      <c r="R97" s="802"/>
      <c r="S97" s="802"/>
      <c r="T97" s="802"/>
      <c r="U97" s="802"/>
      <c r="V97" s="802"/>
      <c r="W97" s="802"/>
      <c r="X97" s="803"/>
      <c r="Y97" s="758" t="s">
        <v>62</v>
      </c>
      <c r="Z97" s="759"/>
      <c r="AA97" s="760"/>
      <c r="AB97" s="403"/>
      <c r="AC97" s="404"/>
      <c r="AD97" s="405"/>
      <c r="AE97" s="363"/>
      <c r="AF97" s="364"/>
      <c r="AG97" s="364"/>
      <c r="AH97" s="817"/>
      <c r="AI97" s="363"/>
      <c r="AJ97" s="364"/>
      <c r="AK97" s="364"/>
      <c r="AL97" s="81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04"/>
      <c r="Q98" s="804"/>
      <c r="R98" s="804"/>
      <c r="S98" s="804"/>
      <c r="T98" s="804"/>
      <c r="U98" s="804"/>
      <c r="V98" s="804"/>
      <c r="W98" s="804"/>
      <c r="X98" s="805"/>
      <c r="Y98" s="735" t="s">
        <v>54</v>
      </c>
      <c r="Z98" s="736"/>
      <c r="AA98" s="737"/>
      <c r="AB98" s="300"/>
      <c r="AC98" s="301"/>
      <c r="AD98" s="302"/>
      <c r="AE98" s="363"/>
      <c r="AF98" s="364"/>
      <c r="AG98" s="364"/>
      <c r="AH98" s="817"/>
      <c r="AI98" s="363"/>
      <c r="AJ98" s="364"/>
      <c r="AK98" s="364"/>
      <c r="AL98" s="81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4"/>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83" t="s">
        <v>13</v>
      </c>
      <c r="Z99" s="484"/>
      <c r="AA99" s="485"/>
      <c r="AB99" s="465" t="s">
        <v>14</v>
      </c>
      <c r="AC99" s="466"/>
      <c r="AD99" s="467"/>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346</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8"/>
      <c r="Z100" s="469"/>
      <c r="AA100" s="470"/>
      <c r="AB100" s="858" t="s">
        <v>11</v>
      </c>
      <c r="AC100" s="858"/>
      <c r="AD100" s="858"/>
      <c r="AE100" s="824" t="s">
        <v>386</v>
      </c>
      <c r="AF100" s="825"/>
      <c r="AG100" s="825"/>
      <c r="AH100" s="826"/>
      <c r="AI100" s="824" t="s">
        <v>408</v>
      </c>
      <c r="AJ100" s="825"/>
      <c r="AK100" s="825"/>
      <c r="AL100" s="826"/>
      <c r="AM100" s="824" t="s">
        <v>505</v>
      </c>
      <c r="AN100" s="825"/>
      <c r="AO100" s="825"/>
      <c r="AP100" s="826"/>
      <c r="AQ100" s="929" t="s">
        <v>413</v>
      </c>
      <c r="AR100" s="930"/>
      <c r="AS100" s="930"/>
      <c r="AT100" s="931"/>
      <c r="AU100" s="929" t="s">
        <v>539</v>
      </c>
      <c r="AV100" s="930"/>
      <c r="AW100" s="930"/>
      <c r="AX100" s="932"/>
    </row>
    <row r="101" spans="1:60" ht="23.25" customHeight="1" x14ac:dyDescent="0.15">
      <c r="A101" s="494"/>
      <c r="B101" s="495"/>
      <c r="C101" s="495"/>
      <c r="D101" s="495"/>
      <c r="E101" s="495"/>
      <c r="F101" s="496"/>
      <c r="G101" s="191" t="s">
        <v>735</v>
      </c>
      <c r="H101" s="191"/>
      <c r="I101" s="191"/>
      <c r="J101" s="191"/>
      <c r="K101" s="191"/>
      <c r="L101" s="191"/>
      <c r="M101" s="191"/>
      <c r="N101" s="191"/>
      <c r="O101" s="191"/>
      <c r="P101" s="191"/>
      <c r="Q101" s="191"/>
      <c r="R101" s="191"/>
      <c r="S101" s="191"/>
      <c r="T101" s="191"/>
      <c r="U101" s="191"/>
      <c r="V101" s="191"/>
      <c r="W101" s="191"/>
      <c r="X101" s="233"/>
      <c r="Y101" s="816" t="s">
        <v>55</v>
      </c>
      <c r="Z101" s="721"/>
      <c r="AA101" s="722"/>
      <c r="AB101" s="554" t="s">
        <v>736</v>
      </c>
      <c r="AC101" s="554"/>
      <c r="AD101" s="554"/>
      <c r="AE101" s="358">
        <v>1344</v>
      </c>
      <c r="AF101" s="358"/>
      <c r="AG101" s="358"/>
      <c r="AH101" s="358"/>
      <c r="AI101" s="358">
        <v>1263</v>
      </c>
      <c r="AJ101" s="358"/>
      <c r="AK101" s="358"/>
      <c r="AL101" s="358"/>
      <c r="AM101" s="358">
        <v>1300</v>
      </c>
      <c r="AN101" s="358"/>
      <c r="AO101" s="358"/>
      <c r="AP101" s="358"/>
      <c r="AQ101" s="358" t="s">
        <v>832</v>
      </c>
      <c r="AR101" s="358"/>
      <c r="AS101" s="358"/>
      <c r="AT101" s="358"/>
      <c r="AU101" s="363"/>
      <c r="AV101" s="364"/>
      <c r="AW101" s="364"/>
      <c r="AX101" s="365"/>
    </row>
    <row r="102" spans="1:60" ht="23.25" customHeight="1" x14ac:dyDescent="0.15">
      <c r="A102" s="497"/>
      <c r="B102" s="498"/>
      <c r="C102" s="498"/>
      <c r="D102" s="498"/>
      <c r="E102" s="498"/>
      <c r="F102" s="499"/>
      <c r="G102" s="194"/>
      <c r="H102" s="194"/>
      <c r="I102" s="194"/>
      <c r="J102" s="194"/>
      <c r="K102" s="194"/>
      <c r="L102" s="194"/>
      <c r="M102" s="194"/>
      <c r="N102" s="194"/>
      <c r="O102" s="194"/>
      <c r="P102" s="194"/>
      <c r="Q102" s="194"/>
      <c r="R102" s="194"/>
      <c r="S102" s="194"/>
      <c r="T102" s="194"/>
      <c r="U102" s="194"/>
      <c r="V102" s="194"/>
      <c r="W102" s="194"/>
      <c r="X102" s="238"/>
      <c r="Y102" s="477" t="s">
        <v>56</v>
      </c>
      <c r="Z102" s="340"/>
      <c r="AA102" s="341"/>
      <c r="AB102" s="554" t="s">
        <v>736</v>
      </c>
      <c r="AC102" s="554"/>
      <c r="AD102" s="554"/>
      <c r="AE102" s="358">
        <v>1760</v>
      </c>
      <c r="AF102" s="358"/>
      <c r="AG102" s="358"/>
      <c r="AH102" s="358"/>
      <c r="AI102" s="358">
        <v>1760</v>
      </c>
      <c r="AJ102" s="358"/>
      <c r="AK102" s="358"/>
      <c r="AL102" s="358"/>
      <c r="AM102" s="358">
        <v>1760</v>
      </c>
      <c r="AN102" s="358"/>
      <c r="AO102" s="358"/>
      <c r="AP102" s="358"/>
      <c r="AQ102" s="358">
        <v>1300</v>
      </c>
      <c r="AR102" s="358"/>
      <c r="AS102" s="358"/>
      <c r="AT102" s="358"/>
      <c r="AU102" s="371"/>
      <c r="AV102" s="372"/>
      <c r="AW102" s="372"/>
      <c r="AX102" s="933"/>
    </row>
    <row r="103" spans="1:60" ht="31.5" hidden="1" customHeight="1" x14ac:dyDescent="0.15">
      <c r="A103" s="491" t="s">
        <v>346</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3" t="s">
        <v>11</v>
      </c>
      <c r="AC103" s="298"/>
      <c r="AD103" s="299"/>
      <c r="AE103" s="335" t="s">
        <v>386</v>
      </c>
      <c r="AF103" s="335"/>
      <c r="AG103" s="335"/>
      <c r="AH103" s="335"/>
      <c r="AI103" s="335" t="s">
        <v>408</v>
      </c>
      <c r="AJ103" s="335"/>
      <c r="AK103" s="335"/>
      <c r="AL103" s="335"/>
      <c r="AM103" s="335" t="s">
        <v>505</v>
      </c>
      <c r="AN103" s="335"/>
      <c r="AO103" s="335"/>
      <c r="AP103" s="335"/>
      <c r="AQ103" s="360" t="s">
        <v>413</v>
      </c>
      <c r="AR103" s="361"/>
      <c r="AS103" s="361"/>
      <c r="AT103" s="361"/>
      <c r="AU103" s="360" t="s">
        <v>539</v>
      </c>
      <c r="AV103" s="361"/>
      <c r="AW103" s="361"/>
      <c r="AX103" s="362"/>
      <c r="AY103">
        <f>COUNTA($G$104)</f>
        <v>0</v>
      </c>
    </row>
    <row r="104" spans="1:60" ht="23.25" hidden="1" customHeight="1" x14ac:dyDescent="0.15">
      <c r="A104" s="494"/>
      <c r="B104" s="495"/>
      <c r="C104" s="495"/>
      <c r="D104" s="495"/>
      <c r="E104" s="495"/>
      <c r="F104" s="496"/>
      <c r="G104" s="191"/>
      <c r="H104" s="191"/>
      <c r="I104" s="191"/>
      <c r="J104" s="191"/>
      <c r="K104" s="191"/>
      <c r="L104" s="191"/>
      <c r="M104" s="191"/>
      <c r="N104" s="191"/>
      <c r="O104" s="191"/>
      <c r="P104" s="191"/>
      <c r="Q104" s="191"/>
      <c r="R104" s="191"/>
      <c r="S104" s="191"/>
      <c r="T104" s="191"/>
      <c r="U104" s="191"/>
      <c r="V104" s="191"/>
      <c r="W104" s="191"/>
      <c r="X104" s="233"/>
      <c r="Y104" s="480" t="s">
        <v>55</v>
      </c>
      <c r="Z104" s="481"/>
      <c r="AA104" s="482"/>
      <c r="AB104" s="474"/>
      <c r="AC104" s="475"/>
      <c r="AD104" s="476"/>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7"/>
      <c r="B105" s="498"/>
      <c r="C105" s="498"/>
      <c r="D105" s="498"/>
      <c r="E105" s="498"/>
      <c r="F105" s="499"/>
      <c r="G105" s="194"/>
      <c r="H105" s="194"/>
      <c r="I105" s="194"/>
      <c r="J105" s="194"/>
      <c r="K105" s="194"/>
      <c r="L105" s="194"/>
      <c r="M105" s="194"/>
      <c r="N105" s="194"/>
      <c r="O105" s="194"/>
      <c r="P105" s="194"/>
      <c r="Q105" s="194"/>
      <c r="R105" s="194"/>
      <c r="S105" s="194"/>
      <c r="T105" s="194"/>
      <c r="U105" s="194"/>
      <c r="V105" s="194"/>
      <c r="W105" s="194"/>
      <c r="X105" s="238"/>
      <c r="Y105" s="477" t="s">
        <v>56</v>
      </c>
      <c r="Z105" s="478"/>
      <c r="AA105" s="479"/>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91" t="s">
        <v>346</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3" t="s">
        <v>11</v>
      </c>
      <c r="AC106" s="298"/>
      <c r="AD106" s="299"/>
      <c r="AE106" s="335" t="s">
        <v>386</v>
      </c>
      <c r="AF106" s="335"/>
      <c r="AG106" s="335"/>
      <c r="AH106" s="335"/>
      <c r="AI106" s="335" t="s">
        <v>408</v>
      </c>
      <c r="AJ106" s="335"/>
      <c r="AK106" s="335"/>
      <c r="AL106" s="335"/>
      <c r="AM106" s="335" t="s">
        <v>505</v>
      </c>
      <c r="AN106" s="335"/>
      <c r="AO106" s="335"/>
      <c r="AP106" s="335"/>
      <c r="AQ106" s="360" t="s">
        <v>413</v>
      </c>
      <c r="AR106" s="361"/>
      <c r="AS106" s="361"/>
      <c r="AT106" s="361"/>
      <c r="AU106" s="360" t="s">
        <v>539</v>
      </c>
      <c r="AV106" s="361"/>
      <c r="AW106" s="361"/>
      <c r="AX106" s="362"/>
      <c r="AY106">
        <f>COUNTA($G$107)</f>
        <v>0</v>
      </c>
    </row>
    <row r="107" spans="1:60" ht="23.25" hidden="1" customHeight="1" x14ac:dyDescent="0.15">
      <c r="A107" s="494"/>
      <c r="B107" s="495"/>
      <c r="C107" s="495"/>
      <c r="D107" s="495"/>
      <c r="E107" s="495"/>
      <c r="F107" s="496"/>
      <c r="G107" s="191"/>
      <c r="H107" s="191"/>
      <c r="I107" s="191"/>
      <c r="J107" s="191"/>
      <c r="K107" s="191"/>
      <c r="L107" s="191"/>
      <c r="M107" s="191"/>
      <c r="N107" s="191"/>
      <c r="O107" s="191"/>
      <c r="P107" s="191"/>
      <c r="Q107" s="191"/>
      <c r="R107" s="191"/>
      <c r="S107" s="191"/>
      <c r="T107" s="191"/>
      <c r="U107" s="191"/>
      <c r="V107" s="191"/>
      <c r="W107" s="191"/>
      <c r="X107" s="233"/>
      <c r="Y107" s="480" t="s">
        <v>55</v>
      </c>
      <c r="Z107" s="481"/>
      <c r="AA107" s="482"/>
      <c r="AB107" s="474"/>
      <c r="AC107" s="475"/>
      <c r="AD107" s="476"/>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7"/>
      <c r="B108" s="498"/>
      <c r="C108" s="498"/>
      <c r="D108" s="498"/>
      <c r="E108" s="498"/>
      <c r="F108" s="499"/>
      <c r="G108" s="194"/>
      <c r="H108" s="194"/>
      <c r="I108" s="194"/>
      <c r="J108" s="194"/>
      <c r="K108" s="194"/>
      <c r="L108" s="194"/>
      <c r="M108" s="194"/>
      <c r="N108" s="194"/>
      <c r="O108" s="194"/>
      <c r="P108" s="194"/>
      <c r="Q108" s="194"/>
      <c r="R108" s="194"/>
      <c r="S108" s="194"/>
      <c r="T108" s="194"/>
      <c r="U108" s="194"/>
      <c r="V108" s="194"/>
      <c r="W108" s="194"/>
      <c r="X108" s="238"/>
      <c r="Y108" s="477" t="s">
        <v>56</v>
      </c>
      <c r="Z108" s="478"/>
      <c r="AA108" s="479"/>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1" t="s">
        <v>346</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3" t="s">
        <v>11</v>
      </c>
      <c r="AC109" s="298"/>
      <c r="AD109" s="299"/>
      <c r="AE109" s="335" t="s">
        <v>386</v>
      </c>
      <c r="AF109" s="335"/>
      <c r="AG109" s="335"/>
      <c r="AH109" s="335"/>
      <c r="AI109" s="335" t="s">
        <v>408</v>
      </c>
      <c r="AJ109" s="335"/>
      <c r="AK109" s="335"/>
      <c r="AL109" s="335"/>
      <c r="AM109" s="335" t="s">
        <v>505</v>
      </c>
      <c r="AN109" s="335"/>
      <c r="AO109" s="335"/>
      <c r="AP109" s="335"/>
      <c r="AQ109" s="360" t="s">
        <v>413</v>
      </c>
      <c r="AR109" s="361"/>
      <c r="AS109" s="361"/>
      <c r="AT109" s="361"/>
      <c r="AU109" s="360" t="s">
        <v>539</v>
      </c>
      <c r="AV109" s="361"/>
      <c r="AW109" s="361"/>
      <c r="AX109" s="362"/>
      <c r="AY109">
        <f>COUNTA($G$110)</f>
        <v>0</v>
      </c>
    </row>
    <row r="110" spans="1:60" ht="23.25" hidden="1" customHeight="1" x14ac:dyDescent="0.15">
      <c r="A110" s="494"/>
      <c r="B110" s="495"/>
      <c r="C110" s="495"/>
      <c r="D110" s="495"/>
      <c r="E110" s="495"/>
      <c r="F110" s="496"/>
      <c r="G110" s="191"/>
      <c r="H110" s="191"/>
      <c r="I110" s="191"/>
      <c r="J110" s="191"/>
      <c r="K110" s="191"/>
      <c r="L110" s="191"/>
      <c r="M110" s="191"/>
      <c r="N110" s="191"/>
      <c r="O110" s="191"/>
      <c r="P110" s="191"/>
      <c r="Q110" s="191"/>
      <c r="R110" s="191"/>
      <c r="S110" s="191"/>
      <c r="T110" s="191"/>
      <c r="U110" s="191"/>
      <c r="V110" s="191"/>
      <c r="W110" s="191"/>
      <c r="X110" s="233"/>
      <c r="Y110" s="480" t="s">
        <v>55</v>
      </c>
      <c r="Z110" s="481"/>
      <c r="AA110" s="482"/>
      <c r="AB110" s="474"/>
      <c r="AC110" s="475"/>
      <c r="AD110" s="476"/>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7"/>
      <c r="B111" s="498"/>
      <c r="C111" s="498"/>
      <c r="D111" s="498"/>
      <c r="E111" s="498"/>
      <c r="F111" s="499"/>
      <c r="G111" s="194"/>
      <c r="H111" s="194"/>
      <c r="I111" s="194"/>
      <c r="J111" s="194"/>
      <c r="K111" s="194"/>
      <c r="L111" s="194"/>
      <c r="M111" s="194"/>
      <c r="N111" s="194"/>
      <c r="O111" s="194"/>
      <c r="P111" s="194"/>
      <c r="Q111" s="194"/>
      <c r="R111" s="194"/>
      <c r="S111" s="194"/>
      <c r="T111" s="194"/>
      <c r="U111" s="194"/>
      <c r="V111" s="194"/>
      <c r="W111" s="194"/>
      <c r="X111" s="238"/>
      <c r="Y111" s="477" t="s">
        <v>56</v>
      </c>
      <c r="Z111" s="478"/>
      <c r="AA111" s="479"/>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1" t="s">
        <v>346</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3" t="s">
        <v>11</v>
      </c>
      <c r="AC112" s="298"/>
      <c r="AD112" s="299"/>
      <c r="AE112" s="335" t="s">
        <v>386</v>
      </c>
      <c r="AF112" s="335"/>
      <c r="AG112" s="335"/>
      <c r="AH112" s="335"/>
      <c r="AI112" s="335" t="s">
        <v>408</v>
      </c>
      <c r="AJ112" s="335"/>
      <c r="AK112" s="335"/>
      <c r="AL112" s="335"/>
      <c r="AM112" s="335" t="s">
        <v>505</v>
      </c>
      <c r="AN112" s="335"/>
      <c r="AO112" s="335"/>
      <c r="AP112" s="335"/>
      <c r="AQ112" s="360" t="s">
        <v>413</v>
      </c>
      <c r="AR112" s="361"/>
      <c r="AS112" s="361"/>
      <c r="AT112" s="361"/>
      <c r="AU112" s="360" t="s">
        <v>539</v>
      </c>
      <c r="AV112" s="361"/>
      <c r="AW112" s="361"/>
      <c r="AX112" s="362"/>
      <c r="AY112">
        <f>COUNTA($G$113)</f>
        <v>0</v>
      </c>
    </row>
    <row r="113" spans="1:51" ht="23.25" hidden="1" customHeight="1" x14ac:dyDescent="0.15">
      <c r="A113" s="494"/>
      <c r="B113" s="495"/>
      <c r="C113" s="495"/>
      <c r="D113" s="495"/>
      <c r="E113" s="495"/>
      <c r="F113" s="496"/>
      <c r="G113" s="191"/>
      <c r="H113" s="191"/>
      <c r="I113" s="191"/>
      <c r="J113" s="191"/>
      <c r="K113" s="191"/>
      <c r="L113" s="191"/>
      <c r="M113" s="191"/>
      <c r="N113" s="191"/>
      <c r="O113" s="191"/>
      <c r="P113" s="191"/>
      <c r="Q113" s="191"/>
      <c r="R113" s="191"/>
      <c r="S113" s="191"/>
      <c r="T113" s="191"/>
      <c r="U113" s="191"/>
      <c r="V113" s="191"/>
      <c r="W113" s="191"/>
      <c r="X113" s="233"/>
      <c r="Y113" s="480" t="s">
        <v>55</v>
      </c>
      <c r="Z113" s="481"/>
      <c r="AA113" s="482"/>
      <c r="AB113" s="474"/>
      <c r="AC113" s="475"/>
      <c r="AD113" s="476"/>
      <c r="AE113" s="358"/>
      <c r="AF113" s="358"/>
      <c r="AG113" s="358"/>
      <c r="AH113" s="358"/>
      <c r="AI113" s="358"/>
      <c r="AJ113" s="358"/>
      <c r="AK113" s="358"/>
      <c r="AL113" s="358"/>
      <c r="AM113" s="358"/>
      <c r="AN113" s="358"/>
      <c r="AO113" s="358"/>
      <c r="AP113" s="358"/>
      <c r="AQ113" s="363"/>
      <c r="AR113" s="364"/>
      <c r="AS113" s="364"/>
      <c r="AT113" s="817"/>
      <c r="AU113" s="358"/>
      <c r="AV113" s="358"/>
      <c r="AW113" s="358"/>
      <c r="AX113" s="359"/>
      <c r="AY113">
        <f>$AY$112</f>
        <v>0</v>
      </c>
    </row>
    <row r="114" spans="1:51" ht="23.25" hidden="1" customHeight="1" x14ac:dyDescent="0.15">
      <c r="A114" s="497"/>
      <c r="B114" s="498"/>
      <c r="C114" s="498"/>
      <c r="D114" s="498"/>
      <c r="E114" s="498"/>
      <c r="F114" s="499"/>
      <c r="G114" s="194"/>
      <c r="H114" s="194"/>
      <c r="I114" s="194"/>
      <c r="J114" s="194"/>
      <c r="K114" s="194"/>
      <c r="L114" s="194"/>
      <c r="M114" s="194"/>
      <c r="N114" s="194"/>
      <c r="O114" s="194"/>
      <c r="P114" s="194"/>
      <c r="Q114" s="194"/>
      <c r="R114" s="194"/>
      <c r="S114" s="194"/>
      <c r="T114" s="194"/>
      <c r="U114" s="194"/>
      <c r="V114" s="194"/>
      <c r="W114" s="194"/>
      <c r="X114" s="238"/>
      <c r="Y114" s="477" t="s">
        <v>56</v>
      </c>
      <c r="Z114" s="478"/>
      <c r="AA114" s="479"/>
      <c r="AB114" s="403"/>
      <c r="AC114" s="404"/>
      <c r="AD114" s="405"/>
      <c r="AE114" s="366"/>
      <c r="AF114" s="366"/>
      <c r="AG114" s="366"/>
      <c r="AH114" s="366"/>
      <c r="AI114" s="366"/>
      <c r="AJ114" s="366"/>
      <c r="AK114" s="366"/>
      <c r="AL114" s="366"/>
      <c r="AM114" s="366"/>
      <c r="AN114" s="366"/>
      <c r="AO114" s="366"/>
      <c r="AP114" s="366"/>
      <c r="AQ114" s="363"/>
      <c r="AR114" s="364"/>
      <c r="AS114" s="364"/>
      <c r="AT114" s="81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35" t="s">
        <v>386</v>
      </c>
      <c r="AF115" s="335"/>
      <c r="AG115" s="335"/>
      <c r="AH115" s="335"/>
      <c r="AI115" s="335" t="s">
        <v>408</v>
      </c>
      <c r="AJ115" s="335"/>
      <c r="AK115" s="335"/>
      <c r="AL115" s="335"/>
      <c r="AM115" s="335" t="s">
        <v>505</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737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738</v>
      </c>
      <c r="AC116" s="301"/>
      <c r="AD116" s="302"/>
      <c r="AE116" s="358">
        <v>0.9</v>
      </c>
      <c r="AF116" s="358"/>
      <c r="AG116" s="358"/>
      <c r="AH116" s="358"/>
      <c r="AI116" s="358">
        <v>1</v>
      </c>
      <c r="AJ116" s="358"/>
      <c r="AK116" s="358"/>
      <c r="AL116" s="358"/>
      <c r="AM116" s="358">
        <v>1</v>
      </c>
      <c r="AN116" s="358"/>
      <c r="AO116" s="358"/>
      <c r="AP116" s="358"/>
      <c r="AQ116" s="363">
        <v>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739</v>
      </c>
      <c r="AC117" s="343"/>
      <c r="AD117" s="344"/>
      <c r="AE117" s="306" t="s">
        <v>740</v>
      </c>
      <c r="AF117" s="306"/>
      <c r="AG117" s="306"/>
      <c r="AH117" s="306"/>
      <c r="AI117" s="306" t="s">
        <v>741</v>
      </c>
      <c r="AJ117" s="306"/>
      <c r="AK117" s="306"/>
      <c r="AL117" s="306"/>
      <c r="AM117" s="306" t="s">
        <v>879</v>
      </c>
      <c r="AN117" s="306"/>
      <c r="AO117" s="306"/>
      <c r="AP117" s="306"/>
      <c r="AQ117" s="306" t="s">
        <v>880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35" t="s">
        <v>386</v>
      </c>
      <c r="AF118" s="335"/>
      <c r="AG118" s="335"/>
      <c r="AH118" s="335"/>
      <c r="AI118" s="335" t="s">
        <v>408</v>
      </c>
      <c r="AJ118" s="335"/>
      <c r="AK118" s="335"/>
      <c r="AL118" s="335"/>
      <c r="AM118" s="335" t="s">
        <v>505</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353</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35" t="s">
        <v>386</v>
      </c>
      <c r="AF121" s="335"/>
      <c r="AG121" s="335"/>
      <c r="AH121" s="335"/>
      <c r="AI121" s="335" t="s">
        <v>408</v>
      </c>
      <c r="AJ121" s="335"/>
      <c r="AK121" s="335"/>
      <c r="AL121" s="335"/>
      <c r="AM121" s="335" t="s">
        <v>505</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35" t="s">
        <v>386</v>
      </c>
      <c r="AF124" s="335"/>
      <c r="AG124" s="335"/>
      <c r="AH124" s="335"/>
      <c r="AI124" s="335" t="s">
        <v>408</v>
      </c>
      <c r="AJ124" s="335"/>
      <c r="AK124" s="335"/>
      <c r="AL124" s="335"/>
      <c r="AM124" s="335" t="s">
        <v>505</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353</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386</v>
      </c>
      <c r="AF127" s="335"/>
      <c r="AG127" s="335"/>
      <c r="AH127" s="335"/>
      <c r="AI127" s="335" t="s">
        <v>408</v>
      </c>
      <c r="AJ127" s="335"/>
      <c r="AK127" s="335"/>
      <c r="AL127" s="335"/>
      <c r="AM127" s="335" t="s">
        <v>505</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353</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6" t="s">
        <v>401</v>
      </c>
      <c r="B130" s="994"/>
      <c r="C130" s="993" t="s">
        <v>236</v>
      </c>
      <c r="D130" s="994"/>
      <c r="E130" s="308" t="s">
        <v>265</v>
      </c>
      <c r="F130" s="309"/>
      <c r="G130" s="310" t="s">
        <v>742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7"/>
      <c r="B131" s="253"/>
      <c r="C131" s="252"/>
      <c r="D131" s="253"/>
      <c r="E131" s="239" t="s">
        <v>264</v>
      </c>
      <c r="F131" s="240"/>
      <c r="G131" s="237" t="s">
        <v>743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v>4</v>
      </c>
      <c r="AV133" s="178"/>
      <c r="AW133" s="179" t="s">
        <v>179</v>
      </c>
      <c r="AX133" s="180"/>
      <c r="AY133">
        <f>$AY$132</f>
        <v>1</v>
      </c>
    </row>
    <row r="134" spans="1:51" ht="39.75" customHeight="1" x14ac:dyDescent="0.15">
      <c r="A134" s="997"/>
      <c r="B134" s="253"/>
      <c r="C134" s="252"/>
      <c r="D134" s="253"/>
      <c r="E134" s="252"/>
      <c r="F134" s="314"/>
      <c r="G134" s="232" t="s">
        <v>724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726</v>
      </c>
      <c r="AC134" s="224"/>
      <c r="AD134" s="224"/>
      <c r="AE134" s="266">
        <v>71.599999999999994</v>
      </c>
      <c r="AF134" s="167"/>
      <c r="AG134" s="167"/>
      <c r="AH134" s="167"/>
      <c r="AI134" s="266">
        <v>70</v>
      </c>
      <c r="AJ134" s="167"/>
      <c r="AK134" s="167"/>
      <c r="AL134" s="167"/>
      <c r="AM134" s="266" t="s">
        <v>883</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726</v>
      </c>
      <c r="AC135" s="175"/>
      <c r="AD135" s="175"/>
      <c r="AE135" s="266">
        <v>73.599999999999994</v>
      </c>
      <c r="AF135" s="167"/>
      <c r="AG135" s="167"/>
      <c r="AH135" s="167"/>
      <c r="AI135" s="266">
        <v>71.599999999999994</v>
      </c>
      <c r="AJ135" s="167"/>
      <c r="AK135" s="167"/>
      <c r="AL135" s="167"/>
      <c r="AM135" s="266">
        <v>70</v>
      </c>
      <c r="AN135" s="167"/>
      <c r="AO135" s="167"/>
      <c r="AP135" s="167"/>
      <c r="AQ135" s="266" t="s">
        <v>719</v>
      </c>
      <c r="AR135" s="167"/>
      <c r="AS135" s="167"/>
      <c r="AT135" s="167"/>
      <c r="AU135" s="266" t="s">
        <v>883</v>
      </c>
      <c r="AV135" s="167"/>
      <c r="AW135" s="167"/>
      <c r="AX135" s="208"/>
      <c r="AY135">
        <f t="shared" si="13"/>
        <v>1</v>
      </c>
    </row>
    <row r="136" spans="1:51" ht="18.75" customHeight="1" x14ac:dyDescent="0.15">
      <c r="A136" s="99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697</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719</v>
      </c>
      <c r="AR137" s="271"/>
      <c r="AS137" s="179" t="s">
        <v>233</v>
      </c>
      <c r="AT137" s="202"/>
      <c r="AU137" s="178">
        <v>4</v>
      </c>
      <c r="AV137" s="178"/>
      <c r="AW137" s="179" t="s">
        <v>179</v>
      </c>
      <c r="AX137" s="180"/>
      <c r="AY137">
        <f>$AY$136</f>
        <v>1</v>
      </c>
    </row>
    <row r="138" spans="1:51" ht="39.75" customHeight="1" x14ac:dyDescent="0.15">
      <c r="A138" s="997"/>
      <c r="B138" s="253"/>
      <c r="C138" s="252"/>
      <c r="D138" s="253"/>
      <c r="E138" s="252"/>
      <c r="F138" s="314"/>
      <c r="G138" s="232" t="s">
        <v>744</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367</v>
      </c>
      <c r="AC138" s="224"/>
      <c r="AD138" s="224"/>
      <c r="AE138" s="266" t="s">
        <v>719</v>
      </c>
      <c r="AF138" s="167"/>
      <c r="AG138" s="167"/>
      <c r="AH138" s="167"/>
      <c r="AI138" s="266">
        <v>48</v>
      </c>
      <c r="AJ138" s="167"/>
      <c r="AK138" s="167"/>
      <c r="AL138" s="167"/>
      <c r="AM138" s="266" t="s">
        <v>830</v>
      </c>
      <c r="AN138" s="167"/>
      <c r="AO138" s="167"/>
      <c r="AP138" s="167"/>
      <c r="AQ138" s="266" t="s">
        <v>719</v>
      </c>
      <c r="AR138" s="167"/>
      <c r="AS138" s="167"/>
      <c r="AT138" s="167"/>
      <c r="AU138" s="266" t="s">
        <v>719</v>
      </c>
      <c r="AV138" s="167"/>
      <c r="AW138" s="167"/>
      <c r="AX138" s="208"/>
      <c r="AY138">
        <f t="shared" ref="AY138:AY139" si="14">$AY$136</f>
        <v>1</v>
      </c>
    </row>
    <row r="139" spans="1:51" ht="39.75" customHeight="1" x14ac:dyDescent="0.15">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367</v>
      </c>
      <c r="AC139" s="175"/>
      <c r="AD139" s="175"/>
      <c r="AE139" s="266" t="s">
        <v>719</v>
      </c>
      <c r="AF139" s="167"/>
      <c r="AG139" s="167"/>
      <c r="AH139" s="167"/>
      <c r="AI139" s="266" t="s">
        <v>719</v>
      </c>
      <c r="AJ139" s="167"/>
      <c r="AK139" s="167"/>
      <c r="AL139" s="167"/>
      <c r="AM139" s="266" t="s">
        <v>830</v>
      </c>
      <c r="AN139" s="167"/>
      <c r="AO139" s="167"/>
      <c r="AP139" s="167"/>
      <c r="AQ139" s="266" t="s">
        <v>719</v>
      </c>
      <c r="AR139" s="167"/>
      <c r="AS139" s="167"/>
      <c r="AT139" s="167"/>
      <c r="AU139" s="266">
        <v>50</v>
      </c>
      <c r="AV139" s="167"/>
      <c r="AW139" s="167"/>
      <c r="AX139" s="208"/>
      <c r="AY139">
        <f t="shared" si="14"/>
        <v>1</v>
      </c>
    </row>
    <row r="140" spans="1:51" ht="18.75" customHeight="1" x14ac:dyDescent="0.15">
      <c r="A140" s="99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697</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719</v>
      </c>
      <c r="AR141" s="271"/>
      <c r="AS141" s="179" t="s">
        <v>233</v>
      </c>
      <c r="AT141" s="202"/>
      <c r="AU141" s="178">
        <v>4</v>
      </c>
      <c r="AV141" s="178"/>
      <c r="AW141" s="179" t="s">
        <v>179</v>
      </c>
      <c r="AX141" s="180"/>
      <c r="AY141">
        <f>$AY$140</f>
        <v>1</v>
      </c>
    </row>
    <row r="142" spans="1:51" ht="39.75" customHeight="1" x14ac:dyDescent="0.15">
      <c r="A142" s="997"/>
      <c r="B142" s="253"/>
      <c r="C142" s="252"/>
      <c r="D142" s="253"/>
      <c r="E142" s="252"/>
      <c r="F142" s="314"/>
      <c r="G142" s="232" t="s">
        <v>745</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367</v>
      </c>
      <c r="AC142" s="224"/>
      <c r="AD142" s="224"/>
      <c r="AE142" s="266" t="s">
        <v>719</v>
      </c>
      <c r="AF142" s="167"/>
      <c r="AG142" s="167"/>
      <c r="AH142" s="167"/>
      <c r="AI142" s="266">
        <v>37.1</v>
      </c>
      <c r="AJ142" s="167"/>
      <c r="AK142" s="167"/>
      <c r="AL142" s="167"/>
      <c r="AM142" s="266" t="s">
        <v>830</v>
      </c>
      <c r="AN142" s="167"/>
      <c r="AO142" s="167"/>
      <c r="AP142" s="167"/>
      <c r="AQ142" s="266" t="s">
        <v>719</v>
      </c>
      <c r="AR142" s="167"/>
      <c r="AS142" s="167"/>
      <c r="AT142" s="167"/>
      <c r="AU142" s="266" t="s">
        <v>719</v>
      </c>
      <c r="AV142" s="167"/>
      <c r="AW142" s="167"/>
      <c r="AX142" s="208"/>
      <c r="AY142">
        <f t="shared" ref="AY142:AY143" si="15">$AY$140</f>
        <v>1</v>
      </c>
    </row>
    <row r="143" spans="1:51" ht="39.75" customHeight="1" x14ac:dyDescent="0.15">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367</v>
      </c>
      <c r="AC143" s="175"/>
      <c r="AD143" s="175"/>
      <c r="AE143" s="266" t="s">
        <v>719</v>
      </c>
      <c r="AF143" s="167"/>
      <c r="AG143" s="167"/>
      <c r="AH143" s="167"/>
      <c r="AI143" s="266" t="s">
        <v>719</v>
      </c>
      <c r="AJ143" s="167"/>
      <c r="AK143" s="167"/>
      <c r="AL143" s="167"/>
      <c r="AM143" s="266" t="s">
        <v>830</v>
      </c>
      <c r="AN143" s="167"/>
      <c r="AO143" s="167"/>
      <c r="AP143" s="167"/>
      <c r="AQ143" s="266" t="s">
        <v>719</v>
      </c>
      <c r="AR143" s="167"/>
      <c r="AS143" s="167"/>
      <c r="AT143" s="167"/>
      <c r="AU143" s="266">
        <v>50</v>
      </c>
      <c r="AV143" s="167"/>
      <c r="AW143" s="167"/>
      <c r="AX143" s="208"/>
      <c r="AY143">
        <f t="shared" si="15"/>
        <v>1</v>
      </c>
    </row>
    <row r="144" spans="1:51" ht="18.75" customHeight="1" x14ac:dyDescent="0.15">
      <c r="A144" s="99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697</v>
      </c>
      <c r="AN144" s="199"/>
      <c r="AO144" s="199"/>
      <c r="AP144" s="200"/>
      <c r="AQ144" s="267" t="s">
        <v>232</v>
      </c>
      <c r="AR144" s="268"/>
      <c r="AS144" s="268"/>
      <c r="AT144" s="269"/>
      <c r="AU144" s="279" t="s">
        <v>248</v>
      </c>
      <c r="AV144" s="279"/>
      <c r="AW144" s="279"/>
      <c r="AX144" s="280"/>
      <c r="AY144">
        <f>COUNTA($G$146)</f>
        <v>1</v>
      </c>
    </row>
    <row r="145" spans="1:51" ht="18.75" customHeight="1" x14ac:dyDescent="0.15">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719</v>
      </c>
      <c r="AR145" s="271"/>
      <c r="AS145" s="179" t="s">
        <v>233</v>
      </c>
      <c r="AT145" s="202"/>
      <c r="AU145" s="178">
        <v>4</v>
      </c>
      <c r="AV145" s="178"/>
      <c r="AW145" s="179" t="s">
        <v>179</v>
      </c>
      <c r="AX145" s="180"/>
      <c r="AY145">
        <f>$AY$144</f>
        <v>1</v>
      </c>
    </row>
    <row r="146" spans="1:51" ht="39.75" customHeight="1" x14ac:dyDescent="0.15">
      <c r="A146" s="997"/>
      <c r="B146" s="253"/>
      <c r="C146" s="252"/>
      <c r="D146" s="253"/>
      <c r="E146" s="252"/>
      <c r="F146" s="314"/>
      <c r="G146" s="232" t="s">
        <v>746</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367</v>
      </c>
      <c r="AC146" s="224"/>
      <c r="AD146" s="224"/>
      <c r="AE146" s="266" t="s">
        <v>719</v>
      </c>
      <c r="AF146" s="167"/>
      <c r="AG146" s="167"/>
      <c r="AH146" s="167"/>
      <c r="AI146" s="266">
        <v>53.4</v>
      </c>
      <c r="AJ146" s="167"/>
      <c r="AK146" s="167"/>
      <c r="AL146" s="167"/>
      <c r="AM146" s="266" t="s">
        <v>830</v>
      </c>
      <c r="AN146" s="167"/>
      <c r="AO146" s="167"/>
      <c r="AP146" s="167"/>
      <c r="AQ146" s="266" t="s">
        <v>719</v>
      </c>
      <c r="AR146" s="167"/>
      <c r="AS146" s="167"/>
      <c r="AT146" s="167"/>
      <c r="AU146" s="266" t="s">
        <v>719</v>
      </c>
      <c r="AV146" s="167"/>
      <c r="AW146" s="167"/>
      <c r="AX146" s="208"/>
      <c r="AY146">
        <f t="shared" ref="AY146:AY147" si="16">$AY$144</f>
        <v>1</v>
      </c>
    </row>
    <row r="147" spans="1:51" ht="39.75" customHeight="1" x14ac:dyDescent="0.15">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t="s">
        <v>367</v>
      </c>
      <c r="AC147" s="175"/>
      <c r="AD147" s="175"/>
      <c r="AE147" s="266" t="s">
        <v>719</v>
      </c>
      <c r="AF147" s="167"/>
      <c r="AG147" s="167"/>
      <c r="AH147" s="167"/>
      <c r="AI147" s="266" t="s">
        <v>719</v>
      </c>
      <c r="AJ147" s="167"/>
      <c r="AK147" s="167"/>
      <c r="AL147" s="167"/>
      <c r="AM147" s="266" t="s">
        <v>830</v>
      </c>
      <c r="AN147" s="167"/>
      <c r="AO147" s="167"/>
      <c r="AP147" s="167"/>
      <c r="AQ147" s="266" t="s">
        <v>719</v>
      </c>
      <c r="AR147" s="167"/>
      <c r="AS147" s="167"/>
      <c r="AT147" s="167"/>
      <c r="AU147" s="266">
        <v>50</v>
      </c>
      <c r="AV147" s="167"/>
      <c r="AW147" s="167"/>
      <c r="AX147" s="208"/>
      <c r="AY147">
        <f t="shared" si="16"/>
        <v>1</v>
      </c>
    </row>
    <row r="148" spans="1:51" ht="18.75" customHeight="1" x14ac:dyDescent="0.15">
      <c r="A148" s="99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697</v>
      </c>
      <c r="AN148" s="199"/>
      <c r="AO148" s="199"/>
      <c r="AP148" s="200"/>
      <c r="AQ148" s="267" t="s">
        <v>232</v>
      </c>
      <c r="AR148" s="268"/>
      <c r="AS148" s="268"/>
      <c r="AT148" s="269"/>
      <c r="AU148" s="279" t="s">
        <v>248</v>
      </c>
      <c r="AV148" s="279"/>
      <c r="AW148" s="279"/>
      <c r="AX148" s="280"/>
      <c r="AY148">
        <f>COUNTA($G$150)</f>
        <v>1</v>
      </c>
    </row>
    <row r="149" spans="1:51" ht="18.75" customHeight="1" x14ac:dyDescent="0.15">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t="s">
        <v>719</v>
      </c>
      <c r="AR149" s="271"/>
      <c r="AS149" s="179" t="s">
        <v>233</v>
      </c>
      <c r="AT149" s="202"/>
      <c r="AU149" s="178">
        <v>4</v>
      </c>
      <c r="AV149" s="178"/>
      <c r="AW149" s="179" t="s">
        <v>179</v>
      </c>
      <c r="AX149" s="180"/>
      <c r="AY149">
        <f>$AY$148</f>
        <v>1</v>
      </c>
    </row>
    <row r="150" spans="1:51" ht="39.75" customHeight="1" x14ac:dyDescent="0.15">
      <c r="A150" s="997"/>
      <c r="B150" s="253"/>
      <c r="C150" s="252"/>
      <c r="D150" s="253"/>
      <c r="E150" s="252"/>
      <c r="F150" s="314"/>
      <c r="G150" s="232" t="s">
        <v>747</v>
      </c>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t="s">
        <v>367</v>
      </c>
      <c r="AC150" s="224"/>
      <c r="AD150" s="224"/>
      <c r="AE150" s="266" t="s">
        <v>719</v>
      </c>
      <c r="AF150" s="167"/>
      <c r="AG150" s="167"/>
      <c r="AH150" s="167"/>
      <c r="AI150" s="266">
        <v>45.6</v>
      </c>
      <c r="AJ150" s="167"/>
      <c r="AK150" s="167"/>
      <c r="AL150" s="167"/>
      <c r="AM150" s="266" t="s">
        <v>830</v>
      </c>
      <c r="AN150" s="167"/>
      <c r="AO150" s="167"/>
      <c r="AP150" s="167"/>
      <c r="AQ150" s="266" t="s">
        <v>719</v>
      </c>
      <c r="AR150" s="167"/>
      <c r="AS150" s="167"/>
      <c r="AT150" s="167"/>
      <c r="AU150" s="266" t="s">
        <v>719</v>
      </c>
      <c r="AV150" s="167"/>
      <c r="AW150" s="167"/>
      <c r="AX150" s="208"/>
      <c r="AY150">
        <f t="shared" ref="AY150:AY151" si="17">$AY$148</f>
        <v>1</v>
      </c>
    </row>
    <row r="151" spans="1:51" ht="39.75" customHeight="1" x14ac:dyDescent="0.15">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t="s">
        <v>367</v>
      </c>
      <c r="AC151" s="175"/>
      <c r="AD151" s="175"/>
      <c r="AE151" s="266" t="s">
        <v>719</v>
      </c>
      <c r="AF151" s="167"/>
      <c r="AG151" s="167"/>
      <c r="AH151" s="167"/>
      <c r="AI151" s="266" t="s">
        <v>830</v>
      </c>
      <c r="AJ151" s="167"/>
      <c r="AK151" s="167"/>
      <c r="AL151" s="167"/>
      <c r="AM151" s="266" t="s">
        <v>830</v>
      </c>
      <c r="AN151" s="167"/>
      <c r="AO151" s="167"/>
      <c r="AP151" s="167"/>
      <c r="AQ151" s="266" t="s">
        <v>719</v>
      </c>
      <c r="AR151" s="167"/>
      <c r="AS151" s="167"/>
      <c r="AT151" s="167"/>
      <c r="AU151" s="266">
        <v>50</v>
      </c>
      <c r="AV151" s="167"/>
      <c r="AW151" s="167"/>
      <c r="AX151" s="208"/>
      <c r="AY151">
        <f t="shared" si="17"/>
        <v>1</v>
      </c>
    </row>
    <row r="152" spans="1:51" ht="22.5" hidden="1" customHeight="1" x14ac:dyDescent="0.15">
      <c r="A152" s="997"/>
      <c r="B152" s="253"/>
      <c r="C152" s="252"/>
      <c r="D152" s="253"/>
      <c r="E152" s="252"/>
      <c r="F152" s="314"/>
      <c r="G152" s="272" t="s">
        <v>249</v>
      </c>
      <c r="H152" s="199"/>
      <c r="I152" s="199"/>
      <c r="J152" s="199"/>
      <c r="K152" s="199"/>
      <c r="L152" s="199"/>
      <c r="M152" s="199"/>
      <c r="N152" s="199"/>
      <c r="O152" s="199"/>
      <c r="P152" s="200"/>
      <c r="Q152" s="215" t="s">
        <v>330</v>
      </c>
      <c r="R152" s="199"/>
      <c r="S152" s="199"/>
      <c r="T152" s="199"/>
      <c r="U152" s="199"/>
      <c r="V152" s="199"/>
      <c r="W152" s="199"/>
      <c r="X152" s="199"/>
      <c r="Y152" s="199"/>
      <c r="Z152" s="199"/>
      <c r="AA152" s="199"/>
      <c r="AB152" s="287" t="s">
        <v>331</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0</v>
      </c>
    </row>
    <row r="153" spans="1:51" ht="22.5" hidden="1" customHeight="1" x14ac:dyDescent="0.15">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7"/>
      <c r="B155" s="253"/>
      <c r="C155" s="252"/>
      <c r="D155" s="253"/>
      <c r="E155" s="252"/>
      <c r="F155" s="314"/>
      <c r="G155" s="234"/>
      <c r="H155" s="235"/>
      <c r="I155" s="235"/>
      <c r="J155" s="235"/>
      <c r="K155" s="235"/>
      <c r="L155" s="235"/>
      <c r="M155" s="235"/>
      <c r="N155" s="235"/>
      <c r="O155" s="235"/>
      <c r="P155" s="236"/>
      <c r="Q155" s="431"/>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7"/>
      <c r="B156" s="253"/>
      <c r="C156" s="252"/>
      <c r="D156" s="253"/>
      <c r="E156" s="252"/>
      <c r="F156" s="314"/>
      <c r="G156" s="234"/>
      <c r="H156" s="235"/>
      <c r="I156" s="235"/>
      <c r="J156" s="235"/>
      <c r="K156" s="235"/>
      <c r="L156" s="235"/>
      <c r="M156" s="235"/>
      <c r="N156" s="235"/>
      <c r="O156" s="235"/>
      <c r="P156" s="236"/>
      <c r="Q156" s="431"/>
      <c r="R156" s="235"/>
      <c r="S156" s="235"/>
      <c r="T156" s="235"/>
      <c r="U156" s="235"/>
      <c r="V156" s="235"/>
      <c r="W156" s="235"/>
      <c r="X156" s="235"/>
      <c r="Y156" s="235"/>
      <c r="Z156" s="235"/>
      <c r="AA156" s="92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7"/>
      <c r="B157" s="253"/>
      <c r="C157" s="252"/>
      <c r="D157" s="253"/>
      <c r="E157" s="252"/>
      <c r="F157" s="314"/>
      <c r="G157" s="234"/>
      <c r="H157" s="235"/>
      <c r="I157" s="235"/>
      <c r="J157" s="235"/>
      <c r="K157" s="235"/>
      <c r="L157" s="235"/>
      <c r="M157" s="235"/>
      <c r="N157" s="235"/>
      <c r="O157" s="235"/>
      <c r="P157" s="236"/>
      <c r="Q157" s="431"/>
      <c r="R157" s="235"/>
      <c r="S157" s="235"/>
      <c r="T157" s="235"/>
      <c r="U157" s="235"/>
      <c r="V157" s="235"/>
      <c r="W157" s="235"/>
      <c r="X157" s="235"/>
      <c r="Y157" s="235"/>
      <c r="Z157" s="235"/>
      <c r="AA157" s="92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7"/>
      <c r="B159" s="253"/>
      <c r="C159" s="252"/>
      <c r="D159" s="253"/>
      <c r="E159" s="252"/>
      <c r="F159" s="314"/>
      <c r="G159" s="272" t="s">
        <v>249</v>
      </c>
      <c r="H159" s="199"/>
      <c r="I159" s="199"/>
      <c r="J159" s="199"/>
      <c r="K159" s="199"/>
      <c r="L159" s="199"/>
      <c r="M159" s="199"/>
      <c r="N159" s="199"/>
      <c r="O159" s="199"/>
      <c r="P159" s="200"/>
      <c r="Q159" s="215" t="s">
        <v>330</v>
      </c>
      <c r="R159" s="199"/>
      <c r="S159" s="199"/>
      <c r="T159" s="199"/>
      <c r="U159" s="199"/>
      <c r="V159" s="199"/>
      <c r="W159" s="199"/>
      <c r="X159" s="199"/>
      <c r="Y159" s="199"/>
      <c r="Z159" s="199"/>
      <c r="AA159" s="199"/>
      <c r="AB159" s="287" t="s">
        <v>331</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4"/>
      <c r="H162" s="235"/>
      <c r="I162" s="235"/>
      <c r="J162" s="235"/>
      <c r="K162" s="235"/>
      <c r="L162" s="235"/>
      <c r="M162" s="235"/>
      <c r="N162" s="235"/>
      <c r="O162" s="235"/>
      <c r="P162" s="236"/>
      <c r="Q162" s="431"/>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4"/>
      <c r="H163" s="235"/>
      <c r="I163" s="235"/>
      <c r="J163" s="235"/>
      <c r="K163" s="235"/>
      <c r="L163" s="235"/>
      <c r="M163" s="235"/>
      <c r="N163" s="235"/>
      <c r="O163" s="235"/>
      <c r="P163" s="236"/>
      <c r="Q163" s="431"/>
      <c r="R163" s="235"/>
      <c r="S163" s="235"/>
      <c r="T163" s="235"/>
      <c r="U163" s="235"/>
      <c r="V163" s="235"/>
      <c r="W163" s="235"/>
      <c r="X163" s="235"/>
      <c r="Y163" s="235"/>
      <c r="Z163" s="235"/>
      <c r="AA163" s="92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4"/>
      <c r="H164" s="235"/>
      <c r="I164" s="235"/>
      <c r="J164" s="235"/>
      <c r="K164" s="235"/>
      <c r="L164" s="235"/>
      <c r="M164" s="235"/>
      <c r="N164" s="235"/>
      <c r="O164" s="235"/>
      <c r="P164" s="236"/>
      <c r="Q164" s="431"/>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3"/>
      <c r="C166" s="252"/>
      <c r="D166" s="253"/>
      <c r="E166" s="252"/>
      <c r="F166" s="314"/>
      <c r="G166" s="272" t="s">
        <v>249</v>
      </c>
      <c r="H166" s="199"/>
      <c r="I166" s="199"/>
      <c r="J166" s="199"/>
      <c r="K166" s="199"/>
      <c r="L166" s="199"/>
      <c r="M166" s="199"/>
      <c r="N166" s="199"/>
      <c r="O166" s="199"/>
      <c r="P166" s="200"/>
      <c r="Q166" s="215" t="s">
        <v>330</v>
      </c>
      <c r="R166" s="199"/>
      <c r="S166" s="199"/>
      <c r="T166" s="199"/>
      <c r="U166" s="199"/>
      <c r="V166" s="199"/>
      <c r="W166" s="199"/>
      <c r="X166" s="199"/>
      <c r="Y166" s="199"/>
      <c r="Z166" s="199"/>
      <c r="AA166" s="199"/>
      <c r="AB166" s="287" t="s">
        <v>331</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4"/>
      <c r="H169" s="235"/>
      <c r="I169" s="235"/>
      <c r="J169" s="235"/>
      <c r="K169" s="235"/>
      <c r="L169" s="235"/>
      <c r="M169" s="235"/>
      <c r="N169" s="235"/>
      <c r="O169" s="235"/>
      <c r="P169" s="236"/>
      <c r="Q169" s="431"/>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4"/>
      <c r="H170" s="235"/>
      <c r="I170" s="235"/>
      <c r="J170" s="235"/>
      <c r="K170" s="235"/>
      <c r="L170" s="235"/>
      <c r="M170" s="235"/>
      <c r="N170" s="235"/>
      <c r="O170" s="235"/>
      <c r="P170" s="236"/>
      <c r="Q170" s="431"/>
      <c r="R170" s="235"/>
      <c r="S170" s="235"/>
      <c r="T170" s="235"/>
      <c r="U170" s="235"/>
      <c r="V170" s="235"/>
      <c r="W170" s="235"/>
      <c r="X170" s="235"/>
      <c r="Y170" s="235"/>
      <c r="Z170" s="235"/>
      <c r="AA170" s="92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4"/>
      <c r="H171" s="235"/>
      <c r="I171" s="235"/>
      <c r="J171" s="235"/>
      <c r="K171" s="235"/>
      <c r="L171" s="235"/>
      <c r="M171" s="235"/>
      <c r="N171" s="235"/>
      <c r="O171" s="235"/>
      <c r="P171" s="236"/>
      <c r="Q171" s="431"/>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3"/>
      <c r="C173" s="252"/>
      <c r="D173" s="253"/>
      <c r="E173" s="252"/>
      <c r="F173" s="314"/>
      <c r="G173" s="272" t="s">
        <v>249</v>
      </c>
      <c r="H173" s="199"/>
      <c r="I173" s="199"/>
      <c r="J173" s="199"/>
      <c r="K173" s="199"/>
      <c r="L173" s="199"/>
      <c r="M173" s="199"/>
      <c r="N173" s="199"/>
      <c r="O173" s="199"/>
      <c r="P173" s="200"/>
      <c r="Q173" s="215" t="s">
        <v>330</v>
      </c>
      <c r="R173" s="199"/>
      <c r="S173" s="199"/>
      <c r="T173" s="199"/>
      <c r="U173" s="199"/>
      <c r="V173" s="199"/>
      <c r="W173" s="199"/>
      <c r="X173" s="199"/>
      <c r="Y173" s="199"/>
      <c r="Z173" s="199"/>
      <c r="AA173" s="199"/>
      <c r="AB173" s="287" t="s">
        <v>331</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4"/>
      <c r="H176" s="235"/>
      <c r="I176" s="235"/>
      <c r="J176" s="235"/>
      <c r="K176" s="235"/>
      <c r="L176" s="235"/>
      <c r="M176" s="235"/>
      <c r="N176" s="235"/>
      <c r="O176" s="235"/>
      <c r="P176" s="236"/>
      <c r="Q176" s="431"/>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4"/>
      <c r="H177" s="235"/>
      <c r="I177" s="235"/>
      <c r="J177" s="235"/>
      <c r="K177" s="235"/>
      <c r="L177" s="235"/>
      <c r="M177" s="235"/>
      <c r="N177" s="235"/>
      <c r="O177" s="235"/>
      <c r="P177" s="236"/>
      <c r="Q177" s="431"/>
      <c r="R177" s="235"/>
      <c r="S177" s="235"/>
      <c r="T177" s="235"/>
      <c r="U177" s="235"/>
      <c r="V177" s="235"/>
      <c r="W177" s="235"/>
      <c r="X177" s="235"/>
      <c r="Y177" s="235"/>
      <c r="Z177" s="235"/>
      <c r="AA177" s="92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4"/>
      <c r="H178" s="235"/>
      <c r="I178" s="235"/>
      <c r="J178" s="235"/>
      <c r="K178" s="235"/>
      <c r="L178" s="235"/>
      <c r="M178" s="235"/>
      <c r="N178" s="235"/>
      <c r="O178" s="235"/>
      <c r="P178" s="236"/>
      <c r="Q178" s="431"/>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3"/>
      <c r="C180" s="252"/>
      <c r="D180" s="253"/>
      <c r="E180" s="252"/>
      <c r="F180" s="314"/>
      <c r="G180" s="272" t="s">
        <v>249</v>
      </c>
      <c r="H180" s="199"/>
      <c r="I180" s="199"/>
      <c r="J180" s="199"/>
      <c r="K180" s="199"/>
      <c r="L180" s="199"/>
      <c r="M180" s="199"/>
      <c r="N180" s="199"/>
      <c r="O180" s="199"/>
      <c r="P180" s="200"/>
      <c r="Q180" s="215" t="s">
        <v>330</v>
      </c>
      <c r="R180" s="199"/>
      <c r="S180" s="199"/>
      <c r="T180" s="199"/>
      <c r="U180" s="199"/>
      <c r="V180" s="199"/>
      <c r="W180" s="199"/>
      <c r="X180" s="199"/>
      <c r="Y180" s="199"/>
      <c r="Z180" s="199"/>
      <c r="AA180" s="199"/>
      <c r="AB180" s="287" t="s">
        <v>331</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4"/>
      <c r="H183" s="235"/>
      <c r="I183" s="235"/>
      <c r="J183" s="235"/>
      <c r="K183" s="235"/>
      <c r="L183" s="235"/>
      <c r="M183" s="235"/>
      <c r="N183" s="235"/>
      <c r="O183" s="235"/>
      <c r="P183" s="236"/>
      <c r="Q183" s="431"/>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4"/>
      <c r="H184" s="235"/>
      <c r="I184" s="235"/>
      <c r="J184" s="235"/>
      <c r="K184" s="235"/>
      <c r="L184" s="235"/>
      <c r="M184" s="235"/>
      <c r="N184" s="235"/>
      <c r="O184" s="235"/>
      <c r="P184" s="236"/>
      <c r="Q184" s="431"/>
      <c r="R184" s="235"/>
      <c r="S184" s="235"/>
      <c r="T184" s="235"/>
      <c r="U184" s="235"/>
      <c r="V184" s="235"/>
      <c r="W184" s="235"/>
      <c r="X184" s="235"/>
      <c r="Y184" s="235"/>
      <c r="Z184" s="235"/>
      <c r="AA184" s="92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4"/>
      <c r="H185" s="235"/>
      <c r="I185" s="235"/>
      <c r="J185" s="235"/>
      <c r="K185" s="235"/>
      <c r="L185" s="235"/>
      <c r="M185" s="235"/>
      <c r="N185" s="235"/>
      <c r="O185" s="235"/>
      <c r="P185" s="236"/>
      <c r="Q185" s="431"/>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7"/>
      <c r="B187" s="253"/>
      <c r="C187" s="252"/>
      <c r="D187" s="253"/>
      <c r="E187" s="187" t="s">
        <v>295</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7"/>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7"/>
      <c r="B189" s="253"/>
      <c r="C189" s="252"/>
      <c r="D189" s="253"/>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c r="AY189">
        <f>$AY$187</f>
        <v>0</v>
      </c>
    </row>
    <row r="190" spans="1:51" ht="45" hidden="1" customHeight="1" x14ac:dyDescent="0.15">
      <c r="A190" s="99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customHeight="1" x14ac:dyDescent="0.15">
      <c r="A192" s="99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697</v>
      </c>
      <c r="AN192" s="199"/>
      <c r="AO192" s="199"/>
      <c r="AP192" s="200"/>
      <c r="AQ192" s="267" t="s">
        <v>232</v>
      </c>
      <c r="AR192" s="268"/>
      <c r="AS192" s="268"/>
      <c r="AT192" s="269"/>
      <c r="AU192" s="279" t="s">
        <v>248</v>
      </c>
      <c r="AV192" s="279"/>
      <c r="AW192" s="279"/>
      <c r="AX192" s="280"/>
      <c r="AY192">
        <f>COUNTA($G$194)</f>
        <v>1</v>
      </c>
    </row>
    <row r="193" spans="1:51" ht="18.75" customHeight="1" x14ac:dyDescent="0.15">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719</v>
      </c>
      <c r="AR193" s="271"/>
      <c r="AS193" s="179" t="s">
        <v>233</v>
      </c>
      <c r="AT193" s="202"/>
      <c r="AU193" s="178">
        <v>4</v>
      </c>
      <c r="AV193" s="178"/>
      <c r="AW193" s="179" t="s">
        <v>179</v>
      </c>
      <c r="AX193" s="180"/>
      <c r="AY193">
        <f>$AY$192</f>
        <v>1</v>
      </c>
    </row>
    <row r="194" spans="1:51" ht="39.75" customHeight="1" x14ac:dyDescent="0.15">
      <c r="A194" s="997"/>
      <c r="B194" s="253"/>
      <c r="C194" s="252"/>
      <c r="D194" s="253"/>
      <c r="E194" s="252"/>
      <c r="F194" s="314"/>
      <c r="G194" s="232" t="s">
        <v>748</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367</v>
      </c>
      <c r="AC194" s="224"/>
      <c r="AD194" s="224"/>
      <c r="AE194" s="266" t="s">
        <v>719</v>
      </c>
      <c r="AF194" s="167"/>
      <c r="AG194" s="167"/>
      <c r="AH194" s="167"/>
      <c r="AI194" s="266">
        <v>47.8</v>
      </c>
      <c r="AJ194" s="167"/>
      <c r="AK194" s="167"/>
      <c r="AL194" s="167"/>
      <c r="AM194" s="266" t="s">
        <v>830</v>
      </c>
      <c r="AN194" s="167"/>
      <c r="AO194" s="167"/>
      <c r="AP194" s="167"/>
      <c r="AQ194" s="266" t="s">
        <v>719</v>
      </c>
      <c r="AR194" s="167"/>
      <c r="AS194" s="167"/>
      <c r="AT194" s="167"/>
      <c r="AU194" s="266" t="s">
        <v>719</v>
      </c>
      <c r="AV194" s="167"/>
      <c r="AW194" s="167"/>
      <c r="AX194" s="208"/>
      <c r="AY194">
        <f t="shared" ref="AY194:AY195" si="23">$AY$192</f>
        <v>1</v>
      </c>
    </row>
    <row r="195" spans="1:51" ht="39.75" customHeight="1" x14ac:dyDescent="0.15">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367</v>
      </c>
      <c r="AC195" s="175"/>
      <c r="AD195" s="175"/>
      <c r="AE195" s="266" t="s">
        <v>719</v>
      </c>
      <c r="AF195" s="167"/>
      <c r="AG195" s="167"/>
      <c r="AH195" s="167"/>
      <c r="AI195" s="266" t="s">
        <v>719</v>
      </c>
      <c r="AJ195" s="167"/>
      <c r="AK195" s="167"/>
      <c r="AL195" s="167"/>
      <c r="AM195" s="266" t="s">
        <v>830</v>
      </c>
      <c r="AN195" s="167"/>
      <c r="AO195" s="167"/>
      <c r="AP195" s="167"/>
      <c r="AQ195" s="266" t="s">
        <v>719</v>
      </c>
      <c r="AR195" s="167"/>
      <c r="AS195" s="167"/>
      <c r="AT195" s="167"/>
      <c r="AU195" s="266">
        <v>50</v>
      </c>
      <c r="AV195" s="167"/>
      <c r="AW195" s="167"/>
      <c r="AX195" s="208"/>
      <c r="AY195">
        <f t="shared" si="23"/>
        <v>1</v>
      </c>
    </row>
    <row r="196" spans="1:51" ht="18.75" customHeight="1" x14ac:dyDescent="0.15">
      <c r="A196" s="99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697</v>
      </c>
      <c r="AN196" s="199"/>
      <c r="AO196" s="199"/>
      <c r="AP196" s="200"/>
      <c r="AQ196" s="267" t="s">
        <v>232</v>
      </c>
      <c r="AR196" s="268"/>
      <c r="AS196" s="268"/>
      <c r="AT196" s="269"/>
      <c r="AU196" s="279" t="s">
        <v>248</v>
      </c>
      <c r="AV196" s="279"/>
      <c r="AW196" s="279"/>
      <c r="AX196" s="280"/>
      <c r="AY196">
        <f>COUNTA($G$198)</f>
        <v>1</v>
      </c>
    </row>
    <row r="197" spans="1:51" ht="18.75" customHeight="1" x14ac:dyDescent="0.15">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t="s">
        <v>719</v>
      </c>
      <c r="AR197" s="271"/>
      <c r="AS197" s="179" t="s">
        <v>233</v>
      </c>
      <c r="AT197" s="202"/>
      <c r="AU197" s="178">
        <v>4</v>
      </c>
      <c r="AV197" s="178"/>
      <c r="AW197" s="179" t="s">
        <v>179</v>
      </c>
      <c r="AX197" s="180"/>
      <c r="AY197">
        <f>$AY$196</f>
        <v>1</v>
      </c>
    </row>
    <row r="198" spans="1:51" ht="39.75" customHeight="1" x14ac:dyDescent="0.15">
      <c r="A198" s="997"/>
      <c r="B198" s="253"/>
      <c r="C198" s="252"/>
      <c r="D198" s="253"/>
      <c r="E198" s="252"/>
      <c r="F198" s="314"/>
      <c r="G198" s="232" t="s">
        <v>749</v>
      </c>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t="s">
        <v>367</v>
      </c>
      <c r="AC198" s="224"/>
      <c r="AD198" s="224"/>
      <c r="AE198" s="266" t="s">
        <v>719</v>
      </c>
      <c r="AF198" s="167"/>
      <c r="AG198" s="167"/>
      <c r="AH198" s="167"/>
      <c r="AI198" s="266">
        <v>40.9</v>
      </c>
      <c r="AJ198" s="167"/>
      <c r="AK198" s="167"/>
      <c r="AL198" s="167"/>
      <c r="AM198" s="266" t="s">
        <v>830</v>
      </c>
      <c r="AN198" s="167"/>
      <c r="AO198" s="167"/>
      <c r="AP198" s="167"/>
      <c r="AQ198" s="266" t="s">
        <v>719</v>
      </c>
      <c r="AR198" s="167"/>
      <c r="AS198" s="167"/>
      <c r="AT198" s="167"/>
      <c r="AU198" s="266" t="s">
        <v>719</v>
      </c>
      <c r="AV198" s="167"/>
      <c r="AW198" s="167"/>
      <c r="AX198" s="208"/>
      <c r="AY198">
        <f t="shared" ref="AY198:AY199" si="24">$AY$196</f>
        <v>1</v>
      </c>
    </row>
    <row r="199" spans="1:51" ht="39.75" customHeight="1" x14ac:dyDescent="0.15">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t="s">
        <v>367</v>
      </c>
      <c r="AC199" s="175"/>
      <c r="AD199" s="175"/>
      <c r="AE199" s="266" t="s">
        <v>719</v>
      </c>
      <c r="AF199" s="167"/>
      <c r="AG199" s="167"/>
      <c r="AH199" s="167"/>
      <c r="AI199" s="266" t="s">
        <v>719</v>
      </c>
      <c r="AJ199" s="167"/>
      <c r="AK199" s="167"/>
      <c r="AL199" s="167"/>
      <c r="AM199" s="266" t="s">
        <v>830</v>
      </c>
      <c r="AN199" s="167"/>
      <c r="AO199" s="167"/>
      <c r="AP199" s="167"/>
      <c r="AQ199" s="266" t="s">
        <v>719</v>
      </c>
      <c r="AR199" s="167"/>
      <c r="AS199" s="167"/>
      <c r="AT199" s="167"/>
      <c r="AU199" s="266">
        <v>50</v>
      </c>
      <c r="AV199" s="167"/>
      <c r="AW199" s="167"/>
      <c r="AX199" s="208"/>
      <c r="AY199">
        <f t="shared" si="24"/>
        <v>1</v>
      </c>
    </row>
    <row r="200" spans="1:51" ht="18.75" customHeight="1" x14ac:dyDescent="0.15">
      <c r="A200" s="99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697</v>
      </c>
      <c r="AN200" s="199"/>
      <c r="AO200" s="199"/>
      <c r="AP200" s="200"/>
      <c r="AQ200" s="267" t="s">
        <v>232</v>
      </c>
      <c r="AR200" s="268"/>
      <c r="AS200" s="268"/>
      <c r="AT200" s="269"/>
      <c r="AU200" s="279" t="s">
        <v>248</v>
      </c>
      <c r="AV200" s="279"/>
      <c r="AW200" s="279"/>
      <c r="AX200" s="280"/>
      <c r="AY200">
        <f>COUNTA($G$202)</f>
        <v>1</v>
      </c>
    </row>
    <row r="201" spans="1:51" ht="18.75" customHeight="1" x14ac:dyDescent="0.15">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t="s">
        <v>719</v>
      </c>
      <c r="AR201" s="271"/>
      <c r="AS201" s="179" t="s">
        <v>233</v>
      </c>
      <c r="AT201" s="202"/>
      <c r="AU201" s="178">
        <v>4</v>
      </c>
      <c r="AV201" s="178"/>
      <c r="AW201" s="179" t="s">
        <v>179</v>
      </c>
      <c r="AX201" s="180"/>
      <c r="AY201">
        <f>$AY$200</f>
        <v>1</v>
      </c>
    </row>
    <row r="202" spans="1:51" ht="39.75" customHeight="1" x14ac:dyDescent="0.15">
      <c r="A202" s="997"/>
      <c r="B202" s="253"/>
      <c r="C202" s="252"/>
      <c r="D202" s="253"/>
      <c r="E202" s="252"/>
      <c r="F202" s="314"/>
      <c r="G202" s="232" t="s">
        <v>750</v>
      </c>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t="s">
        <v>367</v>
      </c>
      <c r="AC202" s="224"/>
      <c r="AD202" s="224"/>
      <c r="AE202" s="266" t="s">
        <v>719</v>
      </c>
      <c r="AF202" s="167"/>
      <c r="AG202" s="167"/>
      <c r="AH202" s="167"/>
      <c r="AI202" s="266">
        <v>43.7</v>
      </c>
      <c r="AJ202" s="167"/>
      <c r="AK202" s="167"/>
      <c r="AL202" s="167"/>
      <c r="AM202" s="266" t="s">
        <v>830</v>
      </c>
      <c r="AN202" s="167"/>
      <c r="AO202" s="167"/>
      <c r="AP202" s="167"/>
      <c r="AQ202" s="266" t="s">
        <v>719</v>
      </c>
      <c r="AR202" s="167"/>
      <c r="AS202" s="167"/>
      <c r="AT202" s="167"/>
      <c r="AU202" s="266" t="s">
        <v>719</v>
      </c>
      <c r="AV202" s="167"/>
      <c r="AW202" s="167"/>
      <c r="AX202" s="208"/>
      <c r="AY202">
        <f t="shared" ref="AY202:AY203" si="25">$AY$200</f>
        <v>1</v>
      </c>
    </row>
    <row r="203" spans="1:51" ht="39.75" customHeight="1" x14ac:dyDescent="0.15">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t="s">
        <v>367</v>
      </c>
      <c r="AC203" s="175"/>
      <c r="AD203" s="175"/>
      <c r="AE203" s="266" t="s">
        <v>719</v>
      </c>
      <c r="AF203" s="167"/>
      <c r="AG203" s="167"/>
      <c r="AH203" s="167"/>
      <c r="AI203" s="266" t="s">
        <v>719</v>
      </c>
      <c r="AJ203" s="167"/>
      <c r="AK203" s="167"/>
      <c r="AL203" s="167"/>
      <c r="AM203" s="266" t="s">
        <v>830</v>
      </c>
      <c r="AN203" s="167"/>
      <c r="AO203" s="167"/>
      <c r="AP203" s="167"/>
      <c r="AQ203" s="266" t="s">
        <v>719</v>
      </c>
      <c r="AR203" s="167"/>
      <c r="AS203" s="167"/>
      <c r="AT203" s="167"/>
      <c r="AU203" s="266">
        <v>50</v>
      </c>
      <c r="AV203" s="167"/>
      <c r="AW203" s="167"/>
      <c r="AX203" s="208"/>
      <c r="AY203">
        <f t="shared" si="25"/>
        <v>1</v>
      </c>
    </row>
    <row r="204" spans="1:51" ht="18.75" customHeight="1" x14ac:dyDescent="0.15">
      <c r="A204" s="99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697</v>
      </c>
      <c r="AN204" s="199"/>
      <c r="AO204" s="199"/>
      <c r="AP204" s="200"/>
      <c r="AQ204" s="267" t="s">
        <v>232</v>
      </c>
      <c r="AR204" s="268"/>
      <c r="AS204" s="268"/>
      <c r="AT204" s="269"/>
      <c r="AU204" s="279" t="s">
        <v>248</v>
      </c>
      <c r="AV204" s="279"/>
      <c r="AW204" s="279"/>
      <c r="AX204" s="280"/>
      <c r="AY204">
        <f>COUNTA($G$206)</f>
        <v>1</v>
      </c>
    </row>
    <row r="205" spans="1:51" ht="18.75" customHeight="1" x14ac:dyDescent="0.15">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t="s">
        <v>719</v>
      </c>
      <c r="AR205" s="271"/>
      <c r="AS205" s="179" t="s">
        <v>233</v>
      </c>
      <c r="AT205" s="202"/>
      <c r="AU205" s="178">
        <v>4</v>
      </c>
      <c r="AV205" s="178"/>
      <c r="AW205" s="179" t="s">
        <v>179</v>
      </c>
      <c r="AX205" s="180"/>
      <c r="AY205">
        <f>$AY$204</f>
        <v>1</v>
      </c>
    </row>
    <row r="206" spans="1:51" ht="39.75" customHeight="1" x14ac:dyDescent="0.15">
      <c r="A206" s="997"/>
      <c r="B206" s="253"/>
      <c r="C206" s="252"/>
      <c r="D206" s="253"/>
      <c r="E206" s="252"/>
      <c r="F206" s="314"/>
      <c r="G206" s="232" t="s">
        <v>751</v>
      </c>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t="s">
        <v>367</v>
      </c>
      <c r="AC206" s="224"/>
      <c r="AD206" s="224"/>
      <c r="AE206" s="266" t="s">
        <v>719</v>
      </c>
      <c r="AF206" s="167"/>
      <c r="AG206" s="167"/>
      <c r="AH206" s="167"/>
      <c r="AI206" s="266">
        <v>47.4</v>
      </c>
      <c r="AJ206" s="167"/>
      <c r="AK206" s="167"/>
      <c r="AL206" s="167"/>
      <c r="AM206" s="266" t="s">
        <v>830</v>
      </c>
      <c r="AN206" s="167"/>
      <c r="AO206" s="167"/>
      <c r="AP206" s="167"/>
      <c r="AQ206" s="266" t="s">
        <v>719</v>
      </c>
      <c r="AR206" s="167"/>
      <c r="AS206" s="167"/>
      <c r="AT206" s="167"/>
      <c r="AU206" s="266" t="s">
        <v>719</v>
      </c>
      <c r="AV206" s="167"/>
      <c r="AW206" s="167"/>
      <c r="AX206" s="208"/>
      <c r="AY206">
        <f t="shared" ref="AY206:AY207" si="26">$AY$204</f>
        <v>1</v>
      </c>
    </row>
    <row r="207" spans="1:51" ht="39.75" customHeight="1" x14ac:dyDescent="0.15">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t="s">
        <v>367</v>
      </c>
      <c r="AC207" s="175"/>
      <c r="AD207" s="175"/>
      <c r="AE207" s="266" t="s">
        <v>719</v>
      </c>
      <c r="AF207" s="167"/>
      <c r="AG207" s="167"/>
      <c r="AH207" s="167"/>
      <c r="AI207" s="266" t="s">
        <v>719</v>
      </c>
      <c r="AJ207" s="167"/>
      <c r="AK207" s="167"/>
      <c r="AL207" s="167"/>
      <c r="AM207" s="266" t="s">
        <v>830</v>
      </c>
      <c r="AN207" s="167"/>
      <c r="AO207" s="167"/>
      <c r="AP207" s="167"/>
      <c r="AQ207" s="266" t="s">
        <v>719</v>
      </c>
      <c r="AR207" s="167"/>
      <c r="AS207" s="167"/>
      <c r="AT207" s="167"/>
      <c r="AU207" s="266">
        <v>50</v>
      </c>
      <c r="AV207" s="167"/>
      <c r="AW207" s="167"/>
      <c r="AX207" s="208"/>
      <c r="AY207">
        <f t="shared" si="26"/>
        <v>1</v>
      </c>
    </row>
    <row r="208" spans="1:51" ht="18.75" customHeight="1" x14ac:dyDescent="0.15">
      <c r="A208" s="99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697</v>
      </c>
      <c r="AN208" s="199"/>
      <c r="AO208" s="199"/>
      <c r="AP208" s="200"/>
      <c r="AQ208" s="267" t="s">
        <v>232</v>
      </c>
      <c r="AR208" s="268"/>
      <c r="AS208" s="268"/>
      <c r="AT208" s="269"/>
      <c r="AU208" s="279" t="s">
        <v>248</v>
      </c>
      <c r="AV208" s="279"/>
      <c r="AW208" s="279"/>
      <c r="AX208" s="280"/>
      <c r="AY208">
        <f>COUNTA($G$210)</f>
        <v>1</v>
      </c>
    </row>
    <row r="209" spans="1:51" ht="18.75" customHeight="1" x14ac:dyDescent="0.15">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t="s">
        <v>719</v>
      </c>
      <c r="AR209" s="271"/>
      <c r="AS209" s="179" t="s">
        <v>233</v>
      </c>
      <c r="AT209" s="202"/>
      <c r="AU209" s="178">
        <v>4</v>
      </c>
      <c r="AV209" s="178"/>
      <c r="AW209" s="179" t="s">
        <v>179</v>
      </c>
      <c r="AX209" s="180"/>
      <c r="AY209">
        <f>$AY$208</f>
        <v>1</v>
      </c>
    </row>
    <row r="210" spans="1:51" ht="39.75" customHeight="1" x14ac:dyDescent="0.15">
      <c r="A210" s="997"/>
      <c r="B210" s="253"/>
      <c r="C210" s="252"/>
      <c r="D210" s="253"/>
      <c r="E210" s="252"/>
      <c r="F210" s="314"/>
      <c r="G210" s="232" t="s">
        <v>752</v>
      </c>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t="s">
        <v>367</v>
      </c>
      <c r="AC210" s="224"/>
      <c r="AD210" s="224"/>
      <c r="AE210" s="266" t="s">
        <v>719</v>
      </c>
      <c r="AF210" s="167"/>
      <c r="AG210" s="167"/>
      <c r="AH210" s="167"/>
      <c r="AI210" s="266" t="s">
        <v>719</v>
      </c>
      <c r="AJ210" s="167"/>
      <c r="AK210" s="167"/>
      <c r="AL210" s="167"/>
      <c r="AM210" s="266" t="s">
        <v>830</v>
      </c>
      <c r="AN210" s="167"/>
      <c r="AO210" s="167"/>
      <c r="AP210" s="167"/>
      <c r="AQ210" s="266" t="s">
        <v>719</v>
      </c>
      <c r="AR210" s="167"/>
      <c r="AS210" s="167"/>
      <c r="AT210" s="167"/>
      <c r="AU210" s="266" t="s">
        <v>719</v>
      </c>
      <c r="AV210" s="167"/>
      <c r="AW210" s="167"/>
      <c r="AX210" s="208"/>
      <c r="AY210">
        <f t="shared" ref="AY210:AY211" si="27">$AY$208</f>
        <v>1</v>
      </c>
    </row>
    <row r="211" spans="1:51" ht="39.75" customHeight="1" x14ac:dyDescent="0.15">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t="s">
        <v>367</v>
      </c>
      <c r="AC211" s="175"/>
      <c r="AD211" s="175"/>
      <c r="AE211" s="266" t="s">
        <v>830</v>
      </c>
      <c r="AF211" s="167"/>
      <c r="AG211" s="167"/>
      <c r="AH211" s="167"/>
      <c r="AI211" s="266" t="s">
        <v>719</v>
      </c>
      <c r="AJ211" s="167"/>
      <c r="AK211" s="167"/>
      <c r="AL211" s="167"/>
      <c r="AM211" s="266" t="s">
        <v>830</v>
      </c>
      <c r="AN211" s="167"/>
      <c r="AO211" s="167"/>
      <c r="AP211" s="167"/>
      <c r="AQ211" s="266" t="s">
        <v>719</v>
      </c>
      <c r="AR211" s="167"/>
      <c r="AS211" s="167"/>
      <c r="AT211" s="167"/>
      <c r="AU211" s="266">
        <v>90</v>
      </c>
      <c r="AV211" s="167"/>
      <c r="AW211" s="167"/>
      <c r="AX211" s="208"/>
      <c r="AY211">
        <f t="shared" si="27"/>
        <v>1</v>
      </c>
    </row>
    <row r="212" spans="1:51" ht="22.5" hidden="1" customHeight="1" x14ac:dyDescent="0.15">
      <c r="A212" s="997"/>
      <c r="B212" s="253"/>
      <c r="C212" s="252"/>
      <c r="D212" s="253"/>
      <c r="E212" s="252"/>
      <c r="F212" s="314"/>
      <c r="G212" s="272" t="s">
        <v>249</v>
      </c>
      <c r="H212" s="199"/>
      <c r="I212" s="199"/>
      <c r="J212" s="199"/>
      <c r="K212" s="199"/>
      <c r="L212" s="199"/>
      <c r="M212" s="199"/>
      <c r="N212" s="199"/>
      <c r="O212" s="199"/>
      <c r="P212" s="200"/>
      <c r="Q212" s="215" t="s">
        <v>330</v>
      </c>
      <c r="R212" s="199"/>
      <c r="S212" s="199"/>
      <c r="T212" s="199"/>
      <c r="U212" s="199"/>
      <c r="V212" s="199"/>
      <c r="W212" s="199"/>
      <c r="X212" s="199"/>
      <c r="Y212" s="199"/>
      <c r="Z212" s="199"/>
      <c r="AA212" s="199"/>
      <c r="AB212" s="287" t="s">
        <v>331</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15">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3"/>
      <c r="C219" s="252"/>
      <c r="D219" s="253"/>
      <c r="E219" s="252"/>
      <c r="F219" s="314"/>
      <c r="G219" s="272" t="s">
        <v>249</v>
      </c>
      <c r="H219" s="199"/>
      <c r="I219" s="199"/>
      <c r="J219" s="199"/>
      <c r="K219" s="199"/>
      <c r="L219" s="199"/>
      <c r="M219" s="199"/>
      <c r="N219" s="199"/>
      <c r="O219" s="199"/>
      <c r="P219" s="200"/>
      <c r="Q219" s="215" t="s">
        <v>330</v>
      </c>
      <c r="R219" s="199"/>
      <c r="S219" s="199"/>
      <c r="T219" s="199"/>
      <c r="U219" s="199"/>
      <c r="V219" s="199"/>
      <c r="W219" s="199"/>
      <c r="X219" s="199"/>
      <c r="Y219" s="199"/>
      <c r="Z219" s="199"/>
      <c r="AA219" s="199"/>
      <c r="AB219" s="287" t="s">
        <v>331</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3"/>
      <c r="C226" s="252"/>
      <c r="D226" s="253"/>
      <c r="E226" s="252"/>
      <c r="F226" s="314"/>
      <c r="G226" s="272" t="s">
        <v>249</v>
      </c>
      <c r="H226" s="199"/>
      <c r="I226" s="199"/>
      <c r="J226" s="199"/>
      <c r="K226" s="199"/>
      <c r="L226" s="199"/>
      <c r="M226" s="199"/>
      <c r="N226" s="199"/>
      <c r="O226" s="199"/>
      <c r="P226" s="200"/>
      <c r="Q226" s="215" t="s">
        <v>330</v>
      </c>
      <c r="R226" s="199"/>
      <c r="S226" s="199"/>
      <c r="T226" s="199"/>
      <c r="U226" s="199"/>
      <c r="V226" s="199"/>
      <c r="W226" s="199"/>
      <c r="X226" s="199"/>
      <c r="Y226" s="199"/>
      <c r="Z226" s="199"/>
      <c r="AA226" s="199"/>
      <c r="AB226" s="287" t="s">
        <v>331</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3"/>
      <c r="C233" s="252"/>
      <c r="D233" s="253"/>
      <c r="E233" s="252"/>
      <c r="F233" s="314"/>
      <c r="G233" s="272" t="s">
        <v>249</v>
      </c>
      <c r="H233" s="199"/>
      <c r="I233" s="199"/>
      <c r="J233" s="199"/>
      <c r="K233" s="199"/>
      <c r="L233" s="199"/>
      <c r="M233" s="199"/>
      <c r="N233" s="199"/>
      <c r="O233" s="199"/>
      <c r="P233" s="200"/>
      <c r="Q233" s="215" t="s">
        <v>330</v>
      </c>
      <c r="R233" s="199"/>
      <c r="S233" s="199"/>
      <c r="T233" s="199"/>
      <c r="U233" s="199"/>
      <c r="V233" s="199"/>
      <c r="W233" s="199"/>
      <c r="X233" s="199"/>
      <c r="Y233" s="199"/>
      <c r="Z233" s="199"/>
      <c r="AA233" s="199"/>
      <c r="AB233" s="287" t="s">
        <v>331</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3"/>
      <c r="C240" s="252"/>
      <c r="D240" s="253"/>
      <c r="E240" s="252"/>
      <c r="F240" s="314"/>
      <c r="G240" s="272" t="s">
        <v>249</v>
      </c>
      <c r="H240" s="199"/>
      <c r="I240" s="199"/>
      <c r="J240" s="199"/>
      <c r="K240" s="199"/>
      <c r="L240" s="199"/>
      <c r="M240" s="199"/>
      <c r="N240" s="199"/>
      <c r="O240" s="199"/>
      <c r="P240" s="200"/>
      <c r="Q240" s="215" t="s">
        <v>330</v>
      </c>
      <c r="R240" s="199"/>
      <c r="S240" s="199"/>
      <c r="T240" s="199"/>
      <c r="U240" s="199"/>
      <c r="V240" s="199"/>
      <c r="W240" s="199"/>
      <c r="X240" s="199"/>
      <c r="Y240" s="199"/>
      <c r="Z240" s="199"/>
      <c r="AA240" s="199"/>
      <c r="AB240" s="287" t="s">
        <v>331</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3"/>
      <c r="C247" s="252"/>
      <c r="D247" s="253"/>
      <c r="E247" s="187" t="s">
        <v>295</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3"/>
      <c r="C249" s="252"/>
      <c r="D249" s="253"/>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c r="AY249">
        <f>$AY$247</f>
        <v>0</v>
      </c>
    </row>
    <row r="250" spans="1:51" ht="45" hidden="1" customHeight="1" x14ac:dyDescent="0.15">
      <c r="A250" s="99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customHeight="1" x14ac:dyDescent="0.15">
      <c r="A252" s="99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697</v>
      </c>
      <c r="AN252" s="199"/>
      <c r="AO252" s="199"/>
      <c r="AP252" s="200"/>
      <c r="AQ252" s="267" t="s">
        <v>232</v>
      </c>
      <c r="AR252" s="268"/>
      <c r="AS252" s="268"/>
      <c r="AT252" s="269"/>
      <c r="AU252" s="279" t="s">
        <v>248</v>
      </c>
      <c r="AV252" s="279"/>
      <c r="AW252" s="279"/>
      <c r="AX252" s="280"/>
      <c r="AY252">
        <f>COUNTA($G$254)</f>
        <v>1</v>
      </c>
    </row>
    <row r="253" spans="1:51" ht="18.75" customHeight="1" x14ac:dyDescent="0.15">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t="s">
        <v>719</v>
      </c>
      <c r="AR253" s="271"/>
      <c r="AS253" s="179" t="s">
        <v>233</v>
      </c>
      <c r="AT253" s="202"/>
      <c r="AU253" s="178">
        <v>4</v>
      </c>
      <c r="AV253" s="178"/>
      <c r="AW253" s="179" t="s">
        <v>179</v>
      </c>
      <c r="AX253" s="180"/>
      <c r="AY253">
        <f>$AY$252</f>
        <v>1</v>
      </c>
    </row>
    <row r="254" spans="1:51" ht="39.75" customHeight="1" x14ac:dyDescent="0.15">
      <c r="A254" s="997"/>
      <c r="B254" s="253"/>
      <c r="C254" s="252"/>
      <c r="D254" s="253"/>
      <c r="E254" s="252"/>
      <c r="F254" s="314"/>
      <c r="G254" s="232" t="s">
        <v>753</v>
      </c>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t="s">
        <v>367</v>
      </c>
      <c r="AC254" s="224"/>
      <c r="AD254" s="224"/>
      <c r="AE254" s="266" t="s">
        <v>719</v>
      </c>
      <c r="AF254" s="167"/>
      <c r="AG254" s="167"/>
      <c r="AH254" s="167"/>
      <c r="AI254" s="266" t="s">
        <v>719</v>
      </c>
      <c r="AJ254" s="167"/>
      <c r="AK254" s="167"/>
      <c r="AL254" s="167"/>
      <c r="AM254" s="266" t="s">
        <v>830</v>
      </c>
      <c r="AN254" s="167"/>
      <c r="AO254" s="167"/>
      <c r="AP254" s="167"/>
      <c r="AQ254" s="266" t="s">
        <v>719</v>
      </c>
      <c r="AR254" s="167"/>
      <c r="AS254" s="167"/>
      <c r="AT254" s="167"/>
      <c r="AU254" s="266" t="s">
        <v>719</v>
      </c>
      <c r="AV254" s="167"/>
      <c r="AW254" s="167"/>
      <c r="AX254" s="208"/>
      <c r="AY254">
        <f t="shared" ref="AY254:AY255" si="33">$AY$252</f>
        <v>1</v>
      </c>
    </row>
    <row r="255" spans="1:51" ht="39.75" customHeight="1" x14ac:dyDescent="0.15">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t="s">
        <v>367</v>
      </c>
      <c r="AC255" s="175"/>
      <c r="AD255" s="175"/>
      <c r="AE255" s="266" t="s">
        <v>830</v>
      </c>
      <c r="AF255" s="167"/>
      <c r="AG255" s="167"/>
      <c r="AH255" s="167"/>
      <c r="AI255" s="266" t="s">
        <v>719</v>
      </c>
      <c r="AJ255" s="167"/>
      <c r="AK255" s="167"/>
      <c r="AL255" s="167"/>
      <c r="AM255" s="266" t="s">
        <v>830</v>
      </c>
      <c r="AN255" s="167"/>
      <c r="AO255" s="167"/>
      <c r="AP255" s="167"/>
      <c r="AQ255" s="266" t="s">
        <v>719</v>
      </c>
      <c r="AR255" s="167"/>
      <c r="AS255" s="167"/>
      <c r="AT255" s="167"/>
      <c r="AU255" s="266">
        <v>90</v>
      </c>
      <c r="AV255" s="167"/>
      <c r="AW255" s="167"/>
      <c r="AX255" s="208"/>
      <c r="AY255">
        <f t="shared" si="33"/>
        <v>1</v>
      </c>
    </row>
    <row r="256" spans="1:51" ht="18.75" customHeight="1" x14ac:dyDescent="0.15">
      <c r="A256" s="99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697</v>
      </c>
      <c r="AN256" s="199"/>
      <c r="AO256" s="199"/>
      <c r="AP256" s="200"/>
      <c r="AQ256" s="267" t="s">
        <v>232</v>
      </c>
      <c r="AR256" s="268"/>
      <c r="AS256" s="268"/>
      <c r="AT256" s="269"/>
      <c r="AU256" s="279" t="s">
        <v>248</v>
      </c>
      <c r="AV256" s="279"/>
      <c r="AW256" s="279"/>
      <c r="AX256" s="280"/>
      <c r="AY256">
        <f>COUNTA($G$258)</f>
        <v>1</v>
      </c>
    </row>
    <row r="257" spans="1:51" ht="18.75" customHeight="1" x14ac:dyDescent="0.15">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t="s">
        <v>719</v>
      </c>
      <c r="AR257" s="271"/>
      <c r="AS257" s="179" t="s">
        <v>233</v>
      </c>
      <c r="AT257" s="202"/>
      <c r="AU257" s="178">
        <v>4</v>
      </c>
      <c r="AV257" s="178"/>
      <c r="AW257" s="179" t="s">
        <v>179</v>
      </c>
      <c r="AX257" s="180"/>
      <c r="AY257">
        <f>$AY$256</f>
        <v>1</v>
      </c>
    </row>
    <row r="258" spans="1:51" ht="39.75" customHeight="1" x14ac:dyDescent="0.15">
      <c r="A258" s="997"/>
      <c r="B258" s="253"/>
      <c r="C258" s="252"/>
      <c r="D258" s="253"/>
      <c r="E258" s="252"/>
      <c r="F258" s="314"/>
      <c r="G258" s="232" t="s">
        <v>754</v>
      </c>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t="s">
        <v>367</v>
      </c>
      <c r="AC258" s="224"/>
      <c r="AD258" s="224"/>
      <c r="AE258" s="266" t="s">
        <v>719</v>
      </c>
      <c r="AF258" s="167"/>
      <c r="AG258" s="167"/>
      <c r="AH258" s="167"/>
      <c r="AI258" s="266" t="s">
        <v>719</v>
      </c>
      <c r="AJ258" s="167"/>
      <c r="AK258" s="167"/>
      <c r="AL258" s="167"/>
      <c r="AM258" s="266" t="s">
        <v>830</v>
      </c>
      <c r="AN258" s="167"/>
      <c r="AO258" s="167"/>
      <c r="AP258" s="167"/>
      <c r="AQ258" s="266" t="s">
        <v>719</v>
      </c>
      <c r="AR258" s="167"/>
      <c r="AS258" s="167"/>
      <c r="AT258" s="167"/>
      <c r="AU258" s="266" t="s">
        <v>719</v>
      </c>
      <c r="AV258" s="167"/>
      <c r="AW258" s="167"/>
      <c r="AX258" s="208"/>
      <c r="AY258">
        <f t="shared" ref="AY258:AY259" si="34">$AY$256</f>
        <v>1</v>
      </c>
    </row>
    <row r="259" spans="1:51" ht="39.75" customHeight="1" x14ac:dyDescent="0.15">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t="s">
        <v>367</v>
      </c>
      <c r="AC259" s="175"/>
      <c r="AD259" s="175"/>
      <c r="AE259" s="266" t="s">
        <v>830</v>
      </c>
      <c r="AF259" s="167"/>
      <c r="AG259" s="167"/>
      <c r="AH259" s="167"/>
      <c r="AI259" s="266" t="s">
        <v>719</v>
      </c>
      <c r="AJ259" s="167"/>
      <c r="AK259" s="167"/>
      <c r="AL259" s="167"/>
      <c r="AM259" s="266" t="s">
        <v>830</v>
      </c>
      <c r="AN259" s="167"/>
      <c r="AO259" s="167"/>
      <c r="AP259" s="167"/>
      <c r="AQ259" s="266" t="s">
        <v>719</v>
      </c>
      <c r="AR259" s="167"/>
      <c r="AS259" s="167"/>
      <c r="AT259" s="167"/>
      <c r="AU259" s="266">
        <v>90</v>
      </c>
      <c r="AV259" s="167"/>
      <c r="AW259" s="167"/>
      <c r="AX259" s="208"/>
      <c r="AY259">
        <f t="shared" si="34"/>
        <v>1</v>
      </c>
    </row>
    <row r="260" spans="1:51" ht="18.75" customHeight="1" x14ac:dyDescent="0.15">
      <c r="A260" s="99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697</v>
      </c>
      <c r="AN260" s="199"/>
      <c r="AO260" s="199"/>
      <c r="AP260" s="200"/>
      <c r="AQ260" s="267" t="s">
        <v>232</v>
      </c>
      <c r="AR260" s="268"/>
      <c r="AS260" s="268"/>
      <c r="AT260" s="269"/>
      <c r="AU260" s="279" t="s">
        <v>248</v>
      </c>
      <c r="AV260" s="279"/>
      <c r="AW260" s="279"/>
      <c r="AX260" s="280"/>
      <c r="AY260">
        <f>COUNTA($G$262)</f>
        <v>1</v>
      </c>
    </row>
    <row r="261" spans="1:51" ht="18.75" customHeight="1" x14ac:dyDescent="0.15">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t="s">
        <v>719</v>
      </c>
      <c r="AR261" s="271"/>
      <c r="AS261" s="179" t="s">
        <v>233</v>
      </c>
      <c r="AT261" s="202"/>
      <c r="AU261" s="178">
        <v>4</v>
      </c>
      <c r="AV261" s="178"/>
      <c r="AW261" s="179" t="s">
        <v>179</v>
      </c>
      <c r="AX261" s="180"/>
      <c r="AY261">
        <f>$AY$260</f>
        <v>1</v>
      </c>
    </row>
    <row r="262" spans="1:51" ht="39.75" customHeight="1" x14ac:dyDescent="0.15">
      <c r="A262" s="997"/>
      <c r="B262" s="253"/>
      <c r="C262" s="252"/>
      <c r="D262" s="253"/>
      <c r="E262" s="252"/>
      <c r="F262" s="314"/>
      <c r="G262" s="232" t="s">
        <v>755</v>
      </c>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t="s">
        <v>367</v>
      </c>
      <c r="AC262" s="224"/>
      <c r="AD262" s="224"/>
      <c r="AE262" s="266" t="s">
        <v>719</v>
      </c>
      <c r="AF262" s="167"/>
      <c r="AG262" s="167"/>
      <c r="AH262" s="167"/>
      <c r="AI262" s="266" t="s">
        <v>719</v>
      </c>
      <c r="AJ262" s="167"/>
      <c r="AK262" s="167"/>
      <c r="AL262" s="167"/>
      <c r="AM262" s="266" t="s">
        <v>830</v>
      </c>
      <c r="AN262" s="167"/>
      <c r="AO262" s="167"/>
      <c r="AP262" s="167"/>
      <c r="AQ262" s="266" t="s">
        <v>719</v>
      </c>
      <c r="AR262" s="167"/>
      <c r="AS262" s="167"/>
      <c r="AT262" s="167"/>
      <c r="AU262" s="266" t="s">
        <v>719</v>
      </c>
      <c r="AV262" s="167"/>
      <c r="AW262" s="167"/>
      <c r="AX262" s="208"/>
      <c r="AY262">
        <f t="shared" ref="AY262:AY263" si="35">$AY$260</f>
        <v>1</v>
      </c>
    </row>
    <row r="263" spans="1:51" ht="39.75" customHeight="1" x14ac:dyDescent="0.15">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t="s">
        <v>367</v>
      </c>
      <c r="AC263" s="175"/>
      <c r="AD263" s="175"/>
      <c r="AE263" s="266" t="s">
        <v>830</v>
      </c>
      <c r="AF263" s="167"/>
      <c r="AG263" s="167"/>
      <c r="AH263" s="167"/>
      <c r="AI263" s="266" t="s">
        <v>719</v>
      </c>
      <c r="AJ263" s="167"/>
      <c r="AK263" s="167"/>
      <c r="AL263" s="167"/>
      <c r="AM263" s="266" t="s">
        <v>830</v>
      </c>
      <c r="AN263" s="167"/>
      <c r="AO263" s="167"/>
      <c r="AP263" s="167"/>
      <c r="AQ263" s="266" t="s">
        <v>719</v>
      </c>
      <c r="AR263" s="167"/>
      <c r="AS263" s="167"/>
      <c r="AT263" s="167"/>
      <c r="AU263" s="266">
        <v>90</v>
      </c>
      <c r="AV263" s="167"/>
      <c r="AW263" s="167"/>
      <c r="AX263" s="208"/>
      <c r="AY263">
        <f t="shared" si="35"/>
        <v>1</v>
      </c>
    </row>
    <row r="264" spans="1:51" ht="18.75" customHeight="1" x14ac:dyDescent="0.15">
      <c r="A264" s="99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697</v>
      </c>
      <c r="AN264" s="199"/>
      <c r="AO264" s="199"/>
      <c r="AP264" s="200"/>
      <c r="AQ264" s="215" t="s">
        <v>232</v>
      </c>
      <c r="AR264" s="199"/>
      <c r="AS264" s="199"/>
      <c r="AT264" s="200"/>
      <c r="AU264" s="176" t="s">
        <v>248</v>
      </c>
      <c r="AV264" s="176"/>
      <c r="AW264" s="176"/>
      <c r="AX264" s="177"/>
      <c r="AY264">
        <f>COUNTA($G$266)</f>
        <v>1</v>
      </c>
    </row>
    <row r="265" spans="1:51" ht="18.75" customHeight="1" x14ac:dyDescent="0.15">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t="s">
        <v>719</v>
      </c>
      <c r="AR265" s="271"/>
      <c r="AS265" s="179" t="s">
        <v>233</v>
      </c>
      <c r="AT265" s="202"/>
      <c r="AU265" s="178">
        <v>4</v>
      </c>
      <c r="AV265" s="178"/>
      <c r="AW265" s="179" t="s">
        <v>179</v>
      </c>
      <c r="AX265" s="180"/>
      <c r="AY265">
        <f>$AY$264</f>
        <v>1</v>
      </c>
    </row>
    <row r="266" spans="1:51" ht="39.75" customHeight="1" x14ac:dyDescent="0.15">
      <c r="A266" s="997"/>
      <c r="B266" s="253"/>
      <c r="C266" s="252"/>
      <c r="D266" s="253"/>
      <c r="E266" s="252"/>
      <c r="F266" s="314"/>
      <c r="G266" s="232" t="s">
        <v>756</v>
      </c>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t="s">
        <v>367</v>
      </c>
      <c r="AC266" s="224"/>
      <c r="AD266" s="224"/>
      <c r="AE266" s="266" t="s">
        <v>719</v>
      </c>
      <c r="AF266" s="167"/>
      <c r="AG266" s="167"/>
      <c r="AH266" s="167"/>
      <c r="AI266" s="266" t="s">
        <v>719</v>
      </c>
      <c r="AJ266" s="167"/>
      <c r="AK266" s="167"/>
      <c r="AL266" s="167"/>
      <c r="AM266" s="266" t="s">
        <v>830</v>
      </c>
      <c r="AN266" s="167"/>
      <c r="AO266" s="167"/>
      <c r="AP266" s="167"/>
      <c r="AQ266" s="266" t="s">
        <v>719</v>
      </c>
      <c r="AR266" s="167"/>
      <c r="AS266" s="167"/>
      <c r="AT266" s="167"/>
      <c r="AU266" s="266" t="s">
        <v>719</v>
      </c>
      <c r="AV266" s="167"/>
      <c r="AW266" s="167"/>
      <c r="AX266" s="208"/>
      <c r="AY266">
        <f t="shared" ref="AY266:AY267" si="36">$AY$264</f>
        <v>1</v>
      </c>
    </row>
    <row r="267" spans="1:51" ht="39.75" customHeight="1" x14ac:dyDescent="0.15">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t="s">
        <v>367</v>
      </c>
      <c r="AC267" s="175"/>
      <c r="AD267" s="175"/>
      <c r="AE267" s="266" t="s">
        <v>830</v>
      </c>
      <c r="AF267" s="167"/>
      <c r="AG267" s="167"/>
      <c r="AH267" s="167"/>
      <c r="AI267" s="266" t="s">
        <v>719</v>
      </c>
      <c r="AJ267" s="167"/>
      <c r="AK267" s="167"/>
      <c r="AL267" s="167"/>
      <c r="AM267" s="266" t="s">
        <v>830</v>
      </c>
      <c r="AN267" s="167"/>
      <c r="AO267" s="167"/>
      <c r="AP267" s="167"/>
      <c r="AQ267" s="266" t="s">
        <v>719</v>
      </c>
      <c r="AR267" s="167"/>
      <c r="AS267" s="167"/>
      <c r="AT267" s="167"/>
      <c r="AU267" s="266">
        <v>90</v>
      </c>
      <c r="AV267" s="167"/>
      <c r="AW267" s="167"/>
      <c r="AX267" s="208"/>
      <c r="AY267">
        <f t="shared" si="36"/>
        <v>1</v>
      </c>
    </row>
    <row r="268" spans="1:51" ht="18.75" hidden="1" customHeight="1" x14ac:dyDescent="0.15">
      <c r="A268" s="99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t="s">
        <v>719</v>
      </c>
      <c r="AR269" s="271"/>
      <c r="AS269" s="179" t="s">
        <v>233</v>
      </c>
      <c r="AT269" s="202"/>
      <c r="AU269" s="178"/>
      <c r="AV269" s="178"/>
      <c r="AW269" s="179" t="s">
        <v>179</v>
      </c>
      <c r="AX269" s="180"/>
      <c r="AY269">
        <f>$AY$268</f>
        <v>0</v>
      </c>
    </row>
    <row r="270" spans="1:51" ht="39.75" hidden="1" customHeight="1" x14ac:dyDescent="0.15">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t="s">
        <v>719</v>
      </c>
      <c r="AR270" s="167"/>
      <c r="AS270" s="167"/>
      <c r="AT270" s="167"/>
      <c r="AU270" s="266"/>
      <c r="AV270" s="167"/>
      <c r="AW270" s="167"/>
      <c r="AX270" s="208"/>
      <c r="AY270">
        <f t="shared" ref="AY270:AY271" si="37">$AY$268</f>
        <v>0</v>
      </c>
    </row>
    <row r="271" spans="1:51" ht="39.75" hidden="1" customHeight="1" x14ac:dyDescent="0.15">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t="s">
        <v>719</v>
      </c>
      <c r="AR271" s="167"/>
      <c r="AS271" s="167"/>
      <c r="AT271" s="167"/>
      <c r="AU271" s="266"/>
      <c r="AV271" s="167"/>
      <c r="AW271" s="167"/>
      <c r="AX271" s="208"/>
      <c r="AY271">
        <f t="shared" si="37"/>
        <v>0</v>
      </c>
    </row>
    <row r="272" spans="1:51" ht="22.5" customHeight="1" x14ac:dyDescent="0.15">
      <c r="A272" s="997"/>
      <c r="B272" s="253"/>
      <c r="C272" s="252"/>
      <c r="D272" s="253"/>
      <c r="E272" s="252"/>
      <c r="F272" s="314"/>
      <c r="G272" s="272" t="s">
        <v>249</v>
      </c>
      <c r="H272" s="199"/>
      <c r="I272" s="199"/>
      <c r="J272" s="199"/>
      <c r="K272" s="199"/>
      <c r="L272" s="199"/>
      <c r="M272" s="199"/>
      <c r="N272" s="199"/>
      <c r="O272" s="199"/>
      <c r="P272" s="200"/>
      <c r="Q272" s="215" t="s">
        <v>330</v>
      </c>
      <c r="R272" s="199"/>
      <c r="S272" s="199"/>
      <c r="T272" s="199"/>
      <c r="U272" s="199"/>
      <c r="V272" s="199"/>
      <c r="W272" s="199"/>
      <c r="X272" s="199"/>
      <c r="Y272" s="199"/>
      <c r="Z272" s="199"/>
      <c r="AA272" s="199"/>
      <c r="AB272" s="287" t="s">
        <v>331</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1</v>
      </c>
    </row>
    <row r="273" spans="1:51" ht="22.5" customHeight="1" x14ac:dyDescent="0.15">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1</v>
      </c>
    </row>
    <row r="274" spans="1:51" ht="22.5" customHeight="1" x14ac:dyDescent="0.15">
      <c r="A274" s="997"/>
      <c r="B274" s="253"/>
      <c r="C274" s="252"/>
      <c r="D274" s="253"/>
      <c r="E274" s="252"/>
      <c r="F274" s="314"/>
      <c r="G274" s="232" t="s">
        <v>719</v>
      </c>
      <c r="H274" s="191"/>
      <c r="I274" s="191"/>
      <c r="J274" s="191"/>
      <c r="K274" s="191"/>
      <c r="L274" s="191"/>
      <c r="M274" s="191"/>
      <c r="N274" s="191"/>
      <c r="O274" s="191"/>
      <c r="P274" s="233"/>
      <c r="Q274" s="984" t="s">
        <v>719</v>
      </c>
      <c r="R274" s="985"/>
      <c r="S274" s="985"/>
      <c r="T274" s="985"/>
      <c r="U274" s="985"/>
      <c r="V274" s="985"/>
      <c r="W274" s="985"/>
      <c r="X274" s="985"/>
      <c r="Y274" s="985"/>
      <c r="Z274" s="985"/>
      <c r="AA274" s="986"/>
      <c r="AB274" s="256" t="s">
        <v>719</v>
      </c>
      <c r="AC274" s="257"/>
      <c r="AD274" s="257"/>
      <c r="AE274" s="262" t="s">
        <v>719</v>
      </c>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1</v>
      </c>
    </row>
    <row r="275" spans="1:51" ht="22.5" customHeight="1" x14ac:dyDescent="0.15">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1</v>
      </c>
    </row>
    <row r="276" spans="1:51" ht="25.5" customHeight="1" x14ac:dyDescent="0.15">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1</v>
      </c>
    </row>
    <row r="277" spans="1:51" ht="22.5" customHeight="1" x14ac:dyDescent="0.15">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t="s">
        <v>830</v>
      </c>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1</v>
      </c>
    </row>
    <row r="278" spans="1:51" ht="22.5" customHeight="1" x14ac:dyDescent="0.15">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1</v>
      </c>
    </row>
    <row r="279" spans="1:51" ht="22.5" hidden="1" customHeight="1" x14ac:dyDescent="0.15">
      <c r="A279" s="997"/>
      <c r="B279" s="253"/>
      <c r="C279" s="252"/>
      <c r="D279" s="253"/>
      <c r="E279" s="252"/>
      <c r="F279" s="314"/>
      <c r="G279" s="272" t="s">
        <v>249</v>
      </c>
      <c r="H279" s="199"/>
      <c r="I279" s="199"/>
      <c r="J279" s="199"/>
      <c r="K279" s="199"/>
      <c r="L279" s="199"/>
      <c r="M279" s="199"/>
      <c r="N279" s="199"/>
      <c r="O279" s="199"/>
      <c r="P279" s="200"/>
      <c r="Q279" s="215" t="s">
        <v>330</v>
      </c>
      <c r="R279" s="199"/>
      <c r="S279" s="199"/>
      <c r="T279" s="199"/>
      <c r="U279" s="199"/>
      <c r="V279" s="199"/>
      <c r="W279" s="199"/>
      <c r="X279" s="199"/>
      <c r="Y279" s="199"/>
      <c r="Z279" s="199"/>
      <c r="AA279" s="199"/>
      <c r="AB279" s="287" t="s">
        <v>331</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3"/>
      <c r="C286" s="252"/>
      <c r="D286" s="253"/>
      <c r="E286" s="252"/>
      <c r="F286" s="314"/>
      <c r="G286" s="272" t="s">
        <v>249</v>
      </c>
      <c r="H286" s="199"/>
      <c r="I286" s="199"/>
      <c r="J286" s="199"/>
      <c r="K286" s="199"/>
      <c r="L286" s="199"/>
      <c r="M286" s="199"/>
      <c r="N286" s="199"/>
      <c r="O286" s="199"/>
      <c r="P286" s="200"/>
      <c r="Q286" s="215" t="s">
        <v>330</v>
      </c>
      <c r="R286" s="199"/>
      <c r="S286" s="199"/>
      <c r="T286" s="199"/>
      <c r="U286" s="199"/>
      <c r="V286" s="199"/>
      <c r="W286" s="199"/>
      <c r="X286" s="199"/>
      <c r="Y286" s="199"/>
      <c r="Z286" s="199"/>
      <c r="AA286" s="199"/>
      <c r="AB286" s="287" t="s">
        <v>331</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3"/>
      <c r="C293" s="252"/>
      <c r="D293" s="253"/>
      <c r="E293" s="252"/>
      <c r="F293" s="314"/>
      <c r="G293" s="272" t="s">
        <v>249</v>
      </c>
      <c r="H293" s="199"/>
      <c r="I293" s="199"/>
      <c r="J293" s="199"/>
      <c r="K293" s="199"/>
      <c r="L293" s="199"/>
      <c r="M293" s="199"/>
      <c r="N293" s="199"/>
      <c r="O293" s="199"/>
      <c r="P293" s="200"/>
      <c r="Q293" s="215" t="s">
        <v>330</v>
      </c>
      <c r="R293" s="199"/>
      <c r="S293" s="199"/>
      <c r="T293" s="199"/>
      <c r="U293" s="199"/>
      <c r="V293" s="199"/>
      <c r="W293" s="199"/>
      <c r="X293" s="199"/>
      <c r="Y293" s="199"/>
      <c r="Z293" s="199"/>
      <c r="AA293" s="199"/>
      <c r="AB293" s="287" t="s">
        <v>331</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3"/>
      <c r="C300" s="252"/>
      <c r="D300" s="253"/>
      <c r="E300" s="252"/>
      <c r="F300" s="314"/>
      <c r="G300" s="272" t="s">
        <v>249</v>
      </c>
      <c r="H300" s="199"/>
      <c r="I300" s="199"/>
      <c r="J300" s="199"/>
      <c r="K300" s="199"/>
      <c r="L300" s="199"/>
      <c r="M300" s="199"/>
      <c r="N300" s="199"/>
      <c r="O300" s="199"/>
      <c r="P300" s="200"/>
      <c r="Q300" s="215" t="s">
        <v>330</v>
      </c>
      <c r="R300" s="199"/>
      <c r="S300" s="199"/>
      <c r="T300" s="199"/>
      <c r="U300" s="199"/>
      <c r="V300" s="199"/>
      <c r="W300" s="199"/>
      <c r="X300" s="199"/>
      <c r="Y300" s="199"/>
      <c r="Z300" s="199"/>
      <c r="AA300" s="199"/>
      <c r="AB300" s="287" t="s">
        <v>331</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customHeight="1" x14ac:dyDescent="0.15">
      <c r="A307" s="997"/>
      <c r="B307" s="253"/>
      <c r="C307" s="252"/>
      <c r="D307" s="253"/>
      <c r="E307" s="187" t="s">
        <v>295</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1</v>
      </c>
    </row>
    <row r="308" spans="1:51" ht="24.75" customHeight="1" x14ac:dyDescent="0.15">
      <c r="A308" s="997"/>
      <c r="B308" s="253"/>
      <c r="C308" s="252"/>
      <c r="D308" s="253"/>
      <c r="E308" s="190" t="s">
        <v>794</v>
      </c>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1</v>
      </c>
    </row>
    <row r="309" spans="1:51" ht="24.75"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1</v>
      </c>
    </row>
    <row r="310" spans="1:51" ht="45" hidden="1" customHeight="1" x14ac:dyDescent="0.15">
      <c r="A310" s="99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7"/>
      <c r="B332" s="253"/>
      <c r="C332" s="252"/>
      <c r="D332" s="253"/>
      <c r="E332" s="252"/>
      <c r="F332" s="314"/>
      <c r="G332" s="272" t="s">
        <v>249</v>
      </c>
      <c r="H332" s="199"/>
      <c r="I332" s="199"/>
      <c r="J332" s="199"/>
      <c r="K332" s="199"/>
      <c r="L332" s="199"/>
      <c r="M332" s="199"/>
      <c r="N332" s="199"/>
      <c r="O332" s="199"/>
      <c r="P332" s="200"/>
      <c r="Q332" s="215" t="s">
        <v>330</v>
      </c>
      <c r="R332" s="199"/>
      <c r="S332" s="199"/>
      <c r="T332" s="199"/>
      <c r="U332" s="199"/>
      <c r="V332" s="199"/>
      <c r="W332" s="199"/>
      <c r="X332" s="199"/>
      <c r="Y332" s="199"/>
      <c r="Z332" s="199"/>
      <c r="AA332" s="199"/>
      <c r="AB332" s="287" t="s">
        <v>331</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15">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3"/>
      <c r="C339" s="252"/>
      <c r="D339" s="253"/>
      <c r="E339" s="252"/>
      <c r="F339" s="314"/>
      <c r="G339" s="272" t="s">
        <v>249</v>
      </c>
      <c r="H339" s="199"/>
      <c r="I339" s="199"/>
      <c r="J339" s="199"/>
      <c r="K339" s="199"/>
      <c r="L339" s="199"/>
      <c r="M339" s="199"/>
      <c r="N339" s="199"/>
      <c r="O339" s="199"/>
      <c r="P339" s="200"/>
      <c r="Q339" s="215" t="s">
        <v>330</v>
      </c>
      <c r="R339" s="199"/>
      <c r="S339" s="199"/>
      <c r="T339" s="199"/>
      <c r="U339" s="199"/>
      <c r="V339" s="199"/>
      <c r="W339" s="199"/>
      <c r="X339" s="199"/>
      <c r="Y339" s="199"/>
      <c r="Z339" s="199"/>
      <c r="AA339" s="199"/>
      <c r="AB339" s="287" t="s">
        <v>331</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3"/>
      <c r="C346" s="252"/>
      <c r="D346" s="253"/>
      <c r="E346" s="252"/>
      <c r="F346" s="314"/>
      <c r="G346" s="272" t="s">
        <v>249</v>
      </c>
      <c r="H346" s="199"/>
      <c r="I346" s="199"/>
      <c r="J346" s="199"/>
      <c r="K346" s="199"/>
      <c r="L346" s="199"/>
      <c r="M346" s="199"/>
      <c r="N346" s="199"/>
      <c r="O346" s="199"/>
      <c r="P346" s="200"/>
      <c r="Q346" s="215" t="s">
        <v>330</v>
      </c>
      <c r="R346" s="199"/>
      <c r="S346" s="199"/>
      <c r="T346" s="199"/>
      <c r="U346" s="199"/>
      <c r="V346" s="199"/>
      <c r="W346" s="199"/>
      <c r="X346" s="199"/>
      <c r="Y346" s="199"/>
      <c r="Z346" s="199"/>
      <c r="AA346" s="199"/>
      <c r="AB346" s="287" t="s">
        <v>331</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3"/>
      <c r="C353" s="252"/>
      <c r="D353" s="253"/>
      <c r="E353" s="252"/>
      <c r="F353" s="314"/>
      <c r="G353" s="272" t="s">
        <v>249</v>
      </c>
      <c r="H353" s="199"/>
      <c r="I353" s="199"/>
      <c r="J353" s="199"/>
      <c r="K353" s="199"/>
      <c r="L353" s="199"/>
      <c r="M353" s="199"/>
      <c r="N353" s="199"/>
      <c r="O353" s="199"/>
      <c r="P353" s="200"/>
      <c r="Q353" s="215" t="s">
        <v>330</v>
      </c>
      <c r="R353" s="199"/>
      <c r="S353" s="199"/>
      <c r="T353" s="199"/>
      <c r="U353" s="199"/>
      <c r="V353" s="199"/>
      <c r="W353" s="199"/>
      <c r="X353" s="199"/>
      <c r="Y353" s="199"/>
      <c r="Z353" s="199"/>
      <c r="AA353" s="199"/>
      <c r="AB353" s="287" t="s">
        <v>331</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3"/>
      <c r="C360" s="252"/>
      <c r="D360" s="253"/>
      <c r="E360" s="252"/>
      <c r="F360" s="314"/>
      <c r="G360" s="272" t="s">
        <v>249</v>
      </c>
      <c r="H360" s="199"/>
      <c r="I360" s="199"/>
      <c r="J360" s="199"/>
      <c r="K360" s="199"/>
      <c r="L360" s="199"/>
      <c r="M360" s="199"/>
      <c r="N360" s="199"/>
      <c r="O360" s="199"/>
      <c r="P360" s="200"/>
      <c r="Q360" s="215" t="s">
        <v>330</v>
      </c>
      <c r="R360" s="199"/>
      <c r="S360" s="199"/>
      <c r="T360" s="199"/>
      <c r="U360" s="199"/>
      <c r="V360" s="199"/>
      <c r="W360" s="199"/>
      <c r="X360" s="199"/>
      <c r="Y360" s="199"/>
      <c r="Z360" s="199"/>
      <c r="AA360" s="199"/>
      <c r="AB360" s="287" t="s">
        <v>331</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3"/>
      <c r="C367" s="252"/>
      <c r="D367" s="253"/>
      <c r="E367" s="187" t="s">
        <v>295</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3"/>
      <c r="C369" s="252"/>
      <c r="D369" s="253"/>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c r="AY369">
        <f>$AY$367</f>
        <v>0</v>
      </c>
    </row>
    <row r="370" spans="1:51" ht="45" hidden="1" customHeight="1" x14ac:dyDescent="0.15">
      <c r="A370" s="99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7"/>
      <c r="B392" s="253"/>
      <c r="C392" s="252"/>
      <c r="D392" s="253"/>
      <c r="E392" s="252"/>
      <c r="F392" s="314"/>
      <c r="G392" s="272" t="s">
        <v>249</v>
      </c>
      <c r="H392" s="199"/>
      <c r="I392" s="199"/>
      <c r="J392" s="199"/>
      <c r="K392" s="199"/>
      <c r="L392" s="199"/>
      <c r="M392" s="199"/>
      <c r="N392" s="199"/>
      <c r="O392" s="199"/>
      <c r="P392" s="200"/>
      <c r="Q392" s="215" t="s">
        <v>330</v>
      </c>
      <c r="R392" s="199"/>
      <c r="S392" s="199"/>
      <c r="T392" s="199"/>
      <c r="U392" s="199"/>
      <c r="V392" s="199"/>
      <c r="W392" s="199"/>
      <c r="X392" s="199"/>
      <c r="Y392" s="199"/>
      <c r="Z392" s="199"/>
      <c r="AA392" s="199"/>
      <c r="AB392" s="287" t="s">
        <v>331</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15">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3"/>
      <c r="C399" s="252"/>
      <c r="D399" s="253"/>
      <c r="E399" s="252"/>
      <c r="F399" s="314"/>
      <c r="G399" s="272" t="s">
        <v>249</v>
      </c>
      <c r="H399" s="199"/>
      <c r="I399" s="199"/>
      <c r="J399" s="199"/>
      <c r="K399" s="199"/>
      <c r="L399" s="199"/>
      <c r="M399" s="199"/>
      <c r="N399" s="199"/>
      <c r="O399" s="199"/>
      <c r="P399" s="200"/>
      <c r="Q399" s="215" t="s">
        <v>330</v>
      </c>
      <c r="R399" s="199"/>
      <c r="S399" s="199"/>
      <c r="T399" s="199"/>
      <c r="U399" s="199"/>
      <c r="V399" s="199"/>
      <c r="W399" s="199"/>
      <c r="X399" s="199"/>
      <c r="Y399" s="199"/>
      <c r="Z399" s="199"/>
      <c r="AA399" s="199"/>
      <c r="AB399" s="287" t="s">
        <v>331</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3"/>
      <c r="C406" s="252"/>
      <c r="D406" s="253"/>
      <c r="E406" s="252"/>
      <c r="F406" s="314"/>
      <c r="G406" s="272" t="s">
        <v>249</v>
      </c>
      <c r="H406" s="199"/>
      <c r="I406" s="199"/>
      <c r="J406" s="199"/>
      <c r="K406" s="199"/>
      <c r="L406" s="199"/>
      <c r="M406" s="199"/>
      <c r="N406" s="199"/>
      <c r="O406" s="199"/>
      <c r="P406" s="200"/>
      <c r="Q406" s="215" t="s">
        <v>330</v>
      </c>
      <c r="R406" s="199"/>
      <c r="S406" s="199"/>
      <c r="T406" s="199"/>
      <c r="U406" s="199"/>
      <c r="V406" s="199"/>
      <c r="W406" s="199"/>
      <c r="X406" s="199"/>
      <c r="Y406" s="199"/>
      <c r="Z406" s="199"/>
      <c r="AA406" s="199"/>
      <c r="AB406" s="287" t="s">
        <v>331</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3"/>
      <c r="C413" s="252"/>
      <c r="D413" s="253"/>
      <c r="E413" s="252"/>
      <c r="F413" s="314"/>
      <c r="G413" s="272" t="s">
        <v>249</v>
      </c>
      <c r="H413" s="199"/>
      <c r="I413" s="199"/>
      <c r="J413" s="199"/>
      <c r="K413" s="199"/>
      <c r="L413" s="199"/>
      <c r="M413" s="199"/>
      <c r="N413" s="199"/>
      <c r="O413" s="199"/>
      <c r="P413" s="200"/>
      <c r="Q413" s="215" t="s">
        <v>330</v>
      </c>
      <c r="R413" s="199"/>
      <c r="S413" s="199"/>
      <c r="T413" s="199"/>
      <c r="U413" s="199"/>
      <c r="V413" s="199"/>
      <c r="W413" s="199"/>
      <c r="X413" s="199"/>
      <c r="Y413" s="199"/>
      <c r="Z413" s="199"/>
      <c r="AA413" s="199"/>
      <c r="AB413" s="287" t="s">
        <v>331</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3"/>
      <c r="C420" s="252"/>
      <c r="D420" s="253"/>
      <c r="E420" s="252"/>
      <c r="F420" s="314"/>
      <c r="G420" s="272" t="s">
        <v>249</v>
      </c>
      <c r="H420" s="199"/>
      <c r="I420" s="199"/>
      <c r="J420" s="199"/>
      <c r="K420" s="199"/>
      <c r="L420" s="199"/>
      <c r="M420" s="199"/>
      <c r="N420" s="199"/>
      <c r="O420" s="199"/>
      <c r="P420" s="200"/>
      <c r="Q420" s="215" t="s">
        <v>330</v>
      </c>
      <c r="R420" s="199"/>
      <c r="S420" s="199"/>
      <c r="T420" s="199"/>
      <c r="U420" s="199"/>
      <c r="V420" s="199"/>
      <c r="W420" s="199"/>
      <c r="X420" s="199"/>
      <c r="Y420" s="199"/>
      <c r="Z420" s="199"/>
      <c r="AA420" s="199"/>
      <c r="AB420" s="287" t="s">
        <v>331</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7"/>
      <c r="B427" s="253"/>
      <c r="C427" s="252"/>
      <c r="D427" s="253"/>
      <c r="E427" s="187" t="s">
        <v>295</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7"/>
      <c r="B430" s="253"/>
      <c r="C430" s="250" t="s">
        <v>669</v>
      </c>
      <c r="D430" s="251"/>
      <c r="E430" s="239" t="s">
        <v>395</v>
      </c>
      <c r="F430" s="451"/>
      <c r="G430" s="241" t="s">
        <v>252</v>
      </c>
      <c r="H430" s="188"/>
      <c r="I430" s="188"/>
      <c r="J430" s="242" t="s">
        <v>103</v>
      </c>
      <c r="K430" s="243"/>
      <c r="L430" s="243"/>
      <c r="M430" s="243"/>
      <c r="N430" s="243"/>
      <c r="O430" s="243"/>
      <c r="P430" s="243"/>
      <c r="Q430" s="243"/>
      <c r="R430" s="243"/>
      <c r="S430" s="243"/>
      <c r="T430" s="244"/>
      <c r="U430" s="245" t="s">
        <v>833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99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v>29</v>
      </c>
      <c r="AF432" s="178"/>
      <c r="AG432" s="179" t="s">
        <v>233</v>
      </c>
      <c r="AH432" s="202"/>
      <c r="AI432" s="216"/>
      <c r="AJ432" s="216"/>
      <c r="AK432" s="216"/>
      <c r="AL432" s="217"/>
      <c r="AM432" s="216"/>
      <c r="AN432" s="216"/>
      <c r="AO432" s="216"/>
      <c r="AP432" s="217"/>
      <c r="AQ432" s="231" t="s">
        <v>719</v>
      </c>
      <c r="AR432" s="178"/>
      <c r="AS432" s="179" t="s">
        <v>233</v>
      </c>
      <c r="AT432" s="202"/>
      <c r="AU432" s="178">
        <v>4</v>
      </c>
      <c r="AV432" s="178"/>
      <c r="AW432" s="179" t="s">
        <v>179</v>
      </c>
      <c r="AX432" s="180"/>
      <c r="AY432">
        <f>$AY$431</f>
        <v>1</v>
      </c>
    </row>
    <row r="433" spans="1:51" ht="23.25" customHeight="1" x14ac:dyDescent="0.15">
      <c r="A433" s="997"/>
      <c r="B433" s="253"/>
      <c r="C433" s="252"/>
      <c r="D433" s="253"/>
      <c r="E433" s="196"/>
      <c r="F433" s="197"/>
      <c r="G433" s="232" t="s">
        <v>757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367</v>
      </c>
      <c r="AC433" s="175"/>
      <c r="AD433" s="175"/>
      <c r="AE433" s="166" t="s">
        <v>719</v>
      </c>
      <c r="AF433" s="167"/>
      <c r="AG433" s="167"/>
      <c r="AH433" s="167"/>
      <c r="AI433" s="166" t="s">
        <v>719</v>
      </c>
      <c r="AJ433" s="167"/>
      <c r="AK433" s="167"/>
      <c r="AL433" s="167"/>
      <c r="AM433" s="166" t="s">
        <v>830</v>
      </c>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367</v>
      </c>
      <c r="AC434" s="224"/>
      <c r="AD434" s="224"/>
      <c r="AE434" s="166" t="s">
        <v>719</v>
      </c>
      <c r="AF434" s="167"/>
      <c r="AG434" s="167"/>
      <c r="AH434" s="168"/>
      <c r="AI434" s="166" t="s">
        <v>719</v>
      </c>
      <c r="AJ434" s="167"/>
      <c r="AK434" s="167"/>
      <c r="AL434" s="167"/>
      <c r="AM434" s="166" t="s">
        <v>830</v>
      </c>
      <c r="AN434" s="167"/>
      <c r="AO434" s="167"/>
      <c r="AP434" s="168"/>
      <c r="AQ434" s="166" t="s">
        <v>719</v>
      </c>
      <c r="AR434" s="167"/>
      <c r="AS434" s="167"/>
      <c r="AT434" s="168"/>
      <c r="AU434" s="167">
        <v>50</v>
      </c>
      <c r="AV434" s="167"/>
      <c r="AW434" s="167"/>
      <c r="AX434" s="208"/>
      <c r="AY434">
        <f t="shared" si="63"/>
        <v>1</v>
      </c>
    </row>
    <row r="435" spans="1:51" ht="23.25" customHeight="1" x14ac:dyDescent="0.15">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830</v>
      </c>
      <c r="AN435" s="167"/>
      <c r="AO435" s="167"/>
      <c r="AP435" s="168"/>
      <c r="AQ435" s="166" t="s">
        <v>719</v>
      </c>
      <c r="AR435" s="167"/>
      <c r="AS435" s="167"/>
      <c r="AT435" s="168"/>
      <c r="AU435" s="167" t="s">
        <v>719</v>
      </c>
      <c r="AV435" s="167"/>
      <c r="AW435" s="167"/>
      <c r="AX435" s="208"/>
      <c r="AY435">
        <f t="shared" si="63"/>
        <v>1</v>
      </c>
    </row>
    <row r="436" spans="1:51" ht="18.75" customHeight="1" x14ac:dyDescent="0.15">
      <c r="A436" s="99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1</v>
      </c>
    </row>
    <row r="437" spans="1:51" ht="18.75" customHeight="1" x14ac:dyDescent="0.15">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v>29</v>
      </c>
      <c r="AF437" s="178"/>
      <c r="AG437" s="179" t="s">
        <v>233</v>
      </c>
      <c r="AH437" s="202"/>
      <c r="AI437" s="216"/>
      <c r="AJ437" s="216"/>
      <c r="AK437" s="216"/>
      <c r="AL437" s="217"/>
      <c r="AM437" s="216"/>
      <c r="AN437" s="216"/>
      <c r="AO437" s="216"/>
      <c r="AP437" s="217"/>
      <c r="AQ437" s="231" t="s">
        <v>719</v>
      </c>
      <c r="AR437" s="178"/>
      <c r="AS437" s="179" t="s">
        <v>233</v>
      </c>
      <c r="AT437" s="202"/>
      <c r="AU437" s="178">
        <v>4</v>
      </c>
      <c r="AV437" s="178"/>
      <c r="AW437" s="179" t="s">
        <v>179</v>
      </c>
      <c r="AX437" s="180"/>
      <c r="AY437">
        <f>$AY$436</f>
        <v>1</v>
      </c>
    </row>
    <row r="438" spans="1:51" ht="23.25" customHeight="1" x14ac:dyDescent="0.15">
      <c r="A438" s="997"/>
      <c r="B438" s="253"/>
      <c r="C438" s="252"/>
      <c r="D438" s="253"/>
      <c r="E438" s="196"/>
      <c r="F438" s="197"/>
      <c r="G438" s="232" t="s">
        <v>758</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367</v>
      </c>
      <c r="AC438" s="175"/>
      <c r="AD438" s="175"/>
      <c r="AE438" s="166" t="s">
        <v>719</v>
      </c>
      <c r="AF438" s="167"/>
      <c r="AG438" s="167"/>
      <c r="AH438" s="167"/>
      <c r="AI438" s="166" t="s">
        <v>719</v>
      </c>
      <c r="AJ438" s="167"/>
      <c r="AK438" s="167"/>
      <c r="AL438" s="167"/>
      <c r="AM438" s="166" t="s">
        <v>830</v>
      </c>
      <c r="AN438" s="167"/>
      <c r="AO438" s="167"/>
      <c r="AP438" s="168"/>
      <c r="AQ438" s="166" t="s">
        <v>719</v>
      </c>
      <c r="AR438" s="167"/>
      <c r="AS438" s="167"/>
      <c r="AT438" s="168"/>
      <c r="AU438" s="167" t="s">
        <v>719</v>
      </c>
      <c r="AV438" s="167"/>
      <c r="AW438" s="167"/>
      <c r="AX438" s="208"/>
      <c r="AY438">
        <f t="shared" ref="AY438:AY440" si="64">$AY$436</f>
        <v>1</v>
      </c>
    </row>
    <row r="439" spans="1:51" ht="23.25" customHeight="1" x14ac:dyDescent="0.15">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367</v>
      </c>
      <c r="AC439" s="224"/>
      <c r="AD439" s="224"/>
      <c r="AE439" s="166" t="s">
        <v>719</v>
      </c>
      <c r="AF439" s="167"/>
      <c r="AG439" s="167"/>
      <c r="AH439" s="168"/>
      <c r="AI439" s="166" t="s">
        <v>719</v>
      </c>
      <c r="AJ439" s="167"/>
      <c r="AK439" s="167"/>
      <c r="AL439" s="167"/>
      <c r="AM439" s="166" t="s">
        <v>830</v>
      </c>
      <c r="AN439" s="167"/>
      <c r="AO439" s="167"/>
      <c r="AP439" s="168"/>
      <c r="AQ439" s="166" t="s">
        <v>719</v>
      </c>
      <c r="AR439" s="167"/>
      <c r="AS439" s="167"/>
      <c r="AT439" s="168"/>
      <c r="AU439" s="167">
        <v>50</v>
      </c>
      <c r="AV439" s="167"/>
      <c r="AW439" s="167"/>
      <c r="AX439" s="208"/>
      <c r="AY439">
        <f t="shared" si="64"/>
        <v>1</v>
      </c>
    </row>
    <row r="440" spans="1:51" ht="23.25" customHeight="1" x14ac:dyDescent="0.15">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719</v>
      </c>
      <c r="AF440" s="167"/>
      <c r="AG440" s="167"/>
      <c r="AH440" s="168"/>
      <c r="AI440" s="166" t="s">
        <v>719</v>
      </c>
      <c r="AJ440" s="167"/>
      <c r="AK440" s="167"/>
      <c r="AL440" s="167"/>
      <c r="AM440" s="166" t="s">
        <v>830</v>
      </c>
      <c r="AN440" s="167"/>
      <c r="AO440" s="167"/>
      <c r="AP440" s="168"/>
      <c r="AQ440" s="166" t="s">
        <v>719</v>
      </c>
      <c r="AR440" s="167"/>
      <c r="AS440" s="167"/>
      <c r="AT440" s="168"/>
      <c r="AU440" s="167" t="s">
        <v>719</v>
      </c>
      <c r="AV440" s="167"/>
      <c r="AW440" s="167"/>
      <c r="AX440" s="208"/>
      <c r="AY440">
        <f t="shared" si="64"/>
        <v>1</v>
      </c>
    </row>
    <row r="441" spans="1:51" ht="18.75" customHeight="1" x14ac:dyDescent="0.15">
      <c r="A441" s="99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1</v>
      </c>
    </row>
    <row r="442" spans="1:51" ht="18.75" customHeight="1" x14ac:dyDescent="0.15">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v>29</v>
      </c>
      <c r="AF442" s="178"/>
      <c r="AG442" s="179" t="s">
        <v>233</v>
      </c>
      <c r="AH442" s="202"/>
      <c r="AI442" s="216"/>
      <c r="AJ442" s="216"/>
      <c r="AK442" s="216"/>
      <c r="AL442" s="217"/>
      <c r="AM442" s="216"/>
      <c r="AN442" s="216"/>
      <c r="AO442" s="216"/>
      <c r="AP442" s="217"/>
      <c r="AQ442" s="231" t="s">
        <v>719</v>
      </c>
      <c r="AR442" s="178"/>
      <c r="AS442" s="179" t="s">
        <v>233</v>
      </c>
      <c r="AT442" s="202"/>
      <c r="AU442" s="178">
        <v>4</v>
      </c>
      <c r="AV442" s="178"/>
      <c r="AW442" s="179" t="s">
        <v>179</v>
      </c>
      <c r="AX442" s="180"/>
      <c r="AY442">
        <f>$AY$441</f>
        <v>1</v>
      </c>
    </row>
    <row r="443" spans="1:51" ht="23.25" customHeight="1" x14ac:dyDescent="0.15">
      <c r="A443" s="997"/>
      <c r="B443" s="253"/>
      <c r="C443" s="252"/>
      <c r="D443" s="253"/>
      <c r="E443" s="196"/>
      <c r="F443" s="197"/>
      <c r="G443" s="232" t="s">
        <v>759</v>
      </c>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t="s">
        <v>367</v>
      </c>
      <c r="AC443" s="175"/>
      <c r="AD443" s="175"/>
      <c r="AE443" s="166" t="s">
        <v>719</v>
      </c>
      <c r="AF443" s="167"/>
      <c r="AG443" s="167"/>
      <c r="AH443" s="167"/>
      <c r="AI443" s="166" t="s">
        <v>719</v>
      </c>
      <c r="AJ443" s="167"/>
      <c r="AK443" s="167"/>
      <c r="AL443" s="167"/>
      <c r="AM443" s="166" t="s">
        <v>830</v>
      </c>
      <c r="AN443" s="167"/>
      <c r="AO443" s="167"/>
      <c r="AP443" s="168"/>
      <c r="AQ443" s="166" t="s">
        <v>719</v>
      </c>
      <c r="AR443" s="167"/>
      <c r="AS443" s="167"/>
      <c r="AT443" s="168"/>
      <c r="AU443" s="167" t="s">
        <v>719</v>
      </c>
      <c r="AV443" s="167"/>
      <c r="AW443" s="167"/>
      <c r="AX443" s="208"/>
      <c r="AY443">
        <f t="shared" ref="AY443:AY445" si="65">$AY$441</f>
        <v>1</v>
      </c>
    </row>
    <row r="444" spans="1:51" ht="23.25" customHeight="1" x14ac:dyDescent="0.15">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t="s">
        <v>367</v>
      </c>
      <c r="AC444" s="224"/>
      <c r="AD444" s="224"/>
      <c r="AE444" s="166" t="s">
        <v>719</v>
      </c>
      <c r="AF444" s="167"/>
      <c r="AG444" s="167"/>
      <c r="AH444" s="168"/>
      <c r="AI444" s="166" t="s">
        <v>719</v>
      </c>
      <c r="AJ444" s="167"/>
      <c r="AK444" s="167"/>
      <c r="AL444" s="167"/>
      <c r="AM444" s="166" t="s">
        <v>830</v>
      </c>
      <c r="AN444" s="167"/>
      <c r="AO444" s="167"/>
      <c r="AP444" s="168"/>
      <c r="AQ444" s="166" t="s">
        <v>719</v>
      </c>
      <c r="AR444" s="167"/>
      <c r="AS444" s="167"/>
      <c r="AT444" s="168"/>
      <c r="AU444" s="167">
        <v>50</v>
      </c>
      <c r="AV444" s="167"/>
      <c r="AW444" s="167"/>
      <c r="AX444" s="208"/>
      <c r="AY444">
        <f t="shared" si="65"/>
        <v>1</v>
      </c>
    </row>
    <row r="445" spans="1:51" ht="23.25" customHeight="1" x14ac:dyDescent="0.15">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t="s">
        <v>719</v>
      </c>
      <c r="AF445" s="167"/>
      <c r="AG445" s="167"/>
      <c r="AH445" s="168"/>
      <c r="AI445" s="166" t="s">
        <v>719</v>
      </c>
      <c r="AJ445" s="167"/>
      <c r="AK445" s="167"/>
      <c r="AL445" s="167"/>
      <c r="AM445" s="166" t="s">
        <v>830</v>
      </c>
      <c r="AN445" s="167"/>
      <c r="AO445" s="167"/>
      <c r="AP445" s="168"/>
      <c r="AQ445" s="166" t="s">
        <v>719</v>
      </c>
      <c r="AR445" s="167"/>
      <c r="AS445" s="167"/>
      <c r="AT445" s="168"/>
      <c r="AU445" s="167" t="s">
        <v>719</v>
      </c>
      <c r="AV445" s="167"/>
      <c r="AW445" s="167"/>
      <c r="AX445" s="208"/>
      <c r="AY445">
        <f t="shared" si="65"/>
        <v>1</v>
      </c>
    </row>
    <row r="446" spans="1:51" ht="18.75" customHeight="1" x14ac:dyDescent="0.15">
      <c r="A446" s="99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1</v>
      </c>
    </row>
    <row r="447" spans="1:51" ht="18.75" customHeight="1" x14ac:dyDescent="0.15">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v>29</v>
      </c>
      <c r="AF447" s="178"/>
      <c r="AG447" s="179" t="s">
        <v>233</v>
      </c>
      <c r="AH447" s="202"/>
      <c r="AI447" s="216"/>
      <c r="AJ447" s="216"/>
      <c r="AK447" s="216"/>
      <c r="AL447" s="217"/>
      <c r="AM447" s="216"/>
      <c r="AN447" s="216"/>
      <c r="AO447" s="216"/>
      <c r="AP447" s="217"/>
      <c r="AQ447" s="231" t="s">
        <v>719</v>
      </c>
      <c r="AR447" s="178"/>
      <c r="AS447" s="179" t="s">
        <v>233</v>
      </c>
      <c r="AT447" s="202"/>
      <c r="AU447" s="178">
        <v>4</v>
      </c>
      <c r="AV447" s="178"/>
      <c r="AW447" s="179" t="s">
        <v>179</v>
      </c>
      <c r="AX447" s="180"/>
      <c r="AY447">
        <f>$AY$446</f>
        <v>1</v>
      </c>
    </row>
    <row r="448" spans="1:51" ht="23.25" customHeight="1" x14ac:dyDescent="0.15">
      <c r="A448" s="997"/>
      <c r="B448" s="253"/>
      <c r="C448" s="252"/>
      <c r="D448" s="253"/>
      <c r="E448" s="196"/>
      <c r="F448" s="197"/>
      <c r="G448" s="232" t="s">
        <v>760</v>
      </c>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t="s">
        <v>367</v>
      </c>
      <c r="AC448" s="175"/>
      <c r="AD448" s="175"/>
      <c r="AE448" s="166" t="s">
        <v>719</v>
      </c>
      <c r="AF448" s="167"/>
      <c r="AG448" s="167"/>
      <c r="AH448" s="167"/>
      <c r="AI448" s="166" t="s">
        <v>719</v>
      </c>
      <c r="AJ448" s="167"/>
      <c r="AK448" s="167"/>
      <c r="AL448" s="167"/>
      <c r="AM448" s="166" t="s">
        <v>830</v>
      </c>
      <c r="AN448" s="167"/>
      <c r="AO448" s="167"/>
      <c r="AP448" s="168"/>
      <c r="AQ448" s="166" t="s">
        <v>719</v>
      </c>
      <c r="AR448" s="167"/>
      <c r="AS448" s="167"/>
      <c r="AT448" s="168"/>
      <c r="AU448" s="167" t="s">
        <v>719</v>
      </c>
      <c r="AV448" s="167"/>
      <c r="AW448" s="167"/>
      <c r="AX448" s="208"/>
      <c r="AY448">
        <f t="shared" ref="AY448:AY450" si="66">$AY$446</f>
        <v>1</v>
      </c>
    </row>
    <row r="449" spans="1:51" ht="23.25" customHeight="1" x14ac:dyDescent="0.15">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t="s">
        <v>367</v>
      </c>
      <c r="AC449" s="224"/>
      <c r="AD449" s="224"/>
      <c r="AE449" s="166" t="s">
        <v>719</v>
      </c>
      <c r="AF449" s="167"/>
      <c r="AG449" s="167"/>
      <c r="AH449" s="168"/>
      <c r="AI449" s="166" t="s">
        <v>719</v>
      </c>
      <c r="AJ449" s="167"/>
      <c r="AK449" s="167"/>
      <c r="AL449" s="167"/>
      <c r="AM449" s="166" t="s">
        <v>830</v>
      </c>
      <c r="AN449" s="167"/>
      <c r="AO449" s="167"/>
      <c r="AP449" s="168"/>
      <c r="AQ449" s="166" t="s">
        <v>719</v>
      </c>
      <c r="AR449" s="167"/>
      <c r="AS449" s="167"/>
      <c r="AT449" s="168"/>
      <c r="AU449" s="167">
        <v>50</v>
      </c>
      <c r="AV449" s="167"/>
      <c r="AW449" s="167"/>
      <c r="AX449" s="208"/>
      <c r="AY449">
        <f t="shared" si="66"/>
        <v>1</v>
      </c>
    </row>
    <row r="450" spans="1:51" ht="23.25" customHeight="1" x14ac:dyDescent="0.15">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t="s">
        <v>719</v>
      </c>
      <c r="AF450" s="167"/>
      <c r="AG450" s="167"/>
      <c r="AH450" s="168"/>
      <c r="AI450" s="166" t="s">
        <v>719</v>
      </c>
      <c r="AJ450" s="167"/>
      <c r="AK450" s="167"/>
      <c r="AL450" s="167"/>
      <c r="AM450" s="166" t="s">
        <v>830</v>
      </c>
      <c r="AN450" s="167"/>
      <c r="AO450" s="167"/>
      <c r="AP450" s="168"/>
      <c r="AQ450" s="166" t="s">
        <v>719</v>
      </c>
      <c r="AR450" s="167"/>
      <c r="AS450" s="167"/>
      <c r="AT450" s="168"/>
      <c r="AU450" s="167" t="s">
        <v>719</v>
      </c>
      <c r="AV450" s="167"/>
      <c r="AW450" s="167"/>
      <c r="AX450" s="208"/>
      <c r="AY450">
        <f t="shared" si="66"/>
        <v>1</v>
      </c>
    </row>
    <row r="451" spans="1:51" ht="18.75" customHeight="1" x14ac:dyDescent="0.15">
      <c r="A451" s="99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1</v>
      </c>
    </row>
    <row r="452" spans="1:51" ht="18.75" customHeight="1" x14ac:dyDescent="0.15">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v>29</v>
      </c>
      <c r="AF452" s="178"/>
      <c r="AG452" s="179" t="s">
        <v>233</v>
      </c>
      <c r="AH452" s="202"/>
      <c r="AI452" s="216"/>
      <c r="AJ452" s="216"/>
      <c r="AK452" s="216"/>
      <c r="AL452" s="217"/>
      <c r="AM452" s="216"/>
      <c r="AN452" s="216"/>
      <c r="AO452" s="216"/>
      <c r="AP452" s="217"/>
      <c r="AQ452" s="231" t="s">
        <v>719</v>
      </c>
      <c r="AR452" s="178"/>
      <c r="AS452" s="179" t="s">
        <v>233</v>
      </c>
      <c r="AT452" s="202"/>
      <c r="AU452" s="178">
        <v>4</v>
      </c>
      <c r="AV452" s="178"/>
      <c r="AW452" s="179" t="s">
        <v>179</v>
      </c>
      <c r="AX452" s="180"/>
      <c r="AY452">
        <f>$AY$451</f>
        <v>1</v>
      </c>
    </row>
    <row r="453" spans="1:51" ht="23.25" customHeight="1" x14ac:dyDescent="0.15">
      <c r="A453" s="997"/>
      <c r="B453" s="253"/>
      <c r="C453" s="252"/>
      <c r="D453" s="253"/>
      <c r="E453" s="196"/>
      <c r="F453" s="197"/>
      <c r="G453" s="232" t="s">
        <v>761</v>
      </c>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t="s">
        <v>367</v>
      </c>
      <c r="AC453" s="175"/>
      <c r="AD453" s="175"/>
      <c r="AE453" s="166" t="s">
        <v>719</v>
      </c>
      <c r="AF453" s="167"/>
      <c r="AG453" s="167"/>
      <c r="AH453" s="167"/>
      <c r="AI453" s="166" t="s">
        <v>719</v>
      </c>
      <c r="AJ453" s="167"/>
      <c r="AK453" s="167"/>
      <c r="AL453" s="167"/>
      <c r="AM453" s="166" t="s">
        <v>830</v>
      </c>
      <c r="AN453" s="167"/>
      <c r="AO453" s="167"/>
      <c r="AP453" s="168"/>
      <c r="AQ453" s="166" t="s">
        <v>719</v>
      </c>
      <c r="AR453" s="167"/>
      <c r="AS453" s="167"/>
      <c r="AT453" s="168"/>
      <c r="AU453" s="167" t="s">
        <v>719</v>
      </c>
      <c r="AV453" s="167"/>
      <c r="AW453" s="167"/>
      <c r="AX453" s="208"/>
      <c r="AY453">
        <f t="shared" ref="AY453:AY455" si="67">$AY$451</f>
        <v>1</v>
      </c>
    </row>
    <row r="454" spans="1:51" ht="23.25" customHeight="1" x14ac:dyDescent="0.15">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t="s">
        <v>367</v>
      </c>
      <c r="AC454" s="224"/>
      <c r="AD454" s="224"/>
      <c r="AE454" s="166" t="s">
        <v>719</v>
      </c>
      <c r="AF454" s="167"/>
      <c r="AG454" s="167"/>
      <c r="AH454" s="168"/>
      <c r="AI454" s="166" t="s">
        <v>719</v>
      </c>
      <c r="AJ454" s="167"/>
      <c r="AK454" s="167"/>
      <c r="AL454" s="167"/>
      <c r="AM454" s="166" t="s">
        <v>830</v>
      </c>
      <c r="AN454" s="167"/>
      <c r="AO454" s="167"/>
      <c r="AP454" s="168"/>
      <c r="AQ454" s="166" t="s">
        <v>719</v>
      </c>
      <c r="AR454" s="167"/>
      <c r="AS454" s="167"/>
      <c r="AT454" s="168"/>
      <c r="AU454" s="167">
        <v>50</v>
      </c>
      <c r="AV454" s="167"/>
      <c r="AW454" s="167"/>
      <c r="AX454" s="208"/>
      <c r="AY454">
        <f t="shared" si="67"/>
        <v>1</v>
      </c>
    </row>
    <row r="455" spans="1:51" ht="23.25" customHeight="1" x14ac:dyDescent="0.15">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t="s">
        <v>719</v>
      </c>
      <c r="AF455" s="167"/>
      <c r="AG455" s="167"/>
      <c r="AH455" s="168"/>
      <c r="AI455" s="166" t="s">
        <v>719</v>
      </c>
      <c r="AJ455" s="167"/>
      <c r="AK455" s="167"/>
      <c r="AL455" s="167"/>
      <c r="AM455" s="166" t="s">
        <v>830</v>
      </c>
      <c r="AN455" s="167"/>
      <c r="AO455" s="167"/>
      <c r="AP455" s="168"/>
      <c r="AQ455" s="166" t="s">
        <v>719</v>
      </c>
      <c r="AR455" s="167"/>
      <c r="AS455" s="167"/>
      <c r="AT455" s="168"/>
      <c r="AU455" s="167" t="s">
        <v>719</v>
      </c>
      <c r="AV455" s="167"/>
      <c r="AW455" s="167"/>
      <c r="AX455" s="208"/>
      <c r="AY455">
        <f t="shared" si="67"/>
        <v>1</v>
      </c>
    </row>
    <row r="456" spans="1:51" ht="18.75" hidden="1" customHeight="1" x14ac:dyDescent="0.15">
      <c r="A456" s="99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7"/>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7"/>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7"/>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customHeight="1" x14ac:dyDescent="0.15">
      <c r="A485" s="99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1</v>
      </c>
    </row>
    <row r="486" spans="1:51" ht="18.75" customHeight="1" x14ac:dyDescent="0.15">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v>29</v>
      </c>
      <c r="AF486" s="178"/>
      <c r="AG486" s="179" t="s">
        <v>233</v>
      </c>
      <c r="AH486" s="202"/>
      <c r="AI486" s="216"/>
      <c r="AJ486" s="216"/>
      <c r="AK486" s="216"/>
      <c r="AL486" s="217"/>
      <c r="AM486" s="216"/>
      <c r="AN486" s="216"/>
      <c r="AO486" s="216"/>
      <c r="AP486" s="217"/>
      <c r="AQ486" s="231" t="s">
        <v>719</v>
      </c>
      <c r="AR486" s="178"/>
      <c r="AS486" s="179" t="s">
        <v>233</v>
      </c>
      <c r="AT486" s="202"/>
      <c r="AU486" s="178">
        <v>4</v>
      </c>
      <c r="AV486" s="178"/>
      <c r="AW486" s="179" t="s">
        <v>179</v>
      </c>
      <c r="AX486" s="180"/>
      <c r="AY486">
        <f>$AY$485</f>
        <v>1</v>
      </c>
    </row>
    <row r="487" spans="1:51" ht="23.25" customHeight="1" x14ac:dyDescent="0.15">
      <c r="A487" s="997"/>
      <c r="B487" s="253"/>
      <c r="C487" s="252"/>
      <c r="D487" s="253"/>
      <c r="E487" s="196"/>
      <c r="F487" s="197"/>
      <c r="G487" s="232" t="s">
        <v>762</v>
      </c>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t="s">
        <v>367</v>
      </c>
      <c r="AC487" s="175"/>
      <c r="AD487" s="175"/>
      <c r="AE487" s="166" t="s">
        <v>719</v>
      </c>
      <c r="AF487" s="167"/>
      <c r="AG487" s="167"/>
      <c r="AH487" s="167"/>
      <c r="AI487" s="166" t="s">
        <v>719</v>
      </c>
      <c r="AJ487" s="167"/>
      <c r="AK487" s="167"/>
      <c r="AL487" s="167"/>
      <c r="AM487" s="166" t="s">
        <v>830</v>
      </c>
      <c r="AN487" s="167"/>
      <c r="AO487" s="167"/>
      <c r="AP487" s="168"/>
      <c r="AQ487" s="166" t="s">
        <v>719</v>
      </c>
      <c r="AR487" s="167"/>
      <c r="AS487" s="167"/>
      <c r="AT487" s="168"/>
      <c r="AU487" s="167" t="s">
        <v>719</v>
      </c>
      <c r="AV487" s="167"/>
      <c r="AW487" s="167"/>
      <c r="AX487" s="208"/>
      <c r="AY487">
        <f t="shared" ref="AY487:AY489" si="73">$AY$485</f>
        <v>1</v>
      </c>
    </row>
    <row r="488" spans="1:51" ht="23.25" customHeight="1" x14ac:dyDescent="0.15">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t="s">
        <v>367</v>
      </c>
      <c r="AC488" s="224"/>
      <c r="AD488" s="224"/>
      <c r="AE488" s="166" t="s">
        <v>719</v>
      </c>
      <c r="AF488" s="167"/>
      <c r="AG488" s="167"/>
      <c r="AH488" s="168"/>
      <c r="AI488" s="166" t="s">
        <v>719</v>
      </c>
      <c r="AJ488" s="167"/>
      <c r="AK488" s="167"/>
      <c r="AL488" s="167"/>
      <c r="AM488" s="166" t="s">
        <v>830</v>
      </c>
      <c r="AN488" s="167"/>
      <c r="AO488" s="167"/>
      <c r="AP488" s="168"/>
      <c r="AQ488" s="166" t="s">
        <v>719</v>
      </c>
      <c r="AR488" s="167"/>
      <c r="AS488" s="167"/>
      <c r="AT488" s="168"/>
      <c r="AU488" s="167">
        <v>50</v>
      </c>
      <c r="AV488" s="167"/>
      <c r="AW488" s="167"/>
      <c r="AX488" s="208"/>
      <c r="AY488">
        <f t="shared" si="73"/>
        <v>1</v>
      </c>
    </row>
    <row r="489" spans="1:51" ht="23.25" customHeight="1" x14ac:dyDescent="0.15">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t="s">
        <v>719</v>
      </c>
      <c r="AF489" s="167"/>
      <c r="AG489" s="167"/>
      <c r="AH489" s="168"/>
      <c r="AI489" s="166" t="s">
        <v>719</v>
      </c>
      <c r="AJ489" s="167"/>
      <c r="AK489" s="167"/>
      <c r="AL489" s="167"/>
      <c r="AM489" s="166" t="s">
        <v>830</v>
      </c>
      <c r="AN489" s="167"/>
      <c r="AO489" s="167"/>
      <c r="AP489" s="168"/>
      <c r="AQ489" s="166" t="s">
        <v>719</v>
      </c>
      <c r="AR489" s="167"/>
      <c r="AS489" s="167"/>
      <c r="AT489" s="168"/>
      <c r="AU489" s="167" t="s">
        <v>719</v>
      </c>
      <c r="AV489" s="167"/>
      <c r="AW489" s="167"/>
      <c r="AX489" s="208"/>
      <c r="AY489">
        <f t="shared" si="73"/>
        <v>1</v>
      </c>
    </row>
    <row r="490" spans="1:51" ht="18.75" customHeight="1" x14ac:dyDescent="0.15">
      <c r="A490" s="99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1</v>
      </c>
    </row>
    <row r="491" spans="1:51" ht="18.75" customHeight="1" x14ac:dyDescent="0.15">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v>29</v>
      </c>
      <c r="AF491" s="178"/>
      <c r="AG491" s="179" t="s">
        <v>233</v>
      </c>
      <c r="AH491" s="202"/>
      <c r="AI491" s="216"/>
      <c r="AJ491" s="216"/>
      <c r="AK491" s="216"/>
      <c r="AL491" s="217"/>
      <c r="AM491" s="216"/>
      <c r="AN491" s="216"/>
      <c r="AO491" s="216"/>
      <c r="AP491" s="217"/>
      <c r="AQ491" s="231" t="s">
        <v>719</v>
      </c>
      <c r="AR491" s="178"/>
      <c r="AS491" s="179" t="s">
        <v>233</v>
      </c>
      <c r="AT491" s="202"/>
      <c r="AU491" s="178">
        <v>4</v>
      </c>
      <c r="AV491" s="178"/>
      <c r="AW491" s="179" t="s">
        <v>179</v>
      </c>
      <c r="AX491" s="180"/>
      <c r="AY491">
        <f>$AY$490</f>
        <v>1</v>
      </c>
    </row>
    <row r="492" spans="1:51" ht="23.25" customHeight="1" x14ac:dyDescent="0.15">
      <c r="A492" s="997"/>
      <c r="B492" s="253"/>
      <c r="C492" s="252"/>
      <c r="D492" s="253"/>
      <c r="E492" s="196"/>
      <c r="F492" s="197"/>
      <c r="G492" s="232" t="s">
        <v>763</v>
      </c>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t="s">
        <v>367</v>
      </c>
      <c r="AC492" s="175"/>
      <c r="AD492" s="175"/>
      <c r="AE492" s="166" t="s">
        <v>719</v>
      </c>
      <c r="AF492" s="167"/>
      <c r="AG492" s="167"/>
      <c r="AH492" s="167"/>
      <c r="AI492" s="166" t="s">
        <v>719</v>
      </c>
      <c r="AJ492" s="167"/>
      <c r="AK492" s="167"/>
      <c r="AL492" s="167"/>
      <c r="AM492" s="166" t="s">
        <v>830</v>
      </c>
      <c r="AN492" s="167"/>
      <c r="AO492" s="167"/>
      <c r="AP492" s="168"/>
      <c r="AQ492" s="166" t="s">
        <v>719</v>
      </c>
      <c r="AR492" s="167"/>
      <c r="AS492" s="167"/>
      <c r="AT492" s="168"/>
      <c r="AU492" s="167" t="s">
        <v>719</v>
      </c>
      <c r="AV492" s="167"/>
      <c r="AW492" s="167"/>
      <c r="AX492" s="208"/>
      <c r="AY492">
        <f t="shared" ref="AY492:AY494" si="74">$AY$490</f>
        <v>1</v>
      </c>
    </row>
    <row r="493" spans="1:51" ht="23.25" customHeight="1" x14ac:dyDescent="0.15">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t="s">
        <v>367</v>
      </c>
      <c r="AC493" s="224"/>
      <c r="AD493" s="224"/>
      <c r="AE493" s="166" t="s">
        <v>719</v>
      </c>
      <c r="AF493" s="167"/>
      <c r="AG493" s="167"/>
      <c r="AH493" s="168"/>
      <c r="AI493" s="166" t="s">
        <v>719</v>
      </c>
      <c r="AJ493" s="167"/>
      <c r="AK493" s="167"/>
      <c r="AL493" s="167"/>
      <c r="AM493" s="166" t="s">
        <v>830</v>
      </c>
      <c r="AN493" s="167"/>
      <c r="AO493" s="167"/>
      <c r="AP493" s="168"/>
      <c r="AQ493" s="166" t="s">
        <v>719</v>
      </c>
      <c r="AR493" s="167"/>
      <c r="AS493" s="167"/>
      <c r="AT493" s="168"/>
      <c r="AU493" s="167">
        <v>50</v>
      </c>
      <c r="AV493" s="167"/>
      <c r="AW493" s="167"/>
      <c r="AX493" s="208"/>
      <c r="AY493">
        <f t="shared" si="74"/>
        <v>1</v>
      </c>
    </row>
    <row r="494" spans="1:51" ht="23.25" customHeight="1" x14ac:dyDescent="0.15">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t="s">
        <v>719</v>
      </c>
      <c r="AF494" s="167"/>
      <c r="AG494" s="167"/>
      <c r="AH494" s="168"/>
      <c r="AI494" s="166" t="s">
        <v>719</v>
      </c>
      <c r="AJ494" s="167"/>
      <c r="AK494" s="167"/>
      <c r="AL494" s="167"/>
      <c r="AM494" s="166" t="s">
        <v>830</v>
      </c>
      <c r="AN494" s="167"/>
      <c r="AO494" s="167"/>
      <c r="AP494" s="168"/>
      <c r="AQ494" s="166" t="s">
        <v>719</v>
      </c>
      <c r="AR494" s="167"/>
      <c r="AS494" s="167"/>
      <c r="AT494" s="168"/>
      <c r="AU494" s="167" t="s">
        <v>719</v>
      </c>
      <c r="AV494" s="167"/>
      <c r="AW494" s="167"/>
      <c r="AX494" s="208"/>
      <c r="AY494">
        <f t="shared" si="74"/>
        <v>1</v>
      </c>
    </row>
    <row r="495" spans="1:51" ht="18.75" customHeight="1" x14ac:dyDescent="0.15">
      <c r="A495" s="99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1</v>
      </c>
    </row>
    <row r="496" spans="1:51" ht="18.75" customHeight="1" x14ac:dyDescent="0.15">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v>29</v>
      </c>
      <c r="AF496" s="178"/>
      <c r="AG496" s="179" t="s">
        <v>233</v>
      </c>
      <c r="AH496" s="202"/>
      <c r="AI496" s="216"/>
      <c r="AJ496" s="216"/>
      <c r="AK496" s="216"/>
      <c r="AL496" s="217"/>
      <c r="AM496" s="216"/>
      <c r="AN496" s="216"/>
      <c r="AO496" s="216"/>
      <c r="AP496" s="217"/>
      <c r="AQ496" s="231" t="s">
        <v>719</v>
      </c>
      <c r="AR496" s="178"/>
      <c r="AS496" s="179" t="s">
        <v>233</v>
      </c>
      <c r="AT496" s="202"/>
      <c r="AU496" s="178">
        <v>4</v>
      </c>
      <c r="AV496" s="178"/>
      <c r="AW496" s="179" t="s">
        <v>179</v>
      </c>
      <c r="AX496" s="180"/>
      <c r="AY496">
        <f>$AY$495</f>
        <v>1</v>
      </c>
    </row>
    <row r="497" spans="1:51" ht="23.25" customHeight="1" x14ac:dyDescent="0.15">
      <c r="A497" s="997"/>
      <c r="B497" s="253"/>
      <c r="C497" s="252"/>
      <c r="D497" s="253"/>
      <c r="E497" s="196"/>
      <c r="F497" s="197"/>
      <c r="G497" s="232" t="s">
        <v>764</v>
      </c>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t="s">
        <v>367</v>
      </c>
      <c r="AC497" s="175"/>
      <c r="AD497" s="175"/>
      <c r="AE497" s="166" t="s">
        <v>719</v>
      </c>
      <c r="AF497" s="167"/>
      <c r="AG497" s="167"/>
      <c r="AH497" s="167"/>
      <c r="AI497" s="166" t="s">
        <v>719</v>
      </c>
      <c r="AJ497" s="167"/>
      <c r="AK497" s="167"/>
      <c r="AL497" s="167"/>
      <c r="AM497" s="166" t="s">
        <v>830</v>
      </c>
      <c r="AN497" s="167"/>
      <c r="AO497" s="167"/>
      <c r="AP497" s="168"/>
      <c r="AQ497" s="166" t="s">
        <v>719</v>
      </c>
      <c r="AR497" s="167"/>
      <c r="AS497" s="167"/>
      <c r="AT497" s="168"/>
      <c r="AU497" s="167" t="s">
        <v>719</v>
      </c>
      <c r="AV497" s="167"/>
      <c r="AW497" s="167"/>
      <c r="AX497" s="208"/>
      <c r="AY497">
        <f t="shared" ref="AY497:AY499" si="75">$AY$495</f>
        <v>1</v>
      </c>
    </row>
    <row r="498" spans="1:51" ht="23.25" customHeight="1" x14ac:dyDescent="0.15">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t="s">
        <v>367</v>
      </c>
      <c r="AC498" s="224"/>
      <c r="AD498" s="224"/>
      <c r="AE498" s="166" t="s">
        <v>719</v>
      </c>
      <c r="AF498" s="167"/>
      <c r="AG498" s="167"/>
      <c r="AH498" s="168"/>
      <c r="AI498" s="166" t="s">
        <v>719</v>
      </c>
      <c r="AJ498" s="167"/>
      <c r="AK498" s="167"/>
      <c r="AL498" s="167"/>
      <c r="AM498" s="166" t="s">
        <v>830</v>
      </c>
      <c r="AN498" s="167"/>
      <c r="AO498" s="167"/>
      <c r="AP498" s="168"/>
      <c r="AQ498" s="166" t="s">
        <v>719</v>
      </c>
      <c r="AR498" s="167"/>
      <c r="AS498" s="167"/>
      <c r="AT498" s="168"/>
      <c r="AU498" s="167">
        <v>50</v>
      </c>
      <c r="AV498" s="167"/>
      <c r="AW498" s="167"/>
      <c r="AX498" s="208"/>
      <c r="AY498">
        <f t="shared" si="75"/>
        <v>1</v>
      </c>
    </row>
    <row r="499" spans="1:51" ht="23.25" customHeight="1" x14ac:dyDescent="0.15">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t="s">
        <v>719</v>
      </c>
      <c r="AF499" s="167"/>
      <c r="AG499" s="167"/>
      <c r="AH499" s="168"/>
      <c r="AI499" s="166" t="s">
        <v>719</v>
      </c>
      <c r="AJ499" s="167"/>
      <c r="AK499" s="167"/>
      <c r="AL499" s="167"/>
      <c r="AM499" s="166" t="s">
        <v>830</v>
      </c>
      <c r="AN499" s="167"/>
      <c r="AO499" s="167"/>
      <c r="AP499" s="168"/>
      <c r="AQ499" s="166" t="s">
        <v>719</v>
      </c>
      <c r="AR499" s="167"/>
      <c r="AS499" s="167"/>
      <c r="AT499" s="168"/>
      <c r="AU499" s="167" t="s">
        <v>719</v>
      </c>
      <c r="AV499" s="167"/>
      <c r="AW499" s="167"/>
      <c r="AX499" s="208"/>
      <c r="AY499">
        <f t="shared" si="75"/>
        <v>1</v>
      </c>
    </row>
    <row r="500" spans="1:51" ht="18.75" customHeight="1" x14ac:dyDescent="0.15">
      <c r="A500" s="99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1</v>
      </c>
    </row>
    <row r="501" spans="1:51" ht="18.75" customHeight="1" x14ac:dyDescent="0.15">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v>29</v>
      </c>
      <c r="AF501" s="178"/>
      <c r="AG501" s="179" t="s">
        <v>233</v>
      </c>
      <c r="AH501" s="202"/>
      <c r="AI501" s="216"/>
      <c r="AJ501" s="216"/>
      <c r="AK501" s="216"/>
      <c r="AL501" s="217"/>
      <c r="AM501" s="216"/>
      <c r="AN501" s="216"/>
      <c r="AO501" s="216"/>
      <c r="AP501" s="217"/>
      <c r="AQ501" s="231" t="s">
        <v>719</v>
      </c>
      <c r="AR501" s="178"/>
      <c r="AS501" s="179" t="s">
        <v>233</v>
      </c>
      <c r="AT501" s="202"/>
      <c r="AU501" s="178">
        <v>4</v>
      </c>
      <c r="AV501" s="178"/>
      <c r="AW501" s="179" t="s">
        <v>179</v>
      </c>
      <c r="AX501" s="180"/>
      <c r="AY501">
        <f>$AY$500</f>
        <v>1</v>
      </c>
    </row>
    <row r="502" spans="1:51" ht="23.25" customHeight="1" x14ac:dyDescent="0.15">
      <c r="A502" s="997"/>
      <c r="B502" s="253"/>
      <c r="C502" s="252"/>
      <c r="D502" s="253"/>
      <c r="E502" s="196"/>
      <c r="F502" s="197"/>
      <c r="G502" s="232" t="s">
        <v>765</v>
      </c>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t="s">
        <v>367</v>
      </c>
      <c r="AC502" s="175"/>
      <c r="AD502" s="175"/>
      <c r="AE502" s="166">
        <v>81</v>
      </c>
      <c r="AF502" s="167"/>
      <c r="AG502" s="167"/>
      <c r="AH502" s="167"/>
      <c r="AI502" s="166" t="s">
        <v>719</v>
      </c>
      <c r="AJ502" s="167"/>
      <c r="AK502" s="167"/>
      <c r="AL502" s="167"/>
      <c r="AM502" s="166" t="s">
        <v>830</v>
      </c>
      <c r="AN502" s="167"/>
      <c r="AO502" s="167"/>
      <c r="AP502" s="168"/>
      <c r="AQ502" s="166" t="s">
        <v>719</v>
      </c>
      <c r="AR502" s="167"/>
      <c r="AS502" s="167"/>
      <c r="AT502" s="168"/>
      <c r="AU502" s="167" t="s">
        <v>719</v>
      </c>
      <c r="AV502" s="167"/>
      <c r="AW502" s="167"/>
      <c r="AX502" s="208"/>
      <c r="AY502">
        <f t="shared" ref="AY502:AY504" si="76">$AY$500</f>
        <v>1</v>
      </c>
    </row>
    <row r="503" spans="1:51" ht="23.25" customHeight="1" x14ac:dyDescent="0.15">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t="s">
        <v>367</v>
      </c>
      <c r="AC503" s="224"/>
      <c r="AD503" s="224"/>
      <c r="AE503" s="166">
        <v>90</v>
      </c>
      <c r="AF503" s="167"/>
      <c r="AG503" s="167"/>
      <c r="AH503" s="168"/>
      <c r="AI503" s="166" t="s">
        <v>719</v>
      </c>
      <c r="AJ503" s="167"/>
      <c r="AK503" s="167"/>
      <c r="AL503" s="167"/>
      <c r="AM503" s="166" t="s">
        <v>830</v>
      </c>
      <c r="AN503" s="167"/>
      <c r="AO503" s="167"/>
      <c r="AP503" s="168"/>
      <c r="AQ503" s="166" t="s">
        <v>719</v>
      </c>
      <c r="AR503" s="167"/>
      <c r="AS503" s="167"/>
      <c r="AT503" s="168"/>
      <c r="AU503" s="167">
        <v>90</v>
      </c>
      <c r="AV503" s="167"/>
      <c r="AW503" s="167"/>
      <c r="AX503" s="208"/>
      <c r="AY503">
        <f t="shared" si="76"/>
        <v>1</v>
      </c>
    </row>
    <row r="504" spans="1:51" ht="23.25" customHeight="1" x14ac:dyDescent="0.15">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v>90</v>
      </c>
      <c r="AF504" s="167"/>
      <c r="AG504" s="167"/>
      <c r="AH504" s="168"/>
      <c r="AI504" s="166" t="s">
        <v>719</v>
      </c>
      <c r="AJ504" s="167"/>
      <c r="AK504" s="167"/>
      <c r="AL504" s="167"/>
      <c r="AM504" s="166" t="s">
        <v>830</v>
      </c>
      <c r="AN504" s="167"/>
      <c r="AO504" s="167"/>
      <c r="AP504" s="168"/>
      <c r="AQ504" s="166" t="s">
        <v>719</v>
      </c>
      <c r="AR504" s="167"/>
      <c r="AS504" s="167"/>
      <c r="AT504" s="168"/>
      <c r="AU504" s="167" t="s">
        <v>719</v>
      </c>
      <c r="AV504" s="167"/>
      <c r="AW504" s="167"/>
      <c r="AX504" s="208"/>
      <c r="AY504">
        <f t="shared" si="76"/>
        <v>1</v>
      </c>
    </row>
    <row r="505" spans="1:51" ht="18.75" customHeight="1" x14ac:dyDescent="0.15">
      <c r="A505" s="99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1</v>
      </c>
    </row>
    <row r="506" spans="1:51" ht="18.75" customHeight="1" x14ac:dyDescent="0.15">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v>29</v>
      </c>
      <c r="AF506" s="178"/>
      <c r="AG506" s="179" t="s">
        <v>233</v>
      </c>
      <c r="AH506" s="202"/>
      <c r="AI506" s="216"/>
      <c r="AJ506" s="216"/>
      <c r="AK506" s="216"/>
      <c r="AL506" s="217"/>
      <c r="AM506" s="216"/>
      <c r="AN506" s="216"/>
      <c r="AO506" s="216"/>
      <c r="AP506" s="217"/>
      <c r="AQ506" s="231" t="s">
        <v>719</v>
      </c>
      <c r="AR506" s="178"/>
      <c r="AS506" s="179" t="s">
        <v>233</v>
      </c>
      <c r="AT506" s="202"/>
      <c r="AU506" s="178">
        <v>4</v>
      </c>
      <c r="AV506" s="178"/>
      <c r="AW506" s="179" t="s">
        <v>179</v>
      </c>
      <c r="AX506" s="180"/>
      <c r="AY506">
        <f>$AY$505</f>
        <v>1</v>
      </c>
    </row>
    <row r="507" spans="1:51" ht="23.25" customHeight="1" x14ac:dyDescent="0.15">
      <c r="A507" s="997"/>
      <c r="B507" s="253"/>
      <c r="C507" s="252"/>
      <c r="D507" s="253"/>
      <c r="E507" s="196"/>
      <c r="F507" s="197"/>
      <c r="G507" s="232" t="s">
        <v>766</v>
      </c>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t="s">
        <v>367</v>
      </c>
      <c r="AC507" s="175"/>
      <c r="AD507" s="175"/>
      <c r="AE507" s="166">
        <v>83.5</v>
      </c>
      <c r="AF507" s="167"/>
      <c r="AG507" s="167"/>
      <c r="AH507" s="167"/>
      <c r="AI507" s="166" t="s">
        <v>719</v>
      </c>
      <c r="AJ507" s="167"/>
      <c r="AK507" s="167"/>
      <c r="AL507" s="167"/>
      <c r="AM507" s="166" t="s">
        <v>830</v>
      </c>
      <c r="AN507" s="167"/>
      <c r="AO507" s="167"/>
      <c r="AP507" s="168"/>
      <c r="AQ507" s="166" t="s">
        <v>719</v>
      </c>
      <c r="AR507" s="167"/>
      <c r="AS507" s="167"/>
      <c r="AT507" s="168"/>
      <c r="AU507" s="167" t="s">
        <v>719</v>
      </c>
      <c r="AV507" s="167"/>
      <c r="AW507" s="167"/>
      <c r="AX507" s="208"/>
      <c r="AY507">
        <f t="shared" ref="AY507:AY509" si="77">$AY$505</f>
        <v>1</v>
      </c>
    </row>
    <row r="508" spans="1:51" ht="23.25" customHeight="1" x14ac:dyDescent="0.15">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t="s">
        <v>367</v>
      </c>
      <c r="AC508" s="224"/>
      <c r="AD508" s="224"/>
      <c r="AE508" s="166">
        <v>90</v>
      </c>
      <c r="AF508" s="167"/>
      <c r="AG508" s="167"/>
      <c r="AH508" s="168"/>
      <c r="AI508" s="166" t="s">
        <v>719</v>
      </c>
      <c r="AJ508" s="167"/>
      <c r="AK508" s="167"/>
      <c r="AL508" s="167"/>
      <c r="AM508" s="166" t="s">
        <v>830</v>
      </c>
      <c r="AN508" s="167"/>
      <c r="AO508" s="167"/>
      <c r="AP508" s="168"/>
      <c r="AQ508" s="166" t="s">
        <v>719</v>
      </c>
      <c r="AR508" s="167"/>
      <c r="AS508" s="167"/>
      <c r="AT508" s="168"/>
      <c r="AU508" s="167">
        <v>90</v>
      </c>
      <c r="AV508" s="167"/>
      <c r="AW508" s="167"/>
      <c r="AX508" s="208"/>
      <c r="AY508">
        <f t="shared" si="77"/>
        <v>1</v>
      </c>
    </row>
    <row r="509" spans="1:51" ht="23.25" customHeight="1" x14ac:dyDescent="0.15">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v>92.8</v>
      </c>
      <c r="AF509" s="167"/>
      <c r="AG509" s="167"/>
      <c r="AH509" s="168"/>
      <c r="AI509" s="166" t="s">
        <v>719</v>
      </c>
      <c r="AJ509" s="167"/>
      <c r="AK509" s="167"/>
      <c r="AL509" s="167"/>
      <c r="AM509" s="166" t="s">
        <v>830</v>
      </c>
      <c r="AN509" s="167"/>
      <c r="AO509" s="167"/>
      <c r="AP509" s="168"/>
      <c r="AQ509" s="166" t="s">
        <v>719</v>
      </c>
      <c r="AR509" s="167"/>
      <c r="AS509" s="167"/>
      <c r="AT509" s="168"/>
      <c r="AU509" s="167" t="s">
        <v>719</v>
      </c>
      <c r="AV509" s="167"/>
      <c r="AW509" s="167"/>
      <c r="AX509" s="208"/>
      <c r="AY509">
        <f t="shared" si="77"/>
        <v>1</v>
      </c>
    </row>
    <row r="510" spans="1:51" ht="18.75" hidden="1" customHeight="1" x14ac:dyDescent="0.15">
      <c r="A510" s="99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7"/>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7"/>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customHeight="1" x14ac:dyDescent="0.15">
      <c r="A539" s="99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1</v>
      </c>
    </row>
    <row r="540" spans="1:51" ht="18.75" customHeight="1" x14ac:dyDescent="0.15">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v>29</v>
      </c>
      <c r="AF540" s="178"/>
      <c r="AG540" s="179" t="s">
        <v>233</v>
      </c>
      <c r="AH540" s="202"/>
      <c r="AI540" s="216"/>
      <c r="AJ540" s="216"/>
      <c r="AK540" s="216"/>
      <c r="AL540" s="217"/>
      <c r="AM540" s="216"/>
      <c r="AN540" s="216"/>
      <c r="AO540" s="216"/>
      <c r="AP540" s="217"/>
      <c r="AQ540" s="231" t="s">
        <v>719</v>
      </c>
      <c r="AR540" s="178"/>
      <c r="AS540" s="179" t="s">
        <v>233</v>
      </c>
      <c r="AT540" s="202"/>
      <c r="AU540" s="178">
        <v>4</v>
      </c>
      <c r="AV540" s="178"/>
      <c r="AW540" s="179" t="s">
        <v>179</v>
      </c>
      <c r="AX540" s="180"/>
      <c r="AY540">
        <f>$AY$539</f>
        <v>1</v>
      </c>
    </row>
    <row r="541" spans="1:51" ht="23.25" customHeight="1" x14ac:dyDescent="0.15">
      <c r="A541" s="997"/>
      <c r="B541" s="253"/>
      <c r="C541" s="252"/>
      <c r="D541" s="253"/>
      <c r="E541" s="196"/>
      <c r="F541" s="197"/>
      <c r="G541" s="232" t="s">
        <v>767</v>
      </c>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t="s">
        <v>367</v>
      </c>
      <c r="AC541" s="175"/>
      <c r="AD541" s="175"/>
      <c r="AE541" s="166">
        <v>70.7</v>
      </c>
      <c r="AF541" s="167"/>
      <c r="AG541" s="167"/>
      <c r="AH541" s="167"/>
      <c r="AI541" s="166" t="s">
        <v>719</v>
      </c>
      <c r="AJ541" s="167"/>
      <c r="AK541" s="167"/>
      <c r="AL541" s="167"/>
      <c r="AM541" s="166" t="s">
        <v>830</v>
      </c>
      <c r="AN541" s="167"/>
      <c r="AO541" s="167"/>
      <c r="AP541" s="168"/>
      <c r="AQ541" s="166" t="s">
        <v>719</v>
      </c>
      <c r="AR541" s="167"/>
      <c r="AS541" s="167"/>
      <c r="AT541" s="168"/>
      <c r="AU541" s="167" t="s">
        <v>719</v>
      </c>
      <c r="AV541" s="167"/>
      <c r="AW541" s="167"/>
      <c r="AX541" s="208"/>
      <c r="AY541">
        <f t="shared" ref="AY541:AY543" si="83">$AY$539</f>
        <v>1</v>
      </c>
    </row>
    <row r="542" spans="1:51" ht="23.25" customHeight="1" x14ac:dyDescent="0.15">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t="s">
        <v>367</v>
      </c>
      <c r="AC542" s="224"/>
      <c r="AD542" s="224"/>
      <c r="AE542" s="166">
        <v>90</v>
      </c>
      <c r="AF542" s="167"/>
      <c r="AG542" s="167"/>
      <c r="AH542" s="168"/>
      <c r="AI542" s="166" t="s">
        <v>719</v>
      </c>
      <c r="AJ542" s="167"/>
      <c r="AK542" s="167"/>
      <c r="AL542" s="167"/>
      <c r="AM542" s="166" t="s">
        <v>830</v>
      </c>
      <c r="AN542" s="167"/>
      <c r="AO542" s="167"/>
      <c r="AP542" s="168"/>
      <c r="AQ542" s="166" t="s">
        <v>719</v>
      </c>
      <c r="AR542" s="167"/>
      <c r="AS542" s="167"/>
      <c r="AT542" s="168"/>
      <c r="AU542" s="167">
        <v>90</v>
      </c>
      <c r="AV542" s="167"/>
      <c r="AW542" s="167"/>
      <c r="AX542" s="208"/>
      <c r="AY542">
        <f t="shared" si="83"/>
        <v>1</v>
      </c>
    </row>
    <row r="543" spans="1:51" ht="23.25" customHeight="1" x14ac:dyDescent="0.15">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v>92.8</v>
      </c>
      <c r="AF543" s="167"/>
      <c r="AG543" s="167"/>
      <c r="AH543" s="168"/>
      <c r="AI543" s="166" t="s">
        <v>719</v>
      </c>
      <c r="AJ543" s="167"/>
      <c r="AK543" s="167"/>
      <c r="AL543" s="167"/>
      <c r="AM543" s="166" t="s">
        <v>830</v>
      </c>
      <c r="AN543" s="167"/>
      <c r="AO543" s="167"/>
      <c r="AP543" s="168"/>
      <c r="AQ543" s="166" t="s">
        <v>719</v>
      </c>
      <c r="AR543" s="167"/>
      <c r="AS543" s="167"/>
      <c r="AT543" s="168"/>
      <c r="AU543" s="167" t="s">
        <v>719</v>
      </c>
      <c r="AV543" s="167"/>
      <c r="AW543" s="167"/>
      <c r="AX543" s="208"/>
      <c r="AY543">
        <f t="shared" si="83"/>
        <v>1</v>
      </c>
    </row>
    <row r="544" spans="1:51" ht="18.75" customHeight="1" x14ac:dyDescent="0.15">
      <c r="A544" s="99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1</v>
      </c>
    </row>
    <row r="545" spans="1:51" ht="18.75" customHeight="1" x14ac:dyDescent="0.15">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v>29</v>
      </c>
      <c r="AF545" s="178"/>
      <c r="AG545" s="179" t="s">
        <v>233</v>
      </c>
      <c r="AH545" s="202"/>
      <c r="AI545" s="216"/>
      <c r="AJ545" s="216"/>
      <c r="AK545" s="216"/>
      <c r="AL545" s="217"/>
      <c r="AM545" s="216"/>
      <c r="AN545" s="216"/>
      <c r="AO545" s="216"/>
      <c r="AP545" s="217"/>
      <c r="AQ545" s="231" t="s">
        <v>719</v>
      </c>
      <c r="AR545" s="178"/>
      <c r="AS545" s="179" t="s">
        <v>233</v>
      </c>
      <c r="AT545" s="202"/>
      <c r="AU545" s="178">
        <v>4</v>
      </c>
      <c r="AV545" s="178"/>
      <c r="AW545" s="179" t="s">
        <v>179</v>
      </c>
      <c r="AX545" s="180"/>
      <c r="AY545">
        <f>$AY$544</f>
        <v>1</v>
      </c>
    </row>
    <row r="546" spans="1:51" ht="23.25" customHeight="1" x14ac:dyDescent="0.15">
      <c r="A546" s="997"/>
      <c r="B546" s="253"/>
      <c r="C546" s="252"/>
      <c r="D546" s="253"/>
      <c r="E546" s="196"/>
      <c r="F546" s="197"/>
      <c r="G546" s="232" t="s">
        <v>768</v>
      </c>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t="s">
        <v>367</v>
      </c>
      <c r="AC546" s="175"/>
      <c r="AD546" s="175"/>
      <c r="AE546" s="166">
        <v>75.2</v>
      </c>
      <c r="AF546" s="167"/>
      <c r="AG546" s="167"/>
      <c r="AH546" s="167"/>
      <c r="AI546" s="166" t="s">
        <v>719</v>
      </c>
      <c r="AJ546" s="167"/>
      <c r="AK546" s="167"/>
      <c r="AL546" s="167"/>
      <c r="AM546" s="166" t="s">
        <v>830</v>
      </c>
      <c r="AN546" s="167"/>
      <c r="AO546" s="167"/>
      <c r="AP546" s="168"/>
      <c r="AQ546" s="166" t="s">
        <v>719</v>
      </c>
      <c r="AR546" s="167"/>
      <c r="AS546" s="167"/>
      <c r="AT546" s="168"/>
      <c r="AU546" s="167" t="s">
        <v>719</v>
      </c>
      <c r="AV546" s="167"/>
      <c r="AW546" s="167"/>
      <c r="AX546" s="208"/>
      <c r="AY546">
        <f t="shared" ref="AY546:AY548" si="84">$AY$544</f>
        <v>1</v>
      </c>
    </row>
    <row r="547" spans="1:51" ht="23.25" customHeight="1" x14ac:dyDescent="0.15">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t="s">
        <v>367</v>
      </c>
      <c r="AC547" s="224"/>
      <c r="AD547" s="224"/>
      <c r="AE547" s="166">
        <v>90</v>
      </c>
      <c r="AF547" s="167"/>
      <c r="AG547" s="167"/>
      <c r="AH547" s="168"/>
      <c r="AI547" s="166" t="s">
        <v>719</v>
      </c>
      <c r="AJ547" s="167"/>
      <c r="AK547" s="167"/>
      <c r="AL547" s="167"/>
      <c r="AM547" s="166" t="s">
        <v>830</v>
      </c>
      <c r="AN547" s="167"/>
      <c r="AO547" s="167"/>
      <c r="AP547" s="168"/>
      <c r="AQ547" s="166" t="s">
        <v>719</v>
      </c>
      <c r="AR547" s="167"/>
      <c r="AS547" s="167"/>
      <c r="AT547" s="168"/>
      <c r="AU547" s="167">
        <v>90</v>
      </c>
      <c r="AV547" s="167"/>
      <c r="AW547" s="167"/>
      <c r="AX547" s="208"/>
      <c r="AY547">
        <f t="shared" si="84"/>
        <v>1</v>
      </c>
    </row>
    <row r="548" spans="1:51" ht="23.25" customHeight="1" x14ac:dyDescent="0.15">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v>83.6</v>
      </c>
      <c r="AF548" s="167"/>
      <c r="AG548" s="167"/>
      <c r="AH548" s="168"/>
      <c r="AI548" s="166" t="s">
        <v>719</v>
      </c>
      <c r="AJ548" s="167"/>
      <c r="AK548" s="167"/>
      <c r="AL548" s="167"/>
      <c r="AM548" s="166" t="s">
        <v>830</v>
      </c>
      <c r="AN548" s="167"/>
      <c r="AO548" s="167"/>
      <c r="AP548" s="168"/>
      <c r="AQ548" s="166" t="s">
        <v>719</v>
      </c>
      <c r="AR548" s="167"/>
      <c r="AS548" s="167"/>
      <c r="AT548" s="168"/>
      <c r="AU548" s="167" t="s">
        <v>719</v>
      </c>
      <c r="AV548" s="167"/>
      <c r="AW548" s="167"/>
      <c r="AX548" s="208"/>
      <c r="AY548">
        <f t="shared" si="84"/>
        <v>1</v>
      </c>
    </row>
    <row r="549" spans="1:51" ht="18.75" customHeight="1" x14ac:dyDescent="0.15">
      <c r="A549" s="99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1</v>
      </c>
    </row>
    <row r="550" spans="1:51" ht="18.75" customHeight="1" x14ac:dyDescent="0.15">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v>29</v>
      </c>
      <c r="AF550" s="178"/>
      <c r="AG550" s="179" t="s">
        <v>233</v>
      </c>
      <c r="AH550" s="202"/>
      <c r="AI550" s="216"/>
      <c r="AJ550" s="216"/>
      <c r="AK550" s="216"/>
      <c r="AL550" s="217"/>
      <c r="AM550" s="216"/>
      <c r="AN550" s="216"/>
      <c r="AO550" s="216"/>
      <c r="AP550" s="217"/>
      <c r="AQ550" s="231" t="s">
        <v>719</v>
      </c>
      <c r="AR550" s="178"/>
      <c r="AS550" s="179" t="s">
        <v>233</v>
      </c>
      <c r="AT550" s="202"/>
      <c r="AU550" s="178">
        <v>4</v>
      </c>
      <c r="AV550" s="178"/>
      <c r="AW550" s="179" t="s">
        <v>179</v>
      </c>
      <c r="AX550" s="180"/>
      <c r="AY550">
        <f>$AY$549</f>
        <v>1</v>
      </c>
    </row>
    <row r="551" spans="1:51" ht="23.25" customHeight="1" x14ac:dyDescent="0.15">
      <c r="A551" s="997"/>
      <c r="B551" s="253"/>
      <c r="C551" s="252"/>
      <c r="D551" s="253"/>
      <c r="E551" s="196"/>
      <c r="F551" s="197"/>
      <c r="G551" s="232" t="s">
        <v>769</v>
      </c>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t="s">
        <v>367</v>
      </c>
      <c r="AC551" s="175"/>
      <c r="AD551" s="175"/>
      <c r="AE551" s="166">
        <v>88.8</v>
      </c>
      <c r="AF551" s="167"/>
      <c r="AG551" s="167"/>
      <c r="AH551" s="167"/>
      <c r="AI551" s="166" t="s">
        <v>719</v>
      </c>
      <c r="AJ551" s="167"/>
      <c r="AK551" s="167"/>
      <c r="AL551" s="167"/>
      <c r="AM551" s="166" t="s">
        <v>830</v>
      </c>
      <c r="AN551" s="167"/>
      <c r="AO551" s="167"/>
      <c r="AP551" s="168"/>
      <c r="AQ551" s="166" t="s">
        <v>719</v>
      </c>
      <c r="AR551" s="167"/>
      <c r="AS551" s="167"/>
      <c r="AT551" s="168"/>
      <c r="AU551" s="167" t="s">
        <v>719</v>
      </c>
      <c r="AV551" s="167"/>
      <c r="AW551" s="167"/>
      <c r="AX551" s="208"/>
      <c r="AY551">
        <f t="shared" ref="AY551:AY553" si="85">$AY$549</f>
        <v>1</v>
      </c>
    </row>
    <row r="552" spans="1:51" ht="23.25" customHeight="1" x14ac:dyDescent="0.15">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t="s">
        <v>367</v>
      </c>
      <c r="AC552" s="224"/>
      <c r="AD552" s="224"/>
      <c r="AE552" s="166">
        <v>90</v>
      </c>
      <c r="AF552" s="167"/>
      <c r="AG552" s="167"/>
      <c r="AH552" s="168"/>
      <c r="AI552" s="166" t="s">
        <v>719</v>
      </c>
      <c r="AJ552" s="167"/>
      <c r="AK552" s="167"/>
      <c r="AL552" s="167"/>
      <c r="AM552" s="166" t="s">
        <v>830</v>
      </c>
      <c r="AN552" s="167"/>
      <c r="AO552" s="167"/>
      <c r="AP552" s="168"/>
      <c r="AQ552" s="166" t="s">
        <v>719</v>
      </c>
      <c r="AR552" s="167"/>
      <c r="AS552" s="167"/>
      <c r="AT552" s="168"/>
      <c r="AU552" s="167">
        <v>90</v>
      </c>
      <c r="AV552" s="167"/>
      <c r="AW552" s="167"/>
      <c r="AX552" s="208"/>
      <c r="AY552">
        <f t="shared" si="85"/>
        <v>1</v>
      </c>
    </row>
    <row r="553" spans="1:51" ht="23.25" customHeight="1" x14ac:dyDescent="0.15">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v>98.7</v>
      </c>
      <c r="AF553" s="167"/>
      <c r="AG553" s="167"/>
      <c r="AH553" s="168"/>
      <c r="AI553" s="166" t="s">
        <v>719</v>
      </c>
      <c r="AJ553" s="167"/>
      <c r="AK553" s="167"/>
      <c r="AL553" s="167"/>
      <c r="AM553" s="166" t="s">
        <v>830</v>
      </c>
      <c r="AN553" s="167"/>
      <c r="AO553" s="167"/>
      <c r="AP553" s="168"/>
      <c r="AQ553" s="166" t="s">
        <v>719</v>
      </c>
      <c r="AR553" s="167"/>
      <c r="AS553" s="167"/>
      <c r="AT553" s="168"/>
      <c r="AU553" s="167" t="s">
        <v>719</v>
      </c>
      <c r="AV553" s="167"/>
      <c r="AW553" s="167"/>
      <c r="AX553" s="208"/>
      <c r="AY553">
        <f t="shared" si="85"/>
        <v>1</v>
      </c>
    </row>
    <row r="554" spans="1:51" ht="18.75" hidden="1" customHeight="1" x14ac:dyDescent="0.15">
      <c r="A554" s="99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customHeight="1" x14ac:dyDescent="0.15">
      <c r="A564" s="99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1</v>
      </c>
    </row>
    <row r="565" spans="1:51" ht="18.75" customHeight="1" x14ac:dyDescent="0.15">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v>29</v>
      </c>
      <c r="AF565" s="178"/>
      <c r="AG565" s="179" t="s">
        <v>233</v>
      </c>
      <c r="AH565" s="202"/>
      <c r="AI565" s="216"/>
      <c r="AJ565" s="216"/>
      <c r="AK565" s="216"/>
      <c r="AL565" s="217"/>
      <c r="AM565" s="216"/>
      <c r="AN565" s="216"/>
      <c r="AO565" s="216"/>
      <c r="AP565" s="217"/>
      <c r="AQ565" s="231" t="s">
        <v>719</v>
      </c>
      <c r="AR565" s="178"/>
      <c r="AS565" s="179" t="s">
        <v>233</v>
      </c>
      <c r="AT565" s="202"/>
      <c r="AU565" s="178">
        <v>4</v>
      </c>
      <c r="AV565" s="178"/>
      <c r="AW565" s="179" t="s">
        <v>179</v>
      </c>
      <c r="AX565" s="180"/>
      <c r="AY565">
        <f>$AY$564</f>
        <v>1</v>
      </c>
    </row>
    <row r="566" spans="1:51" ht="23.25" customHeight="1" x14ac:dyDescent="0.15">
      <c r="A566" s="997"/>
      <c r="B566" s="253"/>
      <c r="C566" s="252"/>
      <c r="D566" s="253"/>
      <c r="E566" s="196"/>
      <c r="F566" s="197"/>
      <c r="G566" s="232" t="s">
        <v>770</v>
      </c>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t="s">
        <v>726</v>
      </c>
      <c r="AC566" s="175"/>
      <c r="AD566" s="175"/>
      <c r="AE566" s="166">
        <v>73.599999999999994</v>
      </c>
      <c r="AF566" s="167"/>
      <c r="AG566" s="167"/>
      <c r="AH566" s="167"/>
      <c r="AI566" s="166" t="s">
        <v>719</v>
      </c>
      <c r="AJ566" s="167"/>
      <c r="AK566" s="167"/>
      <c r="AL566" s="167"/>
      <c r="AM566" s="166" t="s">
        <v>830</v>
      </c>
      <c r="AN566" s="167"/>
      <c r="AO566" s="167"/>
      <c r="AP566" s="168"/>
      <c r="AQ566" s="166" t="s">
        <v>719</v>
      </c>
      <c r="AR566" s="167"/>
      <c r="AS566" s="167"/>
      <c r="AT566" s="168"/>
      <c r="AU566" s="167" t="s">
        <v>719</v>
      </c>
      <c r="AV566" s="167"/>
      <c r="AW566" s="167"/>
      <c r="AX566" s="208"/>
      <c r="AY566">
        <f t="shared" ref="AY566:AY568" si="88">$AY$564</f>
        <v>1</v>
      </c>
    </row>
    <row r="567" spans="1:51" ht="23.25" customHeight="1" x14ac:dyDescent="0.15">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t="s">
        <v>726</v>
      </c>
      <c r="AC567" s="224"/>
      <c r="AD567" s="224"/>
      <c r="AE567" s="166">
        <v>76.099999999999994</v>
      </c>
      <c r="AF567" s="167"/>
      <c r="AG567" s="167"/>
      <c r="AH567" s="168"/>
      <c r="AI567" s="166" t="s">
        <v>719</v>
      </c>
      <c r="AJ567" s="167"/>
      <c r="AK567" s="167"/>
      <c r="AL567" s="167"/>
      <c r="AM567" s="166" t="s">
        <v>830</v>
      </c>
      <c r="AN567" s="167"/>
      <c r="AO567" s="167"/>
      <c r="AP567" s="168"/>
      <c r="AQ567" s="166" t="s">
        <v>719</v>
      </c>
      <c r="AR567" s="167"/>
      <c r="AS567" s="167"/>
      <c r="AT567" s="168"/>
      <c r="AU567" s="167"/>
      <c r="AV567" s="167"/>
      <c r="AW567" s="167"/>
      <c r="AX567" s="208"/>
      <c r="AY567">
        <f t="shared" si="88"/>
        <v>1</v>
      </c>
    </row>
    <row r="568" spans="1:51" ht="23.25" customHeight="1" x14ac:dyDescent="0.15">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v>110.5</v>
      </c>
      <c r="AF568" s="167"/>
      <c r="AG568" s="167"/>
      <c r="AH568" s="168"/>
      <c r="AI568" s="166" t="s">
        <v>719</v>
      </c>
      <c r="AJ568" s="167"/>
      <c r="AK568" s="167"/>
      <c r="AL568" s="167"/>
      <c r="AM568" s="166" t="s">
        <v>830</v>
      </c>
      <c r="AN568" s="167"/>
      <c r="AO568" s="167"/>
      <c r="AP568" s="168"/>
      <c r="AQ568" s="166" t="s">
        <v>719</v>
      </c>
      <c r="AR568" s="167"/>
      <c r="AS568" s="167"/>
      <c r="AT568" s="168"/>
      <c r="AU568" s="167" t="s">
        <v>719</v>
      </c>
      <c r="AV568" s="167"/>
      <c r="AW568" s="167"/>
      <c r="AX568" s="208"/>
      <c r="AY568">
        <f t="shared" si="88"/>
        <v>1</v>
      </c>
    </row>
    <row r="569" spans="1:51" ht="18.75" hidden="1" customHeight="1" x14ac:dyDescent="0.15">
      <c r="A569" s="99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7"/>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7"/>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customHeight="1" x14ac:dyDescent="0.15">
      <c r="A593" s="99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1</v>
      </c>
    </row>
    <row r="594" spans="1:51" ht="18.75" customHeight="1" x14ac:dyDescent="0.15">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v>29</v>
      </c>
      <c r="AF594" s="178"/>
      <c r="AG594" s="179" t="s">
        <v>233</v>
      </c>
      <c r="AH594" s="202"/>
      <c r="AI594" s="216"/>
      <c r="AJ594" s="216"/>
      <c r="AK594" s="216"/>
      <c r="AL594" s="217"/>
      <c r="AM594" s="216"/>
      <c r="AN594" s="216"/>
      <c r="AO594" s="216"/>
      <c r="AP594" s="217"/>
      <c r="AQ594" s="231" t="s">
        <v>719</v>
      </c>
      <c r="AR594" s="178"/>
      <c r="AS594" s="179" t="s">
        <v>233</v>
      </c>
      <c r="AT594" s="202"/>
      <c r="AU594" s="178">
        <v>4</v>
      </c>
      <c r="AV594" s="178"/>
      <c r="AW594" s="179" t="s">
        <v>179</v>
      </c>
      <c r="AX594" s="180"/>
      <c r="AY594">
        <f>$AY$593</f>
        <v>1</v>
      </c>
    </row>
    <row r="595" spans="1:51" ht="23.25" customHeight="1" x14ac:dyDescent="0.15">
      <c r="A595" s="997"/>
      <c r="B595" s="253"/>
      <c r="C595" s="252"/>
      <c r="D595" s="253"/>
      <c r="E595" s="196"/>
      <c r="F595" s="197"/>
      <c r="G595" s="232" t="s">
        <v>771</v>
      </c>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t="s">
        <v>367</v>
      </c>
      <c r="AC595" s="175"/>
      <c r="AD595" s="175"/>
      <c r="AE595" s="166" t="s">
        <v>719</v>
      </c>
      <c r="AF595" s="167"/>
      <c r="AG595" s="167"/>
      <c r="AH595" s="167"/>
      <c r="AI595" s="166" t="s">
        <v>719</v>
      </c>
      <c r="AJ595" s="167"/>
      <c r="AK595" s="167"/>
      <c r="AL595" s="167"/>
      <c r="AM595" s="166" t="s">
        <v>830</v>
      </c>
      <c r="AN595" s="167"/>
      <c r="AO595" s="167"/>
      <c r="AP595" s="168"/>
      <c r="AQ595" s="166" t="s">
        <v>719</v>
      </c>
      <c r="AR595" s="167"/>
      <c r="AS595" s="167"/>
      <c r="AT595" s="168"/>
      <c r="AU595" s="167" t="s">
        <v>719</v>
      </c>
      <c r="AV595" s="167"/>
      <c r="AW595" s="167"/>
      <c r="AX595" s="208"/>
      <c r="AY595">
        <f t="shared" ref="AY595:AY597" si="93">$AY$593</f>
        <v>1</v>
      </c>
    </row>
    <row r="596" spans="1:51" ht="23.25" customHeight="1" x14ac:dyDescent="0.15">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t="s">
        <v>367</v>
      </c>
      <c r="AC596" s="224"/>
      <c r="AD596" s="224"/>
      <c r="AE596" s="166" t="s">
        <v>719</v>
      </c>
      <c r="AF596" s="167"/>
      <c r="AG596" s="167"/>
      <c r="AH596" s="168"/>
      <c r="AI596" s="166" t="s">
        <v>719</v>
      </c>
      <c r="AJ596" s="167"/>
      <c r="AK596" s="167"/>
      <c r="AL596" s="167"/>
      <c r="AM596" s="166" t="s">
        <v>830</v>
      </c>
      <c r="AN596" s="167"/>
      <c r="AO596" s="167"/>
      <c r="AP596" s="168"/>
      <c r="AQ596" s="166" t="s">
        <v>719</v>
      </c>
      <c r="AR596" s="167"/>
      <c r="AS596" s="167"/>
      <c r="AT596" s="168"/>
      <c r="AU596" s="167">
        <v>25000</v>
      </c>
      <c r="AV596" s="167"/>
      <c r="AW596" s="167"/>
      <c r="AX596" s="208"/>
      <c r="AY596">
        <f t="shared" si="93"/>
        <v>1</v>
      </c>
    </row>
    <row r="597" spans="1:51" ht="23.25" customHeight="1" x14ac:dyDescent="0.15">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t="s">
        <v>719</v>
      </c>
      <c r="AF597" s="167"/>
      <c r="AG597" s="167"/>
      <c r="AH597" s="168"/>
      <c r="AI597" s="166" t="s">
        <v>719</v>
      </c>
      <c r="AJ597" s="167"/>
      <c r="AK597" s="167"/>
      <c r="AL597" s="167"/>
      <c r="AM597" s="166" t="s">
        <v>830</v>
      </c>
      <c r="AN597" s="167"/>
      <c r="AO597" s="167"/>
      <c r="AP597" s="168"/>
      <c r="AQ597" s="166" t="s">
        <v>719</v>
      </c>
      <c r="AR597" s="167"/>
      <c r="AS597" s="167"/>
      <c r="AT597" s="168"/>
      <c r="AU597" s="167" t="s">
        <v>719</v>
      </c>
      <c r="AV597" s="167"/>
      <c r="AW597" s="167"/>
      <c r="AX597" s="208"/>
      <c r="AY597">
        <f t="shared" si="93"/>
        <v>1</v>
      </c>
    </row>
    <row r="598" spans="1:51" ht="18.75" hidden="1" customHeight="1" x14ac:dyDescent="0.15">
      <c r="A598" s="99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customHeight="1" x14ac:dyDescent="0.15">
      <c r="A618" s="99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1</v>
      </c>
    </row>
    <row r="619" spans="1:51" ht="18.75" customHeight="1" x14ac:dyDescent="0.15">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v>28</v>
      </c>
      <c r="AF619" s="178"/>
      <c r="AG619" s="179" t="s">
        <v>233</v>
      </c>
      <c r="AH619" s="202"/>
      <c r="AI619" s="216"/>
      <c r="AJ619" s="216"/>
      <c r="AK619" s="216"/>
      <c r="AL619" s="217"/>
      <c r="AM619" s="216"/>
      <c r="AN619" s="216"/>
      <c r="AO619" s="216"/>
      <c r="AP619" s="217"/>
      <c r="AQ619" s="231" t="s">
        <v>719</v>
      </c>
      <c r="AR619" s="178"/>
      <c r="AS619" s="179" t="s">
        <v>233</v>
      </c>
      <c r="AT619" s="202"/>
      <c r="AU619" s="178">
        <v>7</v>
      </c>
      <c r="AV619" s="178"/>
      <c r="AW619" s="179" t="s">
        <v>179</v>
      </c>
      <c r="AX619" s="180"/>
      <c r="AY619">
        <f>$AY$618</f>
        <v>1</v>
      </c>
    </row>
    <row r="620" spans="1:51" ht="23.25" customHeight="1" x14ac:dyDescent="0.15">
      <c r="A620" s="997"/>
      <c r="B620" s="253"/>
      <c r="C620" s="252"/>
      <c r="D620" s="253"/>
      <c r="E620" s="196"/>
      <c r="F620" s="197"/>
      <c r="G620" s="232" t="s">
        <v>772</v>
      </c>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t="s">
        <v>367</v>
      </c>
      <c r="AC620" s="175"/>
      <c r="AD620" s="175"/>
      <c r="AE620" s="166">
        <v>27.9</v>
      </c>
      <c r="AF620" s="167"/>
      <c r="AG620" s="167"/>
      <c r="AH620" s="167"/>
      <c r="AI620" s="166" t="s">
        <v>719</v>
      </c>
      <c r="AJ620" s="167"/>
      <c r="AK620" s="167"/>
      <c r="AL620" s="167"/>
      <c r="AM620" s="166" t="s">
        <v>830</v>
      </c>
      <c r="AN620" s="167"/>
      <c r="AO620" s="167"/>
      <c r="AP620" s="168"/>
      <c r="AQ620" s="166" t="s">
        <v>719</v>
      </c>
      <c r="AR620" s="167"/>
      <c r="AS620" s="167"/>
      <c r="AT620" s="168"/>
      <c r="AU620" s="167" t="s">
        <v>719</v>
      </c>
      <c r="AV620" s="167"/>
      <c r="AW620" s="167"/>
      <c r="AX620" s="208"/>
      <c r="AY620">
        <f t="shared" ref="AY620:AY622" si="98">$AY$618</f>
        <v>1</v>
      </c>
    </row>
    <row r="621" spans="1:51" ht="23.25" customHeight="1" x14ac:dyDescent="0.15">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t="s">
        <v>367</v>
      </c>
      <c r="AC621" s="224"/>
      <c r="AD621" s="224"/>
      <c r="AE621" s="166" t="s">
        <v>719</v>
      </c>
      <c r="AF621" s="167"/>
      <c r="AG621" s="167"/>
      <c r="AH621" s="168"/>
      <c r="AI621" s="166" t="s">
        <v>719</v>
      </c>
      <c r="AJ621" s="167"/>
      <c r="AK621" s="167"/>
      <c r="AL621" s="167"/>
      <c r="AM621" s="166" t="s">
        <v>830</v>
      </c>
      <c r="AN621" s="167"/>
      <c r="AO621" s="167"/>
      <c r="AP621" s="168"/>
      <c r="AQ621" s="166" t="s">
        <v>719</v>
      </c>
      <c r="AR621" s="167"/>
      <c r="AS621" s="167"/>
      <c r="AT621" s="168"/>
      <c r="AU621" s="167">
        <v>40</v>
      </c>
      <c r="AV621" s="167"/>
      <c r="AW621" s="167"/>
      <c r="AX621" s="208"/>
      <c r="AY621">
        <f t="shared" si="98"/>
        <v>1</v>
      </c>
    </row>
    <row r="622" spans="1:51" ht="23.25" customHeight="1" thickBot="1" x14ac:dyDescent="0.2">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t="s">
        <v>719</v>
      </c>
      <c r="AF622" s="167"/>
      <c r="AG622" s="167"/>
      <c r="AH622" s="168"/>
      <c r="AI622" s="166" t="s">
        <v>719</v>
      </c>
      <c r="AJ622" s="167"/>
      <c r="AK622" s="167"/>
      <c r="AL622" s="167"/>
      <c r="AM622" s="166" t="s">
        <v>830</v>
      </c>
      <c r="AN622" s="167"/>
      <c r="AO622" s="167"/>
      <c r="AP622" s="168"/>
      <c r="AQ622" s="166" t="s">
        <v>719</v>
      </c>
      <c r="AR622" s="167"/>
      <c r="AS622" s="167"/>
      <c r="AT622" s="168"/>
      <c r="AU622" s="167" t="s">
        <v>719</v>
      </c>
      <c r="AV622" s="167"/>
      <c r="AW622" s="167"/>
      <c r="AX622" s="208"/>
      <c r="AY622">
        <f t="shared" si="98"/>
        <v>1</v>
      </c>
    </row>
    <row r="623" spans="1:51" ht="18.75" hidden="1" customHeight="1" x14ac:dyDescent="0.15">
      <c r="A623" s="99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7"/>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7"/>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7"/>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73.5"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8" t="s">
        <v>792</v>
      </c>
      <c r="AE702" s="899"/>
      <c r="AF702" s="899"/>
      <c r="AG702" s="886" t="s">
        <v>834</v>
      </c>
      <c r="AH702" s="887"/>
      <c r="AI702" s="887"/>
      <c r="AJ702" s="887"/>
      <c r="AK702" s="887"/>
      <c r="AL702" s="887"/>
      <c r="AM702" s="887"/>
      <c r="AN702" s="887"/>
      <c r="AO702" s="887"/>
      <c r="AP702" s="887"/>
      <c r="AQ702" s="887"/>
      <c r="AR702" s="887"/>
      <c r="AS702" s="887"/>
      <c r="AT702" s="887"/>
      <c r="AU702" s="887"/>
      <c r="AV702" s="887"/>
      <c r="AW702" s="887"/>
      <c r="AX702" s="888"/>
    </row>
    <row r="703" spans="1:51" ht="43.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792</v>
      </c>
      <c r="AE703" s="185"/>
      <c r="AF703" s="185"/>
      <c r="AG703" s="670" t="s">
        <v>836</v>
      </c>
      <c r="AH703" s="671"/>
      <c r="AI703" s="671"/>
      <c r="AJ703" s="671"/>
      <c r="AK703" s="671"/>
      <c r="AL703" s="671"/>
      <c r="AM703" s="671"/>
      <c r="AN703" s="671"/>
      <c r="AO703" s="671"/>
      <c r="AP703" s="671"/>
      <c r="AQ703" s="671"/>
      <c r="AR703" s="671"/>
      <c r="AS703" s="671"/>
      <c r="AT703" s="671"/>
      <c r="AU703" s="671"/>
      <c r="AV703" s="671"/>
      <c r="AW703" s="671"/>
      <c r="AX703" s="672"/>
    </row>
    <row r="704" spans="1:51" ht="43.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792</v>
      </c>
      <c r="AE704" s="589"/>
      <c r="AF704" s="589"/>
      <c r="AG704" s="431" t="s">
        <v>837</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792</v>
      </c>
      <c r="AE705" s="739"/>
      <c r="AF705" s="739"/>
      <c r="AG705" s="190" t="s">
        <v>838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1"/>
      <c r="B706" s="773"/>
      <c r="C706" s="617"/>
      <c r="D706" s="618"/>
      <c r="E706" s="689" t="s">
        <v>377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835</v>
      </c>
      <c r="AE706" s="185"/>
      <c r="AF706" s="186"/>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x14ac:dyDescent="0.15">
      <c r="A707" s="661"/>
      <c r="B707" s="773"/>
      <c r="C707" s="619"/>
      <c r="D707" s="620"/>
      <c r="E707" s="692" t="s">
        <v>315</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835</v>
      </c>
      <c r="AE707" s="587"/>
      <c r="AF707" s="587"/>
      <c r="AG707" s="431"/>
      <c r="AH707" s="235"/>
      <c r="AI707" s="235"/>
      <c r="AJ707" s="235"/>
      <c r="AK707" s="235"/>
      <c r="AL707" s="235"/>
      <c r="AM707" s="235"/>
      <c r="AN707" s="235"/>
      <c r="AO707" s="235"/>
      <c r="AP707" s="235"/>
      <c r="AQ707" s="235"/>
      <c r="AR707" s="235"/>
      <c r="AS707" s="235"/>
      <c r="AT707" s="235"/>
      <c r="AU707" s="235"/>
      <c r="AV707" s="235"/>
      <c r="AW707" s="235"/>
      <c r="AX707" s="432"/>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792</v>
      </c>
      <c r="AE708" s="674"/>
      <c r="AF708" s="674"/>
      <c r="AG708" s="529" t="s">
        <v>839</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792</v>
      </c>
      <c r="AE709" s="185"/>
      <c r="AF709" s="185"/>
      <c r="AG709" s="670" t="s">
        <v>841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792</v>
      </c>
      <c r="AE710" s="185"/>
      <c r="AF710" s="185"/>
      <c r="AG710" s="670" t="s">
        <v>842</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792</v>
      </c>
      <c r="AE711" s="185"/>
      <c r="AF711" s="185"/>
      <c r="AG711" s="670" t="s">
        <v>843</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341</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840</v>
      </c>
      <c r="AE712" s="589"/>
      <c r="AF712" s="589"/>
      <c r="AG712" s="597" t="s">
        <v>402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840</v>
      </c>
      <c r="AE713" s="185"/>
      <c r="AF713" s="186"/>
      <c r="AG713" s="670" t="s">
        <v>832</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4" t="s">
        <v>320</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792</v>
      </c>
      <c r="AE714" s="595"/>
      <c r="AF714" s="596"/>
      <c r="AG714" s="695" t="s">
        <v>844</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321</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792</v>
      </c>
      <c r="AE715" s="674"/>
      <c r="AF715" s="780"/>
      <c r="AG715" s="529" t="s">
        <v>845</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792</v>
      </c>
      <c r="AE716" s="762"/>
      <c r="AF716" s="762"/>
      <c r="AG716" s="670" t="s">
        <v>846</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792</v>
      </c>
      <c r="AE717" s="185"/>
      <c r="AF717" s="185"/>
      <c r="AG717" s="670" t="s">
        <v>847</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792</v>
      </c>
      <c r="AE718" s="185"/>
      <c r="AF718" s="185"/>
      <c r="AG718" s="193" t="s">
        <v>848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t="s">
        <v>840</v>
      </c>
      <c r="AE719" s="674"/>
      <c r="AF719" s="674"/>
      <c r="AG719" s="190" t="s">
        <v>832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6"/>
      <c r="B720" s="657"/>
      <c r="C720" s="937" t="s">
        <v>334</v>
      </c>
      <c r="D720" s="935"/>
      <c r="E720" s="935"/>
      <c r="F720" s="938"/>
      <c r="G720" s="934" t="s">
        <v>335</v>
      </c>
      <c r="H720" s="935"/>
      <c r="I720" s="935"/>
      <c r="J720" s="935"/>
      <c r="K720" s="935"/>
      <c r="L720" s="935"/>
      <c r="M720" s="935"/>
      <c r="N720" s="934" t="s">
        <v>338</v>
      </c>
      <c r="O720" s="935"/>
      <c r="P720" s="935"/>
      <c r="Q720" s="935"/>
      <c r="R720" s="935"/>
      <c r="S720" s="935"/>
      <c r="T720" s="935"/>
      <c r="U720" s="935"/>
      <c r="V720" s="935"/>
      <c r="W720" s="935"/>
      <c r="X720" s="935"/>
      <c r="Y720" s="935"/>
      <c r="Z720" s="935"/>
      <c r="AA720" s="935"/>
      <c r="AB720" s="935"/>
      <c r="AC720" s="935"/>
      <c r="AD720" s="935"/>
      <c r="AE720" s="935"/>
      <c r="AF720" s="936"/>
      <c r="AG720" s="431"/>
      <c r="AH720" s="235"/>
      <c r="AI720" s="235"/>
      <c r="AJ720" s="235"/>
      <c r="AK720" s="235"/>
      <c r="AL720" s="235"/>
      <c r="AM720" s="235"/>
      <c r="AN720" s="235"/>
      <c r="AO720" s="235"/>
      <c r="AP720" s="235"/>
      <c r="AQ720" s="235"/>
      <c r="AR720" s="235"/>
      <c r="AS720" s="235"/>
      <c r="AT720" s="235"/>
      <c r="AU720" s="235"/>
      <c r="AV720" s="235"/>
      <c r="AW720" s="235"/>
      <c r="AX720" s="432"/>
    </row>
    <row r="721" spans="1:52" ht="24.75" customHeight="1" x14ac:dyDescent="0.15">
      <c r="A721" s="656"/>
      <c r="B721" s="657"/>
      <c r="C721" s="921"/>
      <c r="D721" s="922"/>
      <c r="E721" s="922"/>
      <c r="F721" s="923"/>
      <c r="G721" s="939"/>
      <c r="H721" s="940"/>
      <c r="I721" s="77" t="str">
        <f>IF(OR(G721="　", G721=""), "", "-")</f>
        <v/>
      </c>
      <c r="J721" s="920"/>
      <c r="K721" s="920"/>
      <c r="L721" s="77" t="str">
        <f>IF(M721="","","-")</f>
        <v/>
      </c>
      <c r="M721" s="78"/>
      <c r="N721" s="917"/>
      <c r="O721" s="918"/>
      <c r="P721" s="918"/>
      <c r="Q721" s="918"/>
      <c r="R721" s="918"/>
      <c r="S721" s="918"/>
      <c r="T721" s="918"/>
      <c r="U721" s="918"/>
      <c r="V721" s="918"/>
      <c r="W721" s="918"/>
      <c r="X721" s="918"/>
      <c r="Y721" s="918"/>
      <c r="Z721" s="918"/>
      <c r="AA721" s="918"/>
      <c r="AB721" s="918"/>
      <c r="AC721" s="918"/>
      <c r="AD721" s="918"/>
      <c r="AE721" s="918"/>
      <c r="AF721" s="919"/>
      <c r="AG721" s="431"/>
      <c r="AH721" s="235"/>
      <c r="AI721" s="235"/>
      <c r="AJ721" s="235"/>
      <c r="AK721" s="235"/>
      <c r="AL721" s="235"/>
      <c r="AM721" s="235"/>
      <c r="AN721" s="235"/>
      <c r="AO721" s="235"/>
      <c r="AP721" s="235"/>
      <c r="AQ721" s="235"/>
      <c r="AR721" s="235"/>
      <c r="AS721" s="235"/>
      <c r="AT721" s="235"/>
      <c r="AU721" s="235"/>
      <c r="AV721" s="235"/>
      <c r="AW721" s="235"/>
      <c r="AX721" s="432"/>
    </row>
    <row r="722" spans="1:52" ht="24.75" hidden="1" customHeight="1" x14ac:dyDescent="0.15">
      <c r="A722" s="656"/>
      <c r="B722" s="657"/>
      <c r="C722" s="921"/>
      <c r="D722" s="922"/>
      <c r="E722" s="922"/>
      <c r="F722" s="923"/>
      <c r="G722" s="939"/>
      <c r="H722" s="940"/>
      <c r="I722" s="77" t="str">
        <f t="shared" ref="I722:I725" si="113">IF(OR(G722="　", G722=""), "", "-")</f>
        <v/>
      </c>
      <c r="J722" s="920"/>
      <c r="K722" s="920"/>
      <c r="L722" s="77" t="str">
        <f t="shared" ref="L722:L725" si="114">IF(M722="","","-")</f>
        <v/>
      </c>
      <c r="M722" s="78"/>
      <c r="N722" s="917"/>
      <c r="O722" s="918"/>
      <c r="P722" s="918"/>
      <c r="Q722" s="918"/>
      <c r="R722" s="918"/>
      <c r="S722" s="918"/>
      <c r="T722" s="918"/>
      <c r="U722" s="918"/>
      <c r="V722" s="918"/>
      <c r="W722" s="918"/>
      <c r="X722" s="918"/>
      <c r="Y722" s="918"/>
      <c r="Z722" s="918"/>
      <c r="AA722" s="918"/>
      <c r="AB722" s="918"/>
      <c r="AC722" s="918"/>
      <c r="AD722" s="918"/>
      <c r="AE722" s="918"/>
      <c r="AF722" s="919"/>
      <c r="AG722" s="431"/>
      <c r="AH722" s="235"/>
      <c r="AI722" s="235"/>
      <c r="AJ722" s="235"/>
      <c r="AK722" s="235"/>
      <c r="AL722" s="235"/>
      <c r="AM722" s="235"/>
      <c r="AN722" s="235"/>
      <c r="AO722" s="235"/>
      <c r="AP722" s="235"/>
      <c r="AQ722" s="235"/>
      <c r="AR722" s="235"/>
      <c r="AS722" s="235"/>
      <c r="AT722" s="235"/>
      <c r="AU722" s="235"/>
      <c r="AV722" s="235"/>
      <c r="AW722" s="235"/>
      <c r="AX722" s="432"/>
    </row>
    <row r="723" spans="1:52" ht="24.75" hidden="1" customHeight="1" x14ac:dyDescent="0.15">
      <c r="A723" s="656"/>
      <c r="B723" s="657"/>
      <c r="C723" s="921"/>
      <c r="D723" s="922"/>
      <c r="E723" s="922"/>
      <c r="F723" s="923"/>
      <c r="G723" s="939"/>
      <c r="H723" s="940"/>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31"/>
      <c r="AH723" s="235"/>
      <c r="AI723" s="235"/>
      <c r="AJ723" s="235"/>
      <c r="AK723" s="235"/>
      <c r="AL723" s="235"/>
      <c r="AM723" s="235"/>
      <c r="AN723" s="235"/>
      <c r="AO723" s="235"/>
      <c r="AP723" s="235"/>
      <c r="AQ723" s="235"/>
      <c r="AR723" s="235"/>
      <c r="AS723" s="235"/>
      <c r="AT723" s="235"/>
      <c r="AU723" s="235"/>
      <c r="AV723" s="235"/>
      <c r="AW723" s="235"/>
      <c r="AX723" s="432"/>
    </row>
    <row r="724" spans="1:52" ht="24.75" hidden="1" customHeight="1" x14ac:dyDescent="0.15">
      <c r="A724" s="656"/>
      <c r="B724" s="657"/>
      <c r="C724" s="921"/>
      <c r="D724" s="922"/>
      <c r="E724" s="922"/>
      <c r="F724" s="923"/>
      <c r="G724" s="939"/>
      <c r="H724" s="940"/>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31"/>
      <c r="AH724" s="235"/>
      <c r="AI724" s="235"/>
      <c r="AJ724" s="235"/>
      <c r="AK724" s="235"/>
      <c r="AL724" s="235"/>
      <c r="AM724" s="235"/>
      <c r="AN724" s="235"/>
      <c r="AO724" s="235"/>
      <c r="AP724" s="235"/>
      <c r="AQ724" s="235"/>
      <c r="AR724" s="235"/>
      <c r="AS724" s="235"/>
      <c r="AT724" s="235"/>
      <c r="AU724" s="235"/>
      <c r="AV724" s="235"/>
      <c r="AW724" s="235"/>
      <c r="AX724" s="432"/>
    </row>
    <row r="725" spans="1:52" ht="24.75" hidden="1" customHeight="1" x14ac:dyDescent="0.15">
      <c r="A725" s="658"/>
      <c r="B725" s="659"/>
      <c r="C725" s="921"/>
      <c r="D725" s="922"/>
      <c r="E725" s="922"/>
      <c r="F725" s="923"/>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4" t="s">
        <v>48</v>
      </c>
      <c r="B726" s="625"/>
      <c r="C726" s="446" t="s">
        <v>53</v>
      </c>
      <c r="D726" s="584"/>
      <c r="E726" s="584"/>
      <c r="F726" s="585"/>
      <c r="G726" s="800" t="s">
        <v>881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6"/>
      <c r="B727" s="627"/>
      <c r="C727" s="701" t="s">
        <v>57</v>
      </c>
      <c r="D727" s="702"/>
      <c r="E727" s="702"/>
      <c r="F727" s="703"/>
      <c r="G727" s="798" t="s">
        <v>849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8"/>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c r="B733" s="622"/>
      <c r="C733" s="622"/>
      <c r="D733" s="622"/>
      <c r="E733" s="623"/>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347</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7" t="s">
        <v>670</v>
      </c>
      <c r="B737" s="158"/>
      <c r="C737" s="158"/>
      <c r="D737" s="159"/>
      <c r="E737" s="105" t="s">
        <v>773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774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775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776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777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778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779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780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t="s">
        <v>781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c r="F746" s="113"/>
      <c r="G746" s="113"/>
      <c r="H746" s="100" t="str">
        <f>IF(E746="","","-")</f>
        <v/>
      </c>
      <c r="I746" s="113"/>
      <c r="J746" s="113"/>
      <c r="K746" s="100" t="str">
        <f>IF(I746="","","-")</f>
        <v/>
      </c>
      <c r="L746" s="104">
        <v>341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c r="F747" s="113"/>
      <c r="G747" s="113"/>
      <c r="H747" s="100" t="str">
        <f>IF(E747="","","-")</f>
        <v/>
      </c>
      <c r="I747" s="113"/>
      <c r="J747" s="113"/>
      <c r="K747" s="100" t="str">
        <f>IF(I747="","","-")</f>
        <v/>
      </c>
      <c r="L747" s="104">
        <v>348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382</v>
      </c>
      <c r="B787" s="764"/>
      <c r="C787" s="764"/>
      <c r="D787" s="764"/>
      <c r="E787" s="764"/>
      <c r="F787" s="765"/>
      <c r="G787" s="442" t="s">
        <v>796</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824</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9"/>
      <c r="B788" s="766"/>
      <c r="C788" s="766"/>
      <c r="D788" s="766"/>
      <c r="E788" s="766"/>
      <c r="F788" s="767"/>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24.75" customHeight="1" x14ac:dyDescent="0.15">
      <c r="A789" s="559"/>
      <c r="B789" s="766"/>
      <c r="C789" s="766"/>
      <c r="D789" s="766"/>
      <c r="E789" s="766"/>
      <c r="F789" s="767"/>
      <c r="G789" s="452" t="s">
        <v>854</v>
      </c>
      <c r="H789" s="453"/>
      <c r="I789" s="453"/>
      <c r="J789" s="453"/>
      <c r="K789" s="454"/>
      <c r="L789" s="455" t="s">
        <v>853</v>
      </c>
      <c r="M789" s="456"/>
      <c r="N789" s="456"/>
      <c r="O789" s="456"/>
      <c r="P789" s="456"/>
      <c r="Q789" s="456"/>
      <c r="R789" s="456"/>
      <c r="S789" s="456"/>
      <c r="T789" s="456"/>
      <c r="U789" s="456"/>
      <c r="V789" s="456"/>
      <c r="W789" s="456"/>
      <c r="X789" s="457"/>
      <c r="Y789" s="458">
        <v>1</v>
      </c>
      <c r="Z789" s="459"/>
      <c r="AA789" s="459"/>
      <c r="AB789" s="560"/>
      <c r="AC789" s="452" t="s">
        <v>860</v>
      </c>
      <c r="AD789" s="453"/>
      <c r="AE789" s="453"/>
      <c r="AF789" s="453"/>
      <c r="AG789" s="454"/>
      <c r="AH789" s="455" t="s">
        <v>863</v>
      </c>
      <c r="AI789" s="456"/>
      <c r="AJ789" s="456"/>
      <c r="AK789" s="456"/>
      <c r="AL789" s="456"/>
      <c r="AM789" s="456"/>
      <c r="AN789" s="456"/>
      <c r="AO789" s="456"/>
      <c r="AP789" s="456"/>
      <c r="AQ789" s="456"/>
      <c r="AR789" s="456"/>
      <c r="AS789" s="456"/>
      <c r="AT789" s="457"/>
      <c r="AU789" s="458">
        <v>80</v>
      </c>
      <c r="AV789" s="459"/>
      <c r="AW789" s="459"/>
      <c r="AX789" s="460"/>
    </row>
    <row r="790" spans="1:51" ht="24.75" customHeight="1" x14ac:dyDescent="0.15">
      <c r="A790" s="559"/>
      <c r="B790" s="766"/>
      <c r="C790" s="766"/>
      <c r="D790" s="766"/>
      <c r="E790" s="766"/>
      <c r="F790" s="767"/>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861</v>
      </c>
      <c r="AD790" s="349"/>
      <c r="AE790" s="349"/>
      <c r="AF790" s="349"/>
      <c r="AG790" s="350"/>
      <c r="AH790" s="398" t="s">
        <v>864</v>
      </c>
      <c r="AI790" s="399"/>
      <c r="AJ790" s="399"/>
      <c r="AK790" s="399"/>
      <c r="AL790" s="399"/>
      <c r="AM790" s="399"/>
      <c r="AN790" s="399"/>
      <c r="AO790" s="399"/>
      <c r="AP790" s="399"/>
      <c r="AQ790" s="399"/>
      <c r="AR790" s="399"/>
      <c r="AS790" s="399"/>
      <c r="AT790" s="400"/>
      <c r="AU790" s="395">
        <v>22</v>
      </c>
      <c r="AV790" s="396"/>
      <c r="AW790" s="396"/>
      <c r="AX790" s="397"/>
    </row>
    <row r="791" spans="1:51" ht="24.75" customHeight="1" x14ac:dyDescent="0.15">
      <c r="A791" s="559"/>
      <c r="B791" s="766"/>
      <c r="C791" s="766"/>
      <c r="D791" s="766"/>
      <c r="E791" s="766"/>
      <c r="F791" s="767"/>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t="s">
        <v>862</v>
      </c>
      <c r="AD791" s="349"/>
      <c r="AE791" s="349"/>
      <c r="AF791" s="349"/>
      <c r="AG791" s="350"/>
      <c r="AH791" s="398" t="s">
        <v>865</v>
      </c>
      <c r="AI791" s="399"/>
      <c r="AJ791" s="399"/>
      <c r="AK791" s="399"/>
      <c r="AL791" s="399"/>
      <c r="AM791" s="399"/>
      <c r="AN791" s="399"/>
      <c r="AO791" s="399"/>
      <c r="AP791" s="399"/>
      <c r="AQ791" s="399"/>
      <c r="AR791" s="399"/>
      <c r="AS791" s="399"/>
      <c r="AT791" s="400"/>
      <c r="AU791" s="395">
        <v>3</v>
      </c>
      <c r="AV791" s="396"/>
      <c r="AW791" s="396"/>
      <c r="AX791" s="397"/>
    </row>
    <row r="792" spans="1:51" ht="24.75" hidden="1" customHeight="1" x14ac:dyDescent="0.15">
      <c r="A792" s="559"/>
      <c r="B792" s="766"/>
      <c r="C792" s="766"/>
      <c r="D792" s="766"/>
      <c r="E792" s="766"/>
      <c r="F792" s="76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9"/>
      <c r="B793" s="766"/>
      <c r="C793" s="766"/>
      <c r="D793" s="766"/>
      <c r="E793" s="766"/>
      <c r="F793" s="76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9"/>
      <c r="B794" s="766"/>
      <c r="C794" s="766"/>
      <c r="D794" s="766"/>
      <c r="E794" s="766"/>
      <c r="F794" s="76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9"/>
      <c r="B795" s="766"/>
      <c r="C795" s="766"/>
      <c r="D795" s="766"/>
      <c r="E795" s="766"/>
      <c r="F795" s="76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9"/>
      <c r="B796" s="766"/>
      <c r="C796" s="766"/>
      <c r="D796" s="766"/>
      <c r="E796" s="766"/>
      <c r="F796" s="76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9"/>
      <c r="B797" s="766"/>
      <c r="C797" s="766"/>
      <c r="D797" s="766"/>
      <c r="E797" s="766"/>
      <c r="F797" s="76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9"/>
      <c r="B798" s="766"/>
      <c r="C798" s="766"/>
      <c r="D798" s="766"/>
      <c r="E798" s="766"/>
      <c r="F798" s="76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9"/>
      <c r="B799" s="766"/>
      <c r="C799" s="766"/>
      <c r="D799" s="766"/>
      <c r="E799" s="766"/>
      <c r="F799" s="767"/>
      <c r="G799" s="406" t="s">
        <v>20</v>
      </c>
      <c r="H799" s="407"/>
      <c r="I799" s="407"/>
      <c r="J799" s="407"/>
      <c r="K799" s="407"/>
      <c r="L799" s="408"/>
      <c r="M799" s="409"/>
      <c r="N799" s="409"/>
      <c r="O799" s="409"/>
      <c r="P799" s="409"/>
      <c r="Q799" s="409"/>
      <c r="R799" s="409"/>
      <c r="S799" s="409"/>
      <c r="T799" s="409"/>
      <c r="U799" s="409"/>
      <c r="V799" s="409"/>
      <c r="W799" s="409"/>
      <c r="X799" s="410"/>
      <c r="Y799" s="411">
        <f>SUM(Y789:AB798)</f>
        <v>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105</v>
      </c>
      <c r="AV799" s="412"/>
      <c r="AW799" s="412"/>
      <c r="AX799" s="414"/>
    </row>
    <row r="800" spans="1:51" ht="24.75" customHeight="1" x14ac:dyDescent="0.15">
      <c r="A800" s="559"/>
      <c r="B800" s="766"/>
      <c r="C800" s="766"/>
      <c r="D800" s="766"/>
      <c r="E800" s="766"/>
      <c r="F800" s="767"/>
      <c r="G800" s="442" t="s">
        <v>825</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829</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2</v>
      </c>
    </row>
    <row r="801" spans="1:51" ht="24.75" customHeight="1" x14ac:dyDescent="0.15">
      <c r="A801" s="559"/>
      <c r="B801" s="766"/>
      <c r="C801" s="766"/>
      <c r="D801" s="766"/>
      <c r="E801" s="766"/>
      <c r="F801" s="767"/>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2</v>
      </c>
    </row>
    <row r="802" spans="1:51" ht="24.75" customHeight="1" x14ac:dyDescent="0.15">
      <c r="A802" s="559"/>
      <c r="B802" s="766"/>
      <c r="C802" s="766"/>
      <c r="D802" s="766"/>
      <c r="E802" s="766"/>
      <c r="F802" s="767"/>
      <c r="G802" s="452" t="s">
        <v>826</v>
      </c>
      <c r="H802" s="453"/>
      <c r="I802" s="453"/>
      <c r="J802" s="453"/>
      <c r="K802" s="454"/>
      <c r="L802" s="455" t="s">
        <v>828</v>
      </c>
      <c r="M802" s="456"/>
      <c r="N802" s="456"/>
      <c r="O802" s="456"/>
      <c r="P802" s="456"/>
      <c r="Q802" s="456"/>
      <c r="R802" s="456"/>
      <c r="S802" s="456"/>
      <c r="T802" s="456"/>
      <c r="U802" s="456"/>
      <c r="V802" s="456"/>
      <c r="W802" s="456"/>
      <c r="X802" s="457"/>
      <c r="Y802" s="458">
        <v>71</v>
      </c>
      <c r="Z802" s="459"/>
      <c r="AA802" s="459"/>
      <c r="AB802" s="560"/>
      <c r="AC802" s="452" t="s">
        <v>874</v>
      </c>
      <c r="AD802" s="453"/>
      <c r="AE802" s="453"/>
      <c r="AF802" s="453"/>
      <c r="AG802" s="454"/>
      <c r="AH802" s="455" t="s">
        <v>875</v>
      </c>
      <c r="AI802" s="456"/>
      <c r="AJ802" s="456"/>
      <c r="AK802" s="456"/>
      <c r="AL802" s="456"/>
      <c r="AM802" s="456"/>
      <c r="AN802" s="456"/>
      <c r="AO802" s="456"/>
      <c r="AP802" s="456"/>
      <c r="AQ802" s="456"/>
      <c r="AR802" s="456"/>
      <c r="AS802" s="456"/>
      <c r="AT802" s="457"/>
      <c r="AU802" s="458">
        <v>201</v>
      </c>
      <c r="AV802" s="459"/>
      <c r="AW802" s="459"/>
      <c r="AX802" s="460"/>
      <c r="AY802">
        <f t="shared" ref="AY802:AY812" si="115">$AY$800</f>
        <v>2</v>
      </c>
    </row>
    <row r="803" spans="1:51" ht="24.75" customHeight="1" x14ac:dyDescent="0.15">
      <c r="A803" s="559"/>
      <c r="B803" s="766"/>
      <c r="C803" s="766"/>
      <c r="D803" s="766"/>
      <c r="E803" s="766"/>
      <c r="F803" s="767"/>
      <c r="G803" s="348" t="s">
        <v>827</v>
      </c>
      <c r="H803" s="349"/>
      <c r="I803" s="349"/>
      <c r="J803" s="349"/>
      <c r="K803" s="350"/>
      <c r="L803" s="398" t="s">
        <v>828</v>
      </c>
      <c r="M803" s="399"/>
      <c r="N803" s="399"/>
      <c r="O803" s="399"/>
      <c r="P803" s="399"/>
      <c r="Q803" s="399"/>
      <c r="R803" s="399"/>
      <c r="S803" s="399"/>
      <c r="T803" s="399"/>
      <c r="U803" s="399"/>
      <c r="V803" s="399"/>
      <c r="W803" s="399"/>
      <c r="X803" s="400"/>
      <c r="Y803" s="395">
        <v>2</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9"/>
      <c r="B804" s="766"/>
      <c r="C804" s="766"/>
      <c r="D804" s="766"/>
      <c r="E804" s="766"/>
      <c r="F804" s="76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9"/>
      <c r="B805" s="766"/>
      <c r="C805" s="766"/>
      <c r="D805" s="766"/>
      <c r="E805" s="766"/>
      <c r="F805" s="76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9"/>
      <c r="B806" s="766"/>
      <c r="C806" s="766"/>
      <c r="D806" s="766"/>
      <c r="E806" s="766"/>
      <c r="F806" s="76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9"/>
      <c r="B807" s="766"/>
      <c r="C807" s="766"/>
      <c r="D807" s="766"/>
      <c r="E807" s="766"/>
      <c r="F807" s="76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9"/>
      <c r="B808" s="766"/>
      <c r="C808" s="766"/>
      <c r="D808" s="766"/>
      <c r="E808" s="766"/>
      <c r="F808" s="76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9"/>
      <c r="B809" s="766"/>
      <c r="C809" s="766"/>
      <c r="D809" s="766"/>
      <c r="E809" s="766"/>
      <c r="F809" s="76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9"/>
      <c r="B810" s="766"/>
      <c r="C810" s="766"/>
      <c r="D810" s="766"/>
      <c r="E810" s="766"/>
      <c r="F810" s="76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9"/>
      <c r="B811" s="766"/>
      <c r="C811" s="766"/>
      <c r="D811" s="766"/>
      <c r="E811" s="766"/>
      <c r="F811" s="76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9"/>
      <c r="B812" s="766"/>
      <c r="C812" s="766"/>
      <c r="D812" s="766"/>
      <c r="E812" s="766"/>
      <c r="F812" s="767"/>
      <c r="G812" s="406" t="s">
        <v>20</v>
      </c>
      <c r="H812" s="407"/>
      <c r="I812" s="407"/>
      <c r="J812" s="407"/>
      <c r="K812" s="407"/>
      <c r="L812" s="408"/>
      <c r="M812" s="409"/>
      <c r="N812" s="409"/>
      <c r="O812" s="409"/>
      <c r="P812" s="409"/>
      <c r="Q812" s="409"/>
      <c r="R812" s="409"/>
      <c r="S812" s="409"/>
      <c r="T812" s="409"/>
      <c r="U812" s="409"/>
      <c r="V812" s="409"/>
      <c r="W812" s="409"/>
      <c r="X812" s="410"/>
      <c r="Y812" s="411">
        <f>SUM(Y802:AB811)</f>
        <v>73</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201</v>
      </c>
      <c r="AV812" s="412"/>
      <c r="AW812" s="412"/>
      <c r="AX812" s="414"/>
      <c r="AY812">
        <f t="shared" si="115"/>
        <v>2</v>
      </c>
    </row>
    <row r="813" spans="1:51" ht="24.75" customHeight="1" x14ac:dyDescent="0.15">
      <c r="A813" s="559"/>
      <c r="B813" s="766"/>
      <c r="C813" s="766"/>
      <c r="D813" s="766"/>
      <c r="E813" s="766"/>
      <c r="F813" s="767"/>
      <c r="G813" s="442" t="s">
        <v>850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873</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2</v>
      </c>
    </row>
    <row r="814" spans="1:51" ht="24.75" customHeight="1" x14ac:dyDescent="0.15">
      <c r="A814" s="559"/>
      <c r="B814" s="766"/>
      <c r="C814" s="766"/>
      <c r="D814" s="766"/>
      <c r="E814" s="766"/>
      <c r="F814" s="767"/>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2</v>
      </c>
    </row>
    <row r="815" spans="1:51" ht="24.75" customHeight="1" x14ac:dyDescent="0.15">
      <c r="A815" s="559"/>
      <c r="B815" s="766"/>
      <c r="C815" s="766"/>
      <c r="D815" s="766"/>
      <c r="E815" s="766"/>
      <c r="F815" s="767"/>
      <c r="G815" s="452" t="s">
        <v>855</v>
      </c>
      <c r="H815" s="453"/>
      <c r="I815" s="453"/>
      <c r="J815" s="453"/>
      <c r="K815" s="454"/>
      <c r="L815" s="455" t="s">
        <v>857</v>
      </c>
      <c r="M815" s="456"/>
      <c r="N815" s="456"/>
      <c r="O815" s="456"/>
      <c r="P815" s="456"/>
      <c r="Q815" s="456"/>
      <c r="R815" s="456"/>
      <c r="S815" s="456"/>
      <c r="T815" s="456"/>
      <c r="U815" s="456"/>
      <c r="V815" s="456"/>
      <c r="W815" s="456"/>
      <c r="X815" s="457"/>
      <c r="Y815" s="458">
        <v>0.2</v>
      </c>
      <c r="Z815" s="459"/>
      <c r="AA815" s="459"/>
      <c r="AB815" s="560"/>
      <c r="AC815" s="452" t="s">
        <v>866</v>
      </c>
      <c r="AD815" s="453"/>
      <c r="AE815" s="453"/>
      <c r="AF815" s="453"/>
      <c r="AG815" s="454"/>
      <c r="AH815" s="455" t="s">
        <v>867</v>
      </c>
      <c r="AI815" s="456"/>
      <c r="AJ815" s="456"/>
      <c r="AK815" s="456"/>
      <c r="AL815" s="456"/>
      <c r="AM815" s="456"/>
      <c r="AN815" s="456"/>
      <c r="AO815" s="456"/>
      <c r="AP815" s="456"/>
      <c r="AQ815" s="456"/>
      <c r="AR815" s="456"/>
      <c r="AS815" s="456"/>
      <c r="AT815" s="457"/>
      <c r="AU815" s="458">
        <v>19</v>
      </c>
      <c r="AV815" s="459"/>
      <c r="AW815" s="459"/>
      <c r="AX815" s="460"/>
      <c r="AY815">
        <f t="shared" ref="AY815:AY825" si="116">$AY$813</f>
        <v>2</v>
      </c>
    </row>
    <row r="816" spans="1:51" ht="24.75" customHeight="1" x14ac:dyDescent="0.15">
      <c r="A816" s="559"/>
      <c r="B816" s="766"/>
      <c r="C816" s="766"/>
      <c r="D816" s="766"/>
      <c r="E816" s="766"/>
      <c r="F816" s="767"/>
      <c r="G816" s="348" t="s">
        <v>858</v>
      </c>
      <c r="H816" s="349"/>
      <c r="I816" s="349"/>
      <c r="J816" s="349"/>
      <c r="K816" s="350"/>
      <c r="L816" s="398" t="s">
        <v>859</v>
      </c>
      <c r="M816" s="399"/>
      <c r="N816" s="399"/>
      <c r="O816" s="399"/>
      <c r="P816" s="399"/>
      <c r="Q816" s="399"/>
      <c r="R816" s="399"/>
      <c r="S816" s="399"/>
      <c r="T816" s="399"/>
      <c r="U816" s="399"/>
      <c r="V816" s="399"/>
      <c r="W816" s="399"/>
      <c r="X816" s="400"/>
      <c r="Y816" s="395">
        <v>0.8</v>
      </c>
      <c r="Z816" s="396"/>
      <c r="AA816" s="396"/>
      <c r="AB816" s="402"/>
      <c r="AC816" s="348" t="s">
        <v>866</v>
      </c>
      <c r="AD816" s="349"/>
      <c r="AE816" s="349"/>
      <c r="AF816" s="349"/>
      <c r="AG816" s="350"/>
      <c r="AH816" s="398" t="s">
        <v>868</v>
      </c>
      <c r="AI816" s="399"/>
      <c r="AJ816" s="399"/>
      <c r="AK816" s="399"/>
      <c r="AL816" s="399"/>
      <c r="AM816" s="399"/>
      <c r="AN816" s="399"/>
      <c r="AO816" s="399"/>
      <c r="AP816" s="399"/>
      <c r="AQ816" s="399"/>
      <c r="AR816" s="399"/>
      <c r="AS816" s="399"/>
      <c r="AT816" s="400"/>
      <c r="AU816" s="395">
        <v>2</v>
      </c>
      <c r="AV816" s="396"/>
      <c r="AW816" s="396"/>
      <c r="AX816" s="397"/>
      <c r="AY816">
        <f t="shared" si="116"/>
        <v>2</v>
      </c>
    </row>
    <row r="817" spans="1:51" ht="24.75" hidden="1" customHeight="1" x14ac:dyDescent="0.15">
      <c r="A817" s="559"/>
      <c r="B817" s="766"/>
      <c r="C817" s="766"/>
      <c r="D817" s="766"/>
      <c r="E817" s="766"/>
      <c r="F817" s="767"/>
      <c r="G817" s="348"/>
      <c r="H817" s="349" t="s">
        <v>856</v>
      </c>
      <c r="I817" s="349" t="s">
        <v>856</v>
      </c>
      <c r="J817" s="349" t="s">
        <v>856</v>
      </c>
      <c r="K817" s="350" t="s">
        <v>856</v>
      </c>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9"/>
      <c r="B818" s="766"/>
      <c r="C818" s="766"/>
      <c r="D818" s="766"/>
      <c r="E818" s="766"/>
      <c r="F818" s="767"/>
      <c r="G818" s="348"/>
      <c r="H818" s="349" t="s">
        <v>856</v>
      </c>
      <c r="I818" s="349" t="s">
        <v>856</v>
      </c>
      <c r="J818" s="349" t="s">
        <v>856</v>
      </c>
      <c r="K818" s="350" t="s">
        <v>856</v>
      </c>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9"/>
      <c r="B819" s="766"/>
      <c r="C819" s="766"/>
      <c r="D819" s="766"/>
      <c r="E819" s="766"/>
      <c r="F819" s="767"/>
      <c r="G819" s="348"/>
      <c r="H819" s="349" t="s">
        <v>856</v>
      </c>
      <c r="I819" s="349" t="s">
        <v>856</v>
      </c>
      <c r="J819" s="349" t="s">
        <v>856</v>
      </c>
      <c r="K819" s="350" t="s">
        <v>856</v>
      </c>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9"/>
      <c r="B820" s="766"/>
      <c r="C820" s="766"/>
      <c r="D820" s="766"/>
      <c r="E820" s="766"/>
      <c r="F820" s="76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9"/>
      <c r="B821" s="766"/>
      <c r="C821" s="766"/>
      <c r="D821" s="766"/>
      <c r="E821" s="766"/>
      <c r="F821" s="76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9"/>
      <c r="B822" s="766"/>
      <c r="C822" s="766"/>
      <c r="D822" s="766"/>
      <c r="E822" s="766"/>
      <c r="F822" s="76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9"/>
      <c r="B823" s="766"/>
      <c r="C823" s="766"/>
      <c r="D823" s="766"/>
      <c r="E823" s="766"/>
      <c r="F823" s="76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9"/>
      <c r="B824" s="766"/>
      <c r="C824" s="766"/>
      <c r="D824" s="766"/>
      <c r="E824" s="766"/>
      <c r="F824" s="76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x14ac:dyDescent="0.15">
      <c r="A825" s="559"/>
      <c r="B825" s="766"/>
      <c r="C825" s="766"/>
      <c r="D825" s="766"/>
      <c r="E825" s="766"/>
      <c r="F825" s="767"/>
      <c r="G825" s="406" t="s">
        <v>20</v>
      </c>
      <c r="H825" s="407"/>
      <c r="I825" s="407"/>
      <c r="J825" s="407"/>
      <c r="K825" s="407"/>
      <c r="L825" s="408"/>
      <c r="M825" s="409"/>
      <c r="N825" s="409"/>
      <c r="O825" s="409"/>
      <c r="P825" s="409"/>
      <c r="Q825" s="409"/>
      <c r="R825" s="409"/>
      <c r="S825" s="409"/>
      <c r="T825" s="409"/>
      <c r="U825" s="409"/>
      <c r="V825" s="409"/>
      <c r="W825" s="409"/>
      <c r="X825" s="410"/>
      <c r="Y825" s="411">
        <f>SUM(Y815:AB824)</f>
        <v>1</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21</v>
      </c>
      <c r="AV825" s="412"/>
      <c r="AW825" s="412"/>
      <c r="AX825" s="414"/>
      <c r="AY825">
        <f t="shared" si="116"/>
        <v>2</v>
      </c>
    </row>
    <row r="826" spans="1:51" ht="24.75" hidden="1" customHeight="1" x14ac:dyDescent="0.15">
      <c r="A826" s="559"/>
      <c r="B826" s="766"/>
      <c r="C826" s="766"/>
      <c r="D826" s="766"/>
      <c r="E826" s="766"/>
      <c r="F826" s="767"/>
      <c r="G826" s="442" t="s">
        <v>882</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59"/>
      <c r="B827" s="766"/>
      <c r="C827" s="766"/>
      <c r="D827" s="766"/>
      <c r="E827" s="766"/>
      <c r="F827" s="767"/>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15">
      <c r="A828" s="559"/>
      <c r="B828" s="766"/>
      <c r="C828" s="766"/>
      <c r="D828" s="766"/>
      <c r="E828" s="766"/>
      <c r="F828" s="767"/>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59"/>
      <c r="B829" s="766"/>
      <c r="C829" s="766"/>
      <c r="D829" s="766"/>
      <c r="E829" s="766"/>
      <c r="F829" s="76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9"/>
      <c r="B830" s="766"/>
      <c r="C830" s="766"/>
      <c r="D830" s="766"/>
      <c r="E830" s="766"/>
      <c r="F830" s="76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9"/>
      <c r="B831" s="766"/>
      <c r="C831" s="766"/>
      <c r="D831" s="766"/>
      <c r="E831" s="766"/>
      <c r="F831" s="76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9"/>
      <c r="B832" s="766"/>
      <c r="C832" s="766"/>
      <c r="D832" s="766"/>
      <c r="E832" s="766"/>
      <c r="F832" s="76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9"/>
      <c r="B833" s="766"/>
      <c r="C833" s="766"/>
      <c r="D833" s="766"/>
      <c r="E833" s="766"/>
      <c r="F833" s="76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9"/>
      <c r="B834" s="766"/>
      <c r="C834" s="766"/>
      <c r="D834" s="766"/>
      <c r="E834" s="766"/>
      <c r="F834" s="76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9"/>
      <c r="B835" s="766"/>
      <c r="C835" s="766"/>
      <c r="D835" s="766"/>
      <c r="E835" s="766"/>
      <c r="F835" s="76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9"/>
      <c r="B836" s="766"/>
      <c r="C836" s="766"/>
      <c r="D836" s="766"/>
      <c r="E836" s="766"/>
      <c r="F836" s="76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9"/>
      <c r="B837" s="766"/>
      <c r="C837" s="766"/>
      <c r="D837" s="766"/>
      <c r="E837" s="766"/>
      <c r="F837" s="76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9"/>
      <c r="B838" s="766"/>
      <c r="C838" s="766"/>
      <c r="D838" s="766"/>
      <c r="E838" s="766"/>
      <c r="F838" s="76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8" t="s">
        <v>339</v>
      </c>
      <c r="AM839" s="959"/>
      <c r="AN839" s="959"/>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296</v>
      </c>
      <c r="K844" s="109"/>
      <c r="L844" s="109"/>
      <c r="M844" s="109"/>
      <c r="N844" s="109"/>
      <c r="O844" s="109"/>
      <c r="P844" s="335" t="s">
        <v>244</v>
      </c>
      <c r="Q844" s="335"/>
      <c r="R844" s="335"/>
      <c r="S844" s="335"/>
      <c r="T844" s="335"/>
      <c r="U844" s="335"/>
      <c r="V844" s="335"/>
      <c r="W844" s="335"/>
      <c r="X844" s="335"/>
      <c r="Y844" s="345" t="s">
        <v>294</v>
      </c>
      <c r="Z844" s="346"/>
      <c r="AA844" s="346"/>
      <c r="AB844" s="346"/>
      <c r="AC844" s="277" t="s">
        <v>333</v>
      </c>
      <c r="AD844" s="277"/>
      <c r="AE844" s="277"/>
      <c r="AF844" s="277"/>
      <c r="AG844" s="277"/>
      <c r="AH844" s="345" t="s">
        <v>363</v>
      </c>
      <c r="AI844" s="347"/>
      <c r="AJ844" s="347"/>
      <c r="AK844" s="347"/>
      <c r="AL844" s="347" t="s">
        <v>21</v>
      </c>
      <c r="AM844" s="347"/>
      <c r="AN844" s="347"/>
      <c r="AO844" s="422"/>
      <c r="AP844" s="423" t="s">
        <v>297</v>
      </c>
      <c r="AQ844" s="423"/>
      <c r="AR844" s="423"/>
      <c r="AS844" s="423"/>
      <c r="AT844" s="423"/>
      <c r="AU844" s="423"/>
      <c r="AV844" s="423"/>
      <c r="AW844" s="423"/>
      <c r="AX844" s="423"/>
    </row>
    <row r="845" spans="1:51" ht="30" customHeight="1" x14ac:dyDescent="0.15">
      <c r="A845" s="401">
        <v>1</v>
      </c>
      <c r="B845" s="401">
        <v>1</v>
      </c>
      <c r="C845" s="420" t="s">
        <v>797</v>
      </c>
      <c r="D845" s="415"/>
      <c r="E845" s="415"/>
      <c r="F845" s="415"/>
      <c r="G845" s="415"/>
      <c r="H845" s="415"/>
      <c r="I845" s="415"/>
      <c r="J845" s="416">
        <v>7000020340006</v>
      </c>
      <c r="K845" s="417"/>
      <c r="L845" s="417"/>
      <c r="M845" s="417"/>
      <c r="N845" s="417"/>
      <c r="O845" s="417"/>
      <c r="P845" s="421" t="s">
        <v>808</v>
      </c>
      <c r="Q845" s="317"/>
      <c r="R845" s="317"/>
      <c r="S845" s="317"/>
      <c r="T845" s="317"/>
      <c r="U845" s="317"/>
      <c r="V845" s="317"/>
      <c r="W845" s="317"/>
      <c r="X845" s="317"/>
      <c r="Y845" s="318">
        <v>0.7</v>
      </c>
      <c r="Z845" s="319"/>
      <c r="AA845" s="319"/>
      <c r="AB845" s="320"/>
      <c r="AC845" s="322" t="s">
        <v>809</v>
      </c>
      <c r="AD845" s="323"/>
      <c r="AE845" s="323"/>
      <c r="AF845" s="323"/>
      <c r="AG845" s="323"/>
      <c r="AH845" s="418" t="s">
        <v>795</v>
      </c>
      <c r="AI845" s="419"/>
      <c r="AJ845" s="419"/>
      <c r="AK845" s="419"/>
      <c r="AL845" s="326" t="s">
        <v>795</v>
      </c>
      <c r="AM845" s="327"/>
      <c r="AN845" s="327"/>
      <c r="AO845" s="328"/>
      <c r="AP845" s="321" t="s">
        <v>795</v>
      </c>
      <c r="AQ845" s="321"/>
      <c r="AR845" s="321"/>
      <c r="AS845" s="321"/>
      <c r="AT845" s="321"/>
      <c r="AU845" s="321"/>
      <c r="AV845" s="321"/>
      <c r="AW845" s="321"/>
      <c r="AX845" s="321"/>
    </row>
    <row r="846" spans="1:51" ht="30" customHeight="1" x14ac:dyDescent="0.15">
      <c r="A846" s="401">
        <v>2</v>
      </c>
      <c r="B846" s="401">
        <v>1</v>
      </c>
      <c r="C846" s="420" t="s">
        <v>798</v>
      </c>
      <c r="D846" s="415"/>
      <c r="E846" s="415"/>
      <c r="F846" s="415"/>
      <c r="G846" s="415"/>
      <c r="H846" s="415"/>
      <c r="I846" s="415"/>
      <c r="J846" s="416">
        <v>2000020260002</v>
      </c>
      <c r="K846" s="417"/>
      <c r="L846" s="417"/>
      <c r="M846" s="417"/>
      <c r="N846" s="417"/>
      <c r="O846" s="417"/>
      <c r="P846" s="317" t="s">
        <v>807</v>
      </c>
      <c r="Q846" s="317"/>
      <c r="R846" s="317"/>
      <c r="S846" s="317"/>
      <c r="T846" s="317"/>
      <c r="U846" s="317"/>
      <c r="V846" s="317"/>
      <c r="W846" s="317"/>
      <c r="X846" s="317"/>
      <c r="Y846" s="318">
        <v>0.7</v>
      </c>
      <c r="Z846" s="319"/>
      <c r="AA846" s="319"/>
      <c r="AB846" s="320"/>
      <c r="AC846" s="322" t="s">
        <v>809</v>
      </c>
      <c r="AD846" s="323"/>
      <c r="AE846" s="323"/>
      <c r="AF846" s="323"/>
      <c r="AG846" s="323"/>
      <c r="AH846" s="418" t="s">
        <v>719</v>
      </c>
      <c r="AI846" s="419"/>
      <c r="AJ846" s="419"/>
      <c r="AK846" s="419"/>
      <c r="AL846" s="326" t="s">
        <v>719</v>
      </c>
      <c r="AM846" s="327"/>
      <c r="AN846" s="327"/>
      <c r="AO846" s="328"/>
      <c r="AP846" s="321" t="s">
        <v>719</v>
      </c>
      <c r="AQ846" s="321"/>
      <c r="AR846" s="321"/>
      <c r="AS846" s="321"/>
      <c r="AT846" s="321"/>
      <c r="AU846" s="321"/>
      <c r="AV846" s="321"/>
      <c r="AW846" s="321"/>
      <c r="AX846" s="321"/>
      <c r="AY846">
        <f>COUNTA($C$846)</f>
        <v>1</v>
      </c>
    </row>
    <row r="847" spans="1:51" ht="30" customHeight="1" x14ac:dyDescent="0.15">
      <c r="A847" s="401">
        <v>3</v>
      </c>
      <c r="B847" s="401">
        <v>1</v>
      </c>
      <c r="C847" s="420" t="s">
        <v>799</v>
      </c>
      <c r="D847" s="415"/>
      <c r="E847" s="415"/>
      <c r="F847" s="415"/>
      <c r="G847" s="415"/>
      <c r="H847" s="415"/>
      <c r="I847" s="415"/>
      <c r="J847" s="416">
        <v>6000020400009</v>
      </c>
      <c r="K847" s="417"/>
      <c r="L847" s="417"/>
      <c r="M847" s="417"/>
      <c r="N847" s="417"/>
      <c r="O847" s="417"/>
      <c r="P847" s="421" t="s">
        <v>807</v>
      </c>
      <c r="Q847" s="317"/>
      <c r="R847" s="317"/>
      <c r="S847" s="317"/>
      <c r="T847" s="317"/>
      <c r="U847" s="317"/>
      <c r="V847" s="317"/>
      <c r="W847" s="317"/>
      <c r="X847" s="317"/>
      <c r="Y847" s="318">
        <v>0.6</v>
      </c>
      <c r="Z847" s="319"/>
      <c r="AA847" s="319"/>
      <c r="AB847" s="320"/>
      <c r="AC847" s="322" t="s">
        <v>809</v>
      </c>
      <c r="AD847" s="323"/>
      <c r="AE847" s="323"/>
      <c r="AF847" s="323"/>
      <c r="AG847" s="323"/>
      <c r="AH847" s="324" t="s">
        <v>719</v>
      </c>
      <c r="AI847" s="325"/>
      <c r="AJ847" s="325"/>
      <c r="AK847" s="325"/>
      <c r="AL847" s="326" t="s">
        <v>719</v>
      </c>
      <c r="AM847" s="327"/>
      <c r="AN847" s="327"/>
      <c r="AO847" s="328"/>
      <c r="AP847" s="321" t="s">
        <v>719</v>
      </c>
      <c r="AQ847" s="321"/>
      <c r="AR847" s="321"/>
      <c r="AS847" s="321"/>
      <c r="AT847" s="321"/>
      <c r="AU847" s="321"/>
      <c r="AV847" s="321"/>
      <c r="AW847" s="321"/>
      <c r="AX847" s="321"/>
      <c r="AY847">
        <f>COUNTA($C$847)</f>
        <v>1</v>
      </c>
    </row>
    <row r="848" spans="1:51" ht="30" customHeight="1" x14ac:dyDescent="0.15">
      <c r="A848" s="401">
        <v>4</v>
      </c>
      <c r="B848" s="401">
        <v>1</v>
      </c>
      <c r="C848" s="420" t="s">
        <v>800</v>
      </c>
      <c r="D848" s="415"/>
      <c r="E848" s="415"/>
      <c r="F848" s="415"/>
      <c r="G848" s="415"/>
      <c r="H848" s="415"/>
      <c r="I848" s="415"/>
      <c r="J848" s="416">
        <v>8000020130001</v>
      </c>
      <c r="K848" s="417"/>
      <c r="L848" s="417"/>
      <c r="M848" s="417"/>
      <c r="N848" s="417"/>
      <c r="O848" s="417"/>
      <c r="P848" s="421" t="s">
        <v>807</v>
      </c>
      <c r="Q848" s="317"/>
      <c r="R848" s="317"/>
      <c r="S848" s="317"/>
      <c r="T848" s="317"/>
      <c r="U848" s="317"/>
      <c r="V848" s="317"/>
      <c r="W848" s="317"/>
      <c r="X848" s="317"/>
      <c r="Y848" s="318">
        <v>0.5</v>
      </c>
      <c r="Z848" s="319"/>
      <c r="AA848" s="319"/>
      <c r="AB848" s="320"/>
      <c r="AC848" s="322" t="s">
        <v>809</v>
      </c>
      <c r="AD848" s="323"/>
      <c r="AE848" s="323"/>
      <c r="AF848" s="323"/>
      <c r="AG848" s="323"/>
      <c r="AH848" s="324" t="s">
        <v>719</v>
      </c>
      <c r="AI848" s="325"/>
      <c r="AJ848" s="325"/>
      <c r="AK848" s="325"/>
      <c r="AL848" s="326" t="s">
        <v>719</v>
      </c>
      <c r="AM848" s="327"/>
      <c r="AN848" s="327"/>
      <c r="AO848" s="328"/>
      <c r="AP848" s="321" t="s">
        <v>719</v>
      </c>
      <c r="AQ848" s="321"/>
      <c r="AR848" s="321"/>
      <c r="AS848" s="321"/>
      <c r="AT848" s="321"/>
      <c r="AU848" s="321"/>
      <c r="AV848" s="321"/>
      <c r="AW848" s="321"/>
      <c r="AX848" s="321"/>
      <c r="AY848">
        <f>COUNTA($C$848)</f>
        <v>1</v>
      </c>
    </row>
    <row r="849" spans="1:51" ht="30" customHeight="1" x14ac:dyDescent="0.15">
      <c r="A849" s="401">
        <v>5</v>
      </c>
      <c r="B849" s="401">
        <v>1</v>
      </c>
      <c r="C849" s="420" t="s">
        <v>806</v>
      </c>
      <c r="D849" s="415"/>
      <c r="E849" s="415"/>
      <c r="F849" s="415"/>
      <c r="G849" s="415"/>
      <c r="H849" s="415"/>
      <c r="I849" s="415"/>
      <c r="J849" s="416">
        <v>7000020100005</v>
      </c>
      <c r="K849" s="417"/>
      <c r="L849" s="417"/>
      <c r="M849" s="417"/>
      <c r="N849" s="417"/>
      <c r="O849" s="417"/>
      <c r="P849" s="317" t="s">
        <v>807</v>
      </c>
      <c r="Q849" s="317"/>
      <c r="R849" s="317"/>
      <c r="S849" s="317"/>
      <c r="T849" s="317"/>
      <c r="U849" s="317"/>
      <c r="V849" s="317"/>
      <c r="W849" s="317"/>
      <c r="X849" s="317"/>
      <c r="Y849" s="318">
        <v>0.4</v>
      </c>
      <c r="Z849" s="319"/>
      <c r="AA849" s="319"/>
      <c r="AB849" s="320"/>
      <c r="AC849" s="322" t="s">
        <v>809</v>
      </c>
      <c r="AD849" s="323"/>
      <c r="AE849" s="323"/>
      <c r="AF849" s="323"/>
      <c r="AG849" s="323"/>
      <c r="AH849" s="324" t="s">
        <v>719</v>
      </c>
      <c r="AI849" s="325"/>
      <c r="AJ849" s="325"/>
      <c r="AK849" s="325"/>
      <c r="AL849" s="326" t="s">
        <v>719</v>
      </c>
      <c r="AM849" s="327"/>
      <c r="AN849" s="327"/>
      <c r="AO849" s="328"/>
      <c r="AP849" s="321" t="s">
        <v>719</v>
      </c>
      <c r="AQ849" s="321"/>
      <c r="AR849" s="321"/>
      <c r="AS849" s="321"/>
      <c r="AT849" s="321"/>
      <c r="AU849" s="321"/>
      <c r="AV849" s="321"/>
      <c r="AW849" s="321"/>
      <c r="AX849" s="321"/>
      <c r="AY849">
        <f>COUNTA($C$849)</f>
        <v>1</v>
      </c>
    </row>
    <row r="850" spans="1:51" ht="30" customHeight="1" x14ac:dyDescent="0.15">
      <c r="A850" s="401">
        <v>6</v>
      </c>
      <c r="B850" s="401">
        <v>1</v>
      </c>
      <c r="C850" s="420" t="s">
        <v>801</v>
      </c>
      <c r="D850" s="415"/>
      <c r="E850" s="415"/>
      <c r="F850" s="415"/>
      <c r="G850" s="415"/>
      <c r="H850" s="415"/>
      <c r="I850" s="415"/>
      <c r="J850" s="416">
        <v>4000020120006</v>
      </c>
      <c r="K850" s="417"/>
      <c r="L850" s="417"/>
      <c r="M850" s="417"/>
      <c r="N850" s="417"/>
      <c r="O850" s="417"/>
      <c r="P850" s="317" t="s">
        <v>807</v>
      </c>
      <c r="Q850" s="317"/>
      <c r="R850" s="317"/>
      <c r="S850" s="317"/>
      <c r="T850" s="317"/>
      <c r="U850" s="317"/>
      <c r="V850" s="317"/>
      <c r="W850" s="317"/>
      <c r="X850" s="317"/>
      <c r="Y850" s="318">
        <v>0.3</v>
      </c>
      <c r="Z850" s="319"/>
      <c r="AA850" s="319"/>
      <c r="AB850" s="320"/>
      <c r="AC850" s="322" t="s">
        <v>809</v>
      </c>
      <c r="AD850" s="323"/>
      <c r="AE850" s="323"/>
      <c r="AF850" s="323"/>
      <c r="AG850" s="323"/>
      <c r="AH850" s="324" t="s">
        <v>719</v>
      </c>
      <c r="AI850" s="325"/>
      <c r="AJ850" s="325"/>
      <c r="AK850" s="325"/>
      <c r="AL850" s="326" t="s">
        <v>719</v>
      </c>
      <c r="AM850" s="327"/>
      <c r="AN850" s="327"/>
      <c r="AO850" s="328"/>
      <c r="AP850" s="321" t="s">
        <v>719</v>
      </c>
      <c r="AQ850" s="321"/>
      <c r="AR850" s="321"/>
      <c r="AS850" s="321"/>
      <c r="AT850" s="321"/>
      <c r="AU850" s="321"/>
      <c r="AV850" s="321"/>
      <c r="AW850" s="321"/>
      <c r="AX850" s="321"/>
      <c r="AY850">
        <f>COUNTA($C$850)</f>
        <v>1</v>
      </c>
    </row>
    <row r="851" spans="1:51" ht="30" customHeight="1" x14ac:dyDescent="0.15">
      <c r="A851" s="401">
        <v>7</v>
      </c>
      <c r="B851" s="401">
        <v>1</v>
      </c>
      <c r="C851" s="420" t="s">
        <v>802</v>
      </c>
      <c r="D851" s="415"/>
      <c r="E851" s="415"/>
      <c r="F851" s="415"/>
      <c r="G851" s="415"/>
      <c r="H851" s="415"/>
      <c r="I851" s="415"/>
      <c r="J851" s="416">
        <v>4000020300004</v>
      </c>
      <c r="K851" s="417"/>
      <c r="L851" s="417"/>
      <c r="M851" s="417"/>
      <c r="N851" s="417"/>
      <c r="O851" s="417"/>
      <c r="P851" s="317" t="s">
        <v>807</v>
      </c>
      <c r="Q851" s="317"/>
      <c r="R851" s="317"/>
      <c r="S851" s="317"/>
      <c r="T851" s="317"/>
      <c r="U851" s="317"/>
      <c r="V851" s="317"/>
      <c r="W851" s="317"/>
      <c r="X851" s="317"/>
      <c r="Y851" s="318">
        <v>0.3</v>
      </c>
      <c r="Z851" s="319"/>
      <c r="AA851" s="319"/>
      <c r="AB851" s="320"/>
      <c r="AC851" s="322" t="s">
        <v>809</v>
      </c>
      <c r="AD851" s="323"/>
      <c r="AE851" s="323"/>
      <c r="AF851" s="323"/>
      <c r="AG851" s="323"/>
      <c r="AH851" s="324" t="s">
        <v>719</v>
      </c>
      <c r="AI851" s="325"/>
      <c r="AJ851" s="325"/>
      <c r="AK851" s="325"/>
      <c r="AL851" s="326" t="s">
        <v>719</v>
      </c>
      <c r="AM851" s="327"/>
      <c r="AN851" s="327"/>
      <c r="AO851" s="328"/>
      <c r="AP851" s="321" t="s">
        <v>719</v>
      </c>
      <c r="AQ851" s="321"/>
      <c r="AR851" s="321"/>
      <c r="AS851" s="321"/>
      <c r="AT851" s="321"/>
      <c r="AU851" s="321"/>
      <c r="AV851" s="321"/>
      <c r="AW851" s="321"/>
      <c r="AX851" s="321"/>
      <c r="AY851">
        <f>COUNTA($C$851)</f>
        <v>1</v>
      </c>
    </row>
    <row r="852" spans="1:51" ht="30" customHeight="1" x14ac:dyDescent="0.15">
      <c r="A852" s="401">
        <v>8</v>
      </c>
      <c r="B852" s="401">
        <v>1</v>
      </c>
      <c r="C852" s="420" t="s">
        <v>803</v>
      </c>
      <c r="D852" s="415"/>
      <c r="E852" s="415"/>
      <c r="F852" s="415"/>
      <c r="G852" s="415"/>
      <c r="H852" s="415"/>
      <c r="I852" s="415"/>
      <c r="J852" s="416">
        <v>2000020350001</v>
      </c>
      <c r="K852" s="417"/>
      <c r="L852" s="417"/>
      <c r="M852" s="417"/>
      <c r="N852" s="417"/>
      <c r="O852" s="417"/>
      <c r="P852" s="317" t="s">
        <v>807</v>
      </c>
      <c r="Q852" s="317"/>
      <c r="R852" s="317"/>
      <c r="S852" s="317"/>
      <c r="T852" s="317"/>
      <c r="U852" s="317"/>
      <c r="V852" s="317"/>
      <c r="W852" s="317"/>
      <c r="X852" s="317"/>
      <c r="Y852" s="318">
        <v>0.3</v>
      </c>
      <c r="Z852" s="319"/>
      <c r="AA852" s="319"/>
      <c r="AB852" s="320"/>
      <c r="AC852" s="322" t="s">
        <v>809</v>
      </c>
      <c r="AD852" s="323"/>
      <c r="AE852" s="323"/>
      <c r="AF852" s="323"/>
      <c r="AG852" s="323"/>
      <c r="AH852" s="324" t="s">
        <v>719</v>
      </c>
      <c r="AI852" s="325"/>
      <c r="AJ852" s="325"/>
      <c r="AK852" s="325"/>
      <c r="AL852" s="326" t="s">
        <v>719</v>
      </c>
      <c r="AM852" s="327"/>
      <c r="AN852" s="327"/>
      <c r="AO852" s="328"/>
      <c r="AP852" s="321" t="s">
        <v>719</v>
      </c>
      <c r="AQ852" s="321"/>
      <c r="AR852" s="321"/>
      <c r="AS852" s="321"/>
      <c r="AT852" s="321"/>
      <c r="AU852" s="321"/>
      <c r="AV852" s="321"/>
      <c r="AW852" s="321"/>
      <c r="AX852" s="321"/>
      <c r="AY852">
        <f>COUNTA($C$852)</f>
        <v>1</v>
      </c>
    </row>
    <row r="853" spans="1:51" ht="30" customHeight="1" x14ac:dyDescent="0.15">
      <c r="A853" s="401">
        <v>9</v>
      </c>
      <c r="B853" s="401">
        <v>1</v>
      </c>
      <c r="C853" s="420" t="s">
        <v>804</v>
      </c>
      <c r="D853" s="415"/>
      <c r="E853" s="415"/>
      <c r="F853" s="415"/>
      <c r="G853" s="415"/>
      <c r="H853" s="415"/>
      <c r="I853" s="415"/>
      <c r="J853" s="416">
        <v>8000020280003</v>
      </c>
      <c r="K853" s="417"/>
      <c r="L853" s="417"/>
      <c r="M853" s="417"/>
      <c r="N853" s="417"/>
      <c r="O853" s="417"/>
      <c r="P853" s="317" t="s">
        <v>807</v>
      </c>
      <c r="Q853" s="317"/>
      <c r="R853" s="317"/>
      <c r="S853" s="317"/>
      <c r="T853" s="317"/>
      <c r="U853" s="317"/>
      <c r="V853" s="317"/>
      <c r="W853" s="317"/>
      <c r="X853" s="317"/>
      <c r="Y853" s="318">
        <v>0.2</v>
      </c>
      <c r="Z853" s="319"/>
      <c r="AA853" s="319"/>
      <c r="AB853" s="320"/>
      <c r="AC853" s="322" t="s">
        <v>809</v>
      </c>
      <c r="AD853" s="323"/>
      <c r="AE853" s="323"/>
      <c r="AF853" s="323"/>
      <c r="AG853" s="323"/>
      <c r="AH853" s="324" t="s">
        <v>719</v>
      </c>
      <c r="AI853" s="325"/>
      <c r="AJ853" s="325"/>
      <c r="AK853" s="325"/>
      <c r="AL853" s="326" t="s">
        <v>719</v>
      </c>
      <c r="AM853" s="327"/>
      <c r="AN853" s="327"/>
      <c r="AO853" s="328"/>
      <c r="AP853" s="321" t="s">
        <v>719</v>
      </c>
      <c r="AQ853" s="321"/>
      <c r="AR853" s="321"/>
      <c r="AS853" s="321"/>
      <c r="AT853" s="321"/>
      <c r="AU853" s="321"/>
      <c r="AV853" s="321"/>
      <c r="AW853" s="321"/>
      <c r="AX853" s="321"/>
      <c r="AY853">
        <f>COUNTA($C$853)</f>
        <v>1</v>
      </c>
    </row>
    <row r="854" spans="1:51" ht="30" customHeight="1" x14ac:dyDescent="0.15">
      <c r="A854" s="401">
        <v>10</v>
      </c>
      <c r="B854" s="401">
        <v>1</v>
      </c>
      <c r="C854" s="420" t="s">
        <v>805</v>
      </c>
      <c r="D854" s="415"/>
      <c r="E854" s="415"/>
      <c r="F854" s="415"/>
      <c r="G854" s="415"/>
      <c r="H854" s="415"/>
      <c r="I854" s="415"/>
      <c r="J854" s="416">
        <v>4000020450006</v>
      </c>
      <c r="K854" s="417"/>
      <c r="L854" s="417"/>
      <c r="M854" s="417"/>
      <c r="N854" s="417"/>
      <c r="O854" s="417"/>
      <c r="P854" s="317" t="s">
        <v>807</v>
      </c>
      <c r="Q854" s="317"/>
      <c r="R854" s="317"/>
      <c r="S854" s="317"/>
      <c r="T854" s="317"/>
      <c r="U854" s="317"/>
      <c r="V854" s="317"/>
      <c r="W854" s="317"/>
      <c r="X854" s="317"/>
      <c r="Y854" s="318">
        <v>0.2</v>
      </c>
      <c r="Z854" s="319"/>
      <c r="AA854" s="319"/>
      <c r="AB854" s="320"/>
      <c r="AC854" s="322" t="s">
        <v>809</v>
      </c>
      <c r="AD854" s="323"/>
      <c r="AE854" s="323"/>
      <c r="AF854" s="323"/>
      <c r="AG854" s="323"/>
      <c r="AH854" s="324" t="s">
        <v>719</v>
      </c>
      <c r="AI854" s="325"/>
      <c r="AJ854" s="325"/>
      <c r="AK854" s="325"/>
      <c r="AL854" s="326" t="s">
        <v>719</v>
      </c>
      <c r="AM854" s="327"/>
      <c r="AN854" s="327"/>
      <c r="AO854" s="328"/>
      <c r="AP854" s="321" t="s">
        <v>719</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296</v>
      </c>
      <c r="K877" s="109"/>
      <c r="L877" s="109"/>
      <c r="M877" s="109"/>
      <c r="N877" s="109"/>
      <c r="O877" s="109"/>
      <c r="P877" s="335" t="s">
        <v>244</v>
      </c>
      <c r="Q877" s="335"/>
      <c r="R877" s="335"/>
      <c r="S877" s="335"/>
      <c r="T877" s="335"/>
      <c r="U877" s="335"/>
      <c r="V877" s="335"/>
      <c r="W877" s="335"/>
      <c r="X877" s="335"/>
      <c r="Y877" s="345" t="s">
        <v>294</v>
      </c>
      <c r="Z877" s="346"/>
      <c r="AA877" s="346"/>
      <c r="AB877" s="346"/>
      <c r="AC877" s="277" t="s">
        <v>333</v>
      </c>
      <c r="AD877" s="277"/>
      <c r="AE877" s="277"/>
      <c r="AF877" s="277"/>
      <c r="AG877" s="277"/>
      <c r="AH877" s="345" t="s">
        <v>363</v>
      </c>
      <c r="AI877" s="347"/>
      <c r="AJ877" s="347"/>
      <c r="AK877" s="347"/>
      <c r="AL877" s="347" t="s">
        <v>21</v>
      </c>
      <c r="AM877" s="347"/>
      <c r="AN877" s="347"/>
      <c r="AO877" s="422"/>
      <c r="AP877" s="423" t="s">
        <v>297</v>
      </c>
      <c r="AQ877" s="423"/>
      <c r="AR877" s="423"/>
      <c r="AS877" s="423"/>
      <c r="AT877" s="423"/>
      <c r="AU877" s="423"/>
      <c r="AV877" s="423"/>
      <c r="AW877" s="423"/>
      <c r="AX877" s="423"/>
      <c r="AY877">
        <f t="shared" ref="AY877:AY878" si="118">$AY$875</f>
        <v>1</v>
      </c>
    </row>
    <row r="878" spans="1:51" ht="45" customHeight="1" x14ac:dyDescent="0.15">
      <c r="A878" s="401">
        <v>1</v>
      </c>
      <c r="B878" s="401">
        <v>1</v>
      </c>
      <c r="C878" s="420" t="s">
        <v>810</v>
      </c>
      <c r="D878" s="415"/>
      <c r="E878" s="415"/>
      <c r="F878" s="415"/>
      <c r="G878" s="415"/>
      <c r="H878" s="415"/>
      <c r="I878" s="415"/>
      <c r="J878" s="416">
        <v>3000020141003</v>
      </c>
      <c r="K878" s="417"/>
      <c r="L878" s="417"/>
      <c r="M878" s="417"/>
      <c r="N878" s="417"/>
      <c r="O878" s="417"/>
      <c r="P878" s="421" t="s">
        <v>821</v>
      </c>
      <c r="Q878" s="317"/>
      <c r="R878" s="317"/>
      <c r="S878" s="317"/>
      <c r="T878" s="317"/>
      <c r="U878" s="317"/>
      <c r="V878" s="317"/>
      <c r="W878" s="317"/>
      <c r="X878" s="317"/>
      <c r="Y878" s="318">
        <v>105</v>
      </c>
      <c r="Z878" s="319"/>
      <c r="AA878" s="319"/>
      <c r="AB878" s="320"/>
      <c r="AC878" s="322" t="s">
        <v>809</v>
      </c>
      <c r="AD878" s="323"/>
      <c r="AE878" s="323"/>
      <c r="AF878" s="323"/>
      <c r="AG878" s="323"/>
      <c r="AH878" s="418" t="s">
        <v>795</v>
      </c>
      <c r="AI878" s="419"/>
      <c r="AJ878" s="419"/>
      <c r="AK878" s="419"/>
      <c r="AL878" s="326" t="s">
        <v>795</v>
      </c>
      <c r="AM878" s="327"/>
      <c r="AN878" s="327"/>
      <c r="AO878" s="328"/>
      <c r="AP878" s="321" t="s">
        <v>795</v>
      </c>
      <c r="AQ878" s="321"/>
      <c r="AR878" s="321"/>
      <c r="AS878" s="321"/>
      <c r="AT878" s="321"/>
      <c r="AU878" s="321"/>
      <c r="AV878" s="321"/>
      <c r="AW878" s="321"/>
      <c r="AX878" s="321"/>
      <c r="AY878">
        <f t="shared" si="118"/>
        <v>1</v>
      </c>
    </row>
    <row r="879" spans="1:51" ht="45" customHeight="1" x14ac:dyDescent="0.15">
      <c r="A879" s="401">
        <v>2</v>
      </c>
      <c r="B879" s="401">
        <v>1</v>
      </c>
      <c r="C879" s="420" t="s">
        <v>811</v>
      </c>
      <c r="D879" s="415"/>
      <c r="E879" s="415"/>
      <c r="F879" s="415"/>
      <c r="G879" s="415"/>
      <c r="H879" s="415"/>
      <c r="I879" s="415"/>
      <c r="J879" s="416">
        <v>7000020141305</v>
      </c>
      <c r="K879" s="417"/>
      <c r="L879" s="417"/>
      <c r="M879" s="417"/>
      <c r="N879" s="417"/>
      <c r="O879" s="417"/>
      <c r="P879" s="317" t="s">
        <v>820</v>
      </c>
      <c r="Q879" s="317"/>
      <c r="R879" s="317"/>
      <c r="S879" s="317"/>
      <c r="T879" s="317"/>
      <c r="U879" s="317"/>
      <c r="V879" s="317"/>
      <c r="W879" s="317"/>
      <c r="X879" s="317"/>
      <c r="Y879" s="318">
        <v>43</v>
      </c>
      <c r="Z879" s="319"/>
      <c r="AA879" s="319"/>
      <c r="AB879" s="320"/>
      <c r="AC879" s="322" t="s">
        <v>809</v>
      </c>
      <c r="AD879" s="323"/>
      <c r="AE879" s="323"/>
      <c r="AF879" s="323"/>
      <c r="AG879" s="323"/>
      <c r="AH879" s="418" t="s">
        <v>719</v>
      </c>
      <c r="AI879" s="419"/>
      <c r="AJ879" s="419"/>
      <c r="AK879" s="419"/>
      <c r="AL879" s="326" t="s">
        <v>719</v>
      </c>
      <c r="AM879" s="327"/>
      <c r="AN879" s="327"/>
      <c r="AO879" s="328"/>
      <c r="AP879" s="321" t="s">
        <v>719</v>
      </c>
      <c r="AQ879" s="321"/>
      <c r="AR879" s="321"/>
      <c r="AS879" s="321"/>
      <c r="AT879" s="321"/>
      <c r="AU879" s="321"/>
      <c r="AV879" s="321"/>
      <c r="AW879" s="321"/>
      <c r="AX879" s="321"/>
      <c r="AY879">
        <f>COUNTA($C$879)</f>
        <v>1</v>
      </c>
    </row>
    <row r="880" spans="1:51" ht="45" customHeight="1" x14ac:dyDescent="0.15">
      <c r="A880" s="401">
        <v>3</v>
      </c>
      <c r="B880" s="401">
        <v>1</v>
      </c>
      <c r="C880" s="420" t="s">
        <v>812</v>
      </c>
      <c r="D880" s="415"/>
      <c r="E880" s="415"/>
      <c r="F880" s="415"/>
      <c r="G880" s="415"/>
      <c r="H880" s="415"/>
      <c r="I880" s="415"/>
      <c r="J880" s="416">
        <v>6000020271004</v>
      </c>
      <c r="K880" s="417"/>
      <c r="L880" s="417"/>
      <c r="M880" s="417"/>
      <c r="N880" s="417"/>
      <c r="O880" s="417"/>
      <c r="P880" s="421" t="s">
        <v>820</v>
      </c>
      <c r="Q880" s="317"/>
      <c r="R880" s="317"/>
      <c r="S880" s="317"/>
      <c r="T880" s="317"/>
      <c r="U880" s="317"/>
      <c r="V880" s="317"/>
      <c r="W880" s="317"/>
      <c r="X880" s="317"/>
      <c r="Y880" s="318">
        <v>29</v>
      </c>
      <c r="Z880" s="319"/>
      <c r="AA880" s="319"/>
      <c r="AB880" s="320"/>
      <c r="AC880" s="322" t="s">
        <v>809</v>
      </c>
      <c r="AD880" s="323"/>
      <c r="AE880" s="323"/>
      <c r="AF880" s="323"/>
      <c r="AG880" s="323"/>
      <c r="AH880" s="324" t="s">
        <v>719</v>
      </c>
      <c r="AI880" s="325"/>
      <c r="AJ880" s="325"/>
      <c r="AK880" s="325"/>
      <c r="AL880" s="326" t="s">
        <v>719</v>
      </c>
      <c r="AM880" s="327"/>
      <c r="AN880" s="327"/>
      <c r="AO880" s="328"/>
      <c r="AP880" s="321" t="s">
        <v>719</v>
      </c>
      <c r="AQ880" s="321"/>
      <c r="AR880" s="321"/>
      <c r="AS880" s="321"/>
      <c r="AT880" s="321"/>
      <c r="AU880" s="321"/>
      <c r="AV880" s="321"/>
      <c r="AW880" s="321"/>
      <c r="AX880" s="321"/>
      <c r="AY880">
        <f>COUNTA($C$880)</f>
        <v>1</v>
      </c>
    </row>
    <row r="881" spans="1:51" ht="45" customHeight="1" x14ac:dyDescent="0.15">
      <c r="A881" s="401">
        <v>4</v>
      </c>
      <c r="B881" s="401">
        <v>1</v>
      </c>
      <c r="C881" s="420" t="s">
        <v>813</v>
      </c>
      <c r="D881" s="415"/>
      <c r="E881" s="415"/>
      <c r="F881" s="415"/>
      <c r="G881" s="415"/>
      <c r="H881" s="415"/>
      <c r="I881" s="415"/>
      <c r="J881" s="416">
        <v>1000020131121</v>
      </c>
      <c r="K881" s="417"/>
      <c r="L881" s="417"/>
      <c r="M881" s="417"/>
      <c r="N881" s="417"/>
      <c r="O881" s="417"/>
      <c r="P881" s="421" t="s">
        <v>820</v>
      </c>
      <c r="Q881" s="317"/>
      <c r="R881" s="317"/>
      <c r="S881" s="317"/>
      <c r="T881" s="317"/>
      <c r="U881" s="317"/>
      <c r="V881" s="317"/>
      <c r="W881" s="317"/>
      <c r="X881" s="317"/>
      <c r="Y881" s="318">
        <v>24</v>
      </c>
      <c r="Z881" s="319"/>
      <c r="AA881" s="319"/>
      <c r="AB881" s="320"/>
      <c r="AC881" s="322" t="s">
        <v>809</v>
      </c>
      <c r="AD881" s="323"/>
      <c r="AE881" s="323"/>
      <c r="AF881" s="323"/>
      <c r="AG881" s="323"/>
      <c r="AH881" s="324" t="s">
        <v>719</v>
      </c>
      <c r="AI881" s="325"/>
      <c r="AJ881" s="325"/>
      <c r="AK881" s="325"/>
      <c r="AL881" s="326" t="s">
        <v>719</v>
      </c>
      <c r="AM881" s="327"/>
      <c r="AN881" s="327"/>
      <c r="AO881" s="328"/>
      <c r="AP881" s="321" t="s">
        <v>719</v>
      </c>
      <c r="AQ881" s="321"/>
      <c r="AR881" s="321"/>
      <c r="AS881" s="321"/>
      <c r="AT881" s="321"/>
      <c r="AU881" s="321"/>
      <c r="AV881" s="321"/>
      <c r="AW881" s="321"/>
      <c r="AX881" s="321"/>
      <c r="AY881">
        <f>COUNTA($C$881)</f>
        <v>1</v>
      </c>
    </row>
    <row r="882" spans="1:51" ht="45" customHeight="1" x14ac:dyDescent="0.15">
      <c r="A882" s="401">
        <v>5</v>
      </c>
      <c r="B882" s="401">
        <v>1</v>
      </c>
      <c r="C882" s="420" t="s">
        <v>814</v>
      </c>
      <c r="D882" s="415"/>
      <c r="E882" s="415"/>
      <c r="F882" s="415"/>
      <c r="G882" s="415"/>
      <c r="H882" s="415"/>
      <c r="I882" s="415"/>
      <c r="J882" s="416">
        <v>9000020341002</v>
      </c>
      <c r="K882" s="417"/>
      <c r="L882" s="417"/>
      <c r="M882" s="417"/>
      <c r="N882" s="417"/>
      <c r="O882" s="417"/>
      <c r="P882" s="317" t="s">
        <v>820</v>
      </c>
      <c r="Q882" s="317"/>
      <c r="R882" s="317"/>
      <c r="S882" s="317"/>
      <c r="T882" s="317"/>
      <c r="U882" s="317"/>
      <c r="V882" s="317"/>
      <c r="W882" s="317"/>
      <c r="X882" s="317"/>
      <c r="Y882" s="318">
        <v>21</v>
      </c>
      <c r="Z882" s="319"/>
      <c r="AA882" s="319"/>
      <c r="AB882" s="320"/>
      <c r="AC882" s="322" t="s">
        <v>809</v>
      </c>
      <c r="AD882" s="323"/>
      <c r="AE882" s="323"/>
      <c r="AF882" s="323"/>
      <c r="AG882" s="323"/>
      <c r="AH882" s="324" t="s">
        <v>719</v>
      </c>
      <c r="AI882" s="325"/>
      <c r="AJ882" s="325"/>
      <c r="AK882" s="325"/>
      <c r="AL882" s="326" t="s">
        <v>719</v>
      </c>
      <c r="AM882" s="327"/>
      <c r="AN882" s="327"/>
      <c r="AO882" s="328"/>
      <c r="AP882" s="321" t="s">
        <v>719</v>
      </c>
      <c r="AQ882" s="321"/>
      <c r="AR882" s="321"/>
      <c r="AS882" s="321"/>
      <c r="AT882" s="321"/>
      <c r="AU882" s="321"/>
      <c r="AV882" s="321"/>
      <c r="AW882" s="321"/>
      <c r="AX882" s="321"/>
      <c r="AY882">
        <f>COUNTA($C$882)</f>
        <v>1</v>
      </c>
    </row>
    <row r="883" spans="1:51" ht="45" customHeight="1" x14ac:dyDescent="0.15">
      <c r="A883" s="401">
        <v>6</v>
      </c>
      <c r="B883" s="401">
        <v>1</v>
      </c>
      <c r="C883" s="420" t="s">
        <v>815</v>
      </c>
      <c r="D883" s="415"/>
      <c r="E883" s="415"/>
      <c r="F883" s="415"/>
      <c r="G883" s="415"/>
      <c r="H883" s="415"/>
      <c r="I883" s="415"/>
      <c r="J883" s="416">
        <v>2000020111007</v>
      </c>
      <c r="K883" s="417"/>
      <c r="L883" s="417"/>
      <c r="M883" s="417"/>
      <c r="N883" s="417"/>
      <c r="O883" s="417"/>
      <c r="P883" s="317" t="s">
        <v>820</v>
      </c>
      <c r="Q883" s="317"/>
      <c r="R883" s="317"/>
      <c r="S883" s="317"/>
      <c r="T883" s="317"/>
      <c r="U883" s="317"/>
      <c r="V883" s="317"/>
      <c r="W883" s="317"/>
      <c r="X883" s="317"/>
      <c r="Y883" s="318">
        <v>19</v>
      </c>
      <c r="Z883" s="319"/>
      <c r="AA883" s="319"/>
      <c r="AB883" s="320"/>
      <c r="AC883" s="322" t="s">
        <v>809</v>
      </c>
      <c r="AD883" s="323"/>
      <c r="AE883" s="323"/>
      <c r="AF883" s="323"/>
      <c r="AG883" s="323"/>
      <c r="AH883" s="324" t="s">
        <v>719</v>
      </c>
      <c r="AI883" s="325"/>
      <c r="AJ883" s="325"/>
      <c r="AK883" s="325"/>
      <c r="AL883" s="326" t="s">
        <v>719</v>
      </c>
      <c r="AM883" s="327"/>
      <c r="AN883" s="327"/>
      <c r="AO883" s="328"/>
      <c r="AP883" s="321" t="s">
        <v>719</v>
      </c>
      <c r="AQ883" s="321"/>
      <c r="AR883" s="321"/>
      <c r="AS883" s="321"/>
      <c r="AT883" s="321"/>
      <c r="AU883" s="321"/>
      <c r="AV883" s="321"/>
      <c r="AW883" s="321"/>
      <c r="AX883" s="321"/>
      <c r="AY883">
        <f>COUNTA($C$883)</f>
        <v>1</v>
      </c>
    </row>
    <row r="884" spans="1:51" ht="45" customHeight="1" x14ac:dyDescent="0.15">
      <c r="A884" s="401">
        <v>7</v>
      </c>
      <c r="B884" s="401">
        <v>1</v>
      </c>
      <c r="C884" s="420" t="s">
        <v>816</v>
      </c>
      <c r="D884" s="415"/>
      <c r="E884" s="415"/>
      <c r="F884" s="415"/>
      <c r="G884" s="415"/>
      <c r="H884" s="415"/>
      <c r="I884" s="415"/>
      <c r="J884" s="416">
        <v>6000020121002</v>
      </c>
      <c r="K884" s="417"/>
      <c r="L884" s="417"/>
      <c r="M884" s="417"/>
      <c r="N884" s="417"/>
      <c r="O884" s="417"/>
      <c r="P884" s="317" t="s">
        <v>820</v>
      </c>
      <c r="Q884" s="317"/>
      <c r="R884" s="317"/>
      <c r="S884" s="317"/>
      <c r="T884" s="317"/>
      <c r="U884" s="317"/>
      <c r="V884" s="317"/>
      <c r="W884" s="317"/>
      <c r="X884" s="317"/>
      <c r="Y884" s="318">
        <v>17</v>
      </c>
      <c r="Z884" s="319"/>
      <c r="AA884" s="319"/>
      <c r="AB884" s="320"/>
      <c r="AC884" s="322" t="s">
        <v>809</v>
      </c>
      <c r="AD884" s="323"/>
      <c r="AE884" s="323"/>
      <c r="AF884" s="323"/>
      <c r="AG884" s="323"/>
      <c r="AH884" s="324" t="s">
        <v>719</v>
      </c>
      <c r="AI884" s="325"/>
      <c r="AJ884" s="325"/>
      <c r="AK884" s="325"/>
      <c r="AL884" s="326" t="s">
        <v>719</v>
      </c>
      <c r="AM884" s="327"/>
      <c r="AN884" s="327"/>
      <c r="AO884" s="328"/>
      <c r="AP884" s="321" t="s">
        <v>719</v>
      </c>
      <c r="AQ884" s="321"/>
      <c r="AR884" s="321"/>
      <c r="AS884" s="321"/>
      <c r="AT884" s="321"/>
      <c r="AU884" s="321"/>
      <c r="AV884" s="321"/>
      <c r="AW884" s="321"/>
      <c r="AX884" s="321"/>
      <c r="AY884">
        <f>COUNTA($C$884)</f>
        <v>1</v>
      </c>
    </row>
    <row r="885" spans="1:51" ht="45" customHeight="1" x14ac:dyDescent="0.15">
      <c r="A885" s="401">
        <v>8</v>
      </c>
      <c r="B885" s="401">
        <v>1</v>
      </c>
      <c r="C885" s="420" t="s">
        <v>817</v>
      </c>
      <c r="D885" s="415"/>
      <c r="E885" s="415"/>
      <c r="F885" s="415"/>
      <c r="G885" s="415"/>
      <c r="H885" s="415"/>
      <c r="I885" s="415"/>
      <c r="J885" s="416">
        <v>6000020122041</v>
      </c>
      <c r="K885" s="417"/>
      <c r="L885" s="417"/>
      <c r="M885" s="417"/>
      <c r="N885" s="417"/>
      <c r="O885" s="417"/>
      <c r="P885" s="317" t="s">
        <v>820</v>
      </c>
      <c r="Q885" s="317"/>
      <c r="R885" s="317"/>
      <c r="S885" s="317"/>
      <c r="T885" s="317"/>
      <c r="U885" s="317"/>
      <c r="V885" s="317"/>
      <c r="W885" s="317"/>
      <c r="X885" s="317"/>
      <c r="Y885" s="318">
        <v>15</v>
      </c>
      <c r="Z885" s="319"/>
      <c r="AA885" s="319"/>
      <c r="AB885" s="320"/>
      <c r="AC885" s="322" t="s">
        <v>809</v>
      </c>
      <c r="AD885" s="323"/>
      <c r="AE885" s="323"/>
      <c r="AF885" s="323"/>
      <c r="AG885" s="323"/>
      <c r="AH885" s="324" t="s">
        <v>719</v>
      </c>
      <c r="AI885" s="325"/>
      <c r="AJ885" s="325"/>
      <c r="AK885" s="325"/>
      <c r="AL885" s="326" t="s">
        <v>719</v>
      </c>
      <c r="AM885" s="327"/>
      <c r="AN885" s="327"/>
      <c r="AO885" s="328"/>
      <c r="AP885" s="321" t="s">
        <v>719</v>
      </c>
      <c r="AQ885" s="321"/>
      <c r="AR885" s="321"/>
      <c r="AS885" s="321"/>
      <c r="AT885" s="321"/>
      <c r="AU885" s="321"/>
      <c r="AV885" s="321"/>
      <c r="AW885" s="321"/>
      <c r="AX885" s="321"/>
      <c r="AY885">
        <f>COUNTA($C$885)</f>
        <v>1</v>
      </c>
    </row>
    <row r="886" spans="1:51" ht="45" customHeight="1" x14ac:dyDescent="0.15">
      <c r="A886" s="401">
        <v>9</v>
      </c>
      <c r="B886" s="401">
        <v>1</v>
      </c>
      <c r="C886" s="420" t="s">
        <v>818</v>
      </c>
      <c r="D886" s="415"/>
      <c r="E886" s="415"/>
      <c r="F886" s="415"/>
      <c r="G886" s="415"/>
      <c r="H886" s="415"/>
      <c r="I886" s="415"/>
      <c r="J886" s="416">
        <v>6000020131083</v>
      </c>
      <c r="K886" s="417"/>
      <c r="L886" s="417"/>
      <c r="M886" s="417"/>
      <c r="N886" s="417"/>
      <c r="O886" s="417"/>
      <c r="P886" s="317" t="s">
        <v>820</v>
      </c>
      <c r="Q886" s="317"/>
      <c r="R886" s="317"/>
      <c r="S886" s="317"/>
      <c r="T886" s="317"/>
      <c r="U886" s="317"/>
      <c r="V886" s="317"/>
      <c r="W886" s="317"/>
      <c r="X886" s="317"/>
      <c r="Y886" s="318">
        <v>15</v>
      </c>
      <c r="Z886" s="319"/>
      <c r="AA886" s="319"/>
      <c r="AB886" s="320"/>
      <c r="AC886" s="322" t="s">
        <v>809</v>
      </c>
      <c r="AD886" s="323"/>
      <c r="AE886" s="323"/>
      <c r="AF886" s="323"/>
      <c r="AG886" s="323"/>
      <c r="AH886" s="324" t="s">
        <v>719</v>
      </c>
      <c r="AI886" s="325"/>
      <c r="AJ886" s="325"/>
      <c r="AK886" s="325"/>
      <c r="AL886" s="326" t="s">
        <v>719</v>
      </c>
      <c r="AM886" s="327"/>
      <c r="AN886" s="327"/>
      <c r="AO886" s="328"/>
      <c r="AP886" s="321" t="s">
        <v>719</v>
      </c>
      <c r="AQ886" s="321"/>
      <c r="AR886" s="321"/>
      <c r="AS886" s="321"/>
      <c r="AT886" s="321"/>
      <c r="AU886" s="321"/>
      <c r="AV886" s="321"/>
      <c r="AW886" s="321"/>
      <c r="AX886" s="321"/>
      <c r="AY886">
        <f>COUNTA($C$886)</f>
        <v>1</v>
      </c>
    </row>
    <row r="887" spans="1:51" ht="45" customHeight="1" x14ac:dyDescent="0.15">
      <c r="A887" s="401">
        <v>10</v>
      </c>
      <c r="B887" s="401">
        <v>1</v>
      </c>
      <c r="C887" s="420" t="s">
        <v>819</v>
      </c>
      <c r="D887" s="415"/>
      <c r="E887" s="415"/>
      <c r="F887" s="415"/>
      <c r="G887" s="415"/>
      <c r="H887" s="415"/>
      <c r="I887" s="415"/>
      <c r="J887" s="416">
        <v>3000020231002</v>
      </c>
      <c r="K887" s="417"/>
      <c r="L887" s="417"/>
      <c r="M887" s="417"/>
      <c r="N887" s="417"/>
      <c r="O887" s="417"/>
      <c r="P887" s="317" t="s">
        <v>820</v>
      </c>
      <c r="Q887" s="317"/>
      <c r="R887" s="317"/>
      <c r="S887" s="317"/>
      <c r="T887" s="317"/>
      <c r="U887" s="317"/>
      <c r="V887" s="317"/>
      <c r="W887" s="317"/>
      <c r="X887" s="317"/>
      <c r="Y887" s="318">
        <v>15</v>
      </c>
      <c r="Z887" s="319"/>
      <c r="AA887" s="319"/>
      <c r="AB887" s="320"/>
      <c r="AC887" s="322" t="s">
        <v>809</v>
      </c>
      <c r="AD887" s="323"/>
      <c r="AE887" s="323"/>
      <c r="AF887" s="323"/>
      <c r="AG887" s="323"/>
      <c r="AH887" s="324" t="s">
        <v>719</v>
      </c>
      <c r="AI887" s="325"/>
      <c r="AJ887" s="325"/>
      <c r="AK887" s="325"/>
      <c r="AL887" s="326" t="s">
        <v>719</v>
      </c>
      <c r="AM887" s="327"/>
      <c r="AN887" s="327"/>
      <c r="AO887" s="328"/>
      <c r="AP887" s="321" t="s">
        <v>719</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296</v>
      </c>
      <c r="K910" s="109"/>
      <c r="L910" s="109"/>
      <c r="M910" s="109"/>
      <c r="N910" s="109"/>
      <c r="O910" s="109"/>
      <c r="P910" s="335" t="s">
        <v>244</v>
      </c>
      <c r="Q910" s="335"/>
      <c r="R910" s="335"/>
      <c r="S910" s="335"/>
      <c r="T910" s="335"/>
      <c r="U910" s="335"/>
      <c r="V910" s="335"/>
      <c r="W910" s="335"/>
      <c r="X910" s="335"/>
      <c r="Y910" s="345" t="s">
        <v>294</v>
      </c>
      <c r="Z910" s="346"/>
      <c r="AA910" s="346"/>
      <c r="AB910" s="346"/>
      <c r="AC910" s="277" t="s">
        <v>333</v>
      </c>
      <c r="AD910" s="277"/>
      <c r="AE910" s="277"/>
      <c r="AF910" s="277"/>
      <c r="AG910" s="277"/>
      <c r="AH910" s="345" t="s">
        <v>363</v>
      </c>
      <c r="AI910" s="347"/>
      <c r="AJ910" s="347"/>
      <c r="AK910" s="347"/>
      <c r="AL910" s="347" t="s">
        <v>21</v>
      </c>
      <c r="AM910" s="347"/>
      <c r="AN910" s="347"/>
      <c r="AO910" s="422"/>
      <c r="AP910" s="423" t="s">
        <v>297</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822</v>
      </c>
      <c r="D911" s="415"/>
      <c r="E911" s="415"/>
      <c r="F911" s="415"/>
      <c r="G911" s="415"/>
      <c r="H911" s="415"/>
      <c r="I911" s="415"/>
      <c r="J911" s="416">
        <v>8010401024011</v>
      </c>
      <c r="K911" s="417"/>
      <c r="L911" s="417"/>
      <c r="M911" s="417"/>
      <c r="N911" s="417"/>
      <c r="O911" s="417"/>
      <c r="P911" s="421" t="s">
        <v>823</v>
      </c>
      <c r="Q911" s="317"/>
      <c r="R911" s="317"/>
      <c r="S911" s="317"/>
      <c r="T911" s="317"/>
      <c r="U911" s="317"/>
      <c r="V911" s="317"/>
      <c r="W911" s="317"/>
      <c r="X911" s="317"/>
      <c r="Y911" s="318">
        <v>73</v>
      </c>
      <c r="Z911" s="319"/>
      <c r="AA911" s="319"/>
      <c r="AB911" s="320"/>
      <c r="AC911" s="322" t="s">
        <v>368</v>
      </c>
      <c r="AD911" s="323"/>
      <c r="AE911" s="323"/>
      <c r="AF911" s="323"/>
      <c r="AG911" s="323"/>
      <c r="AH911" s="418">
        <v>2</v>
      </c>
      <c r="AI911" s="419"/>
      <c r="AJ911" s="419"/>
      <c r="AK911" s="419"/>
      <c r="AL911" s="326">
        <v>90.4</v>
      </c>
      <c r="AM911" s="327"/>
      <c r="AN911" s="327"/>
      <c r="AO911" s="328"/>
      <c r="AP911" s="321" t="s">
        <v>795</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296</v>
      </c>
      <c r="K943" s="109"/>
      <c r="L943" s="109"/>
      <c r="M943" s="109"/>
      <c r="N943" s="109"/>
      <c r="O943" s="109"/>
      <c r="P943" s="335" t="s">
        <v>244</v>
      </c>
      <c r="Q943" s="335"/>
      <c r="R943" s="335"/>
      <c r="S943" s="335"/>
      <c r="T943" s="335"/>
      <c r="U943" s="335"/>
      <c r="V943" s="335"/>
      <c r="W943" s="335"/>
      <c r="X943" s="335"/>
      <c r="Y943" s="345" t="s">
        <v>294</v>
      </c>
      <c r="Z943" s="346"/>
      <c r="AA943" s="346"/>
      <c r="AB943" s="346"/>
      <c r="AC943" s="277" t="s">
        <v>333</v>
      </c>
      <c r="AD943" s="277"/>
      <c r="AE943" s="277"/>
      <c r="AF943" s="277"/>
      <c r="AG943" s="277"/>
      <c r="AH943" s="345" t="s">
        <v>363</v>
      </c>
      <c r="AI943" s="347"/>
      <c r="AJ943" s="347"/>
      <c r="AK943" s="347"/>
      <c r="AL943" s="347" t="s">
        <v>21</v>
      </c>
      <c r="AM943" s="347"/>
      <c r="AN943" s="347"/>
      <c r="AO943" s="422"/>
      <c r="AP943" s="423" t="s">
        <v>297</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876</v>
      </c>
      <c r="D944" s="415"/>
      <c r="E944" s="415"/>
      <c r="F944" s="415"/>
      <c r="G944" s="415"/>
      <c r="H944" s="415"/>
      <c r="I944" s="415"/>
      <c r="J944" s="416">
        <v>1010401023102</v>
      </c>
      <c r="K944" s="417"/>
      <c r="L944" s="417"/>
      <c r="M944" s="417"/>
      <c r="N944" s="417"/>
      <c r="O944" s="417"/>
      <c r="P944" s="421" t="s">
        <v>877</v>
      </c>
      <c r="Q944" s="317"/>
      <c r="R944" s="317"/>
      <c r="S944" s="317"/>
      <c r="T944" s="317"/>
      <c r="U944" s="317"/>
      <c r="V944" s="317"/>
      <c r="W944" s="317"/>
      <c r="X944" s="317"/>
      <c r="Y944" s="318">
        <v>201</v>
      </c>
      <c r="Z944" s="319"/>
      <c r="AA944" s="319"/>
      <c r="AB944" s="320"/>
      <c r="AC944" s="322" t="s">
        <v>369</v>
      </c>
      <c r="AD944" s="323"/>
      <c r="AE944" s="323"/>
      <c r="AF944" s="323"/>
      <c r="AG944" s="323"/>
      <c r="AH944" s="418">
        <v>2</v>
      </c>
      <c r="AI944" s="419"/>
      <c r="AJ944" s="419"/>
      <c r="AK944" s="419"/>
      <c r="AL944" s="326">
        <v>93.2</v>
      </c>
      <c r="AM944" s="327"/>
      <c r="AN944" s="327"/>
      <c r="AO944" s="328"/>
      <c r="AP944" s="321" t="s">
        <v>878</v>
      </c>
      <c r="AQ944" s="321"/>
      <c r="AR944" s="321"/>
      <c r="AS944" s="321"/>
      <c r="AT944" s="321"/>
      <c r="AU944" s="321"/>
      <c r="AV944" s="321"/>
      <c r="AW944" s="321"/>
      <c r="AX944" s="321"/>
      <c r="AY944">
        <f t="shared" si="120"/>
        <v>1</v>
      </c>
    </row>
    <row r="945" spans="1:51" ht="30" hidden="1" customHeight="1" x14ac:dyDescent="0.15">
      <c r="A945" s="401">
        <v>2</v>
      </c>
      <c r="B945" s="401">
        <v>1</v>
      </c>
      <c r="C945" s="424"/>
      <c r="D945" s="425"/>
      <c r="E945" s="425"/>
      <c r="F945" s="425"/>
      <c r="G945" s="425"/>
      <c r="H945" s="425"/>
      <c r="I945" s="426"/>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427"/>
      <c r="AQ945" s="428"/>
      <c r="AR945" s="428"/>
      <c r="AS945" s="428"/>
      <c r="AT945" s="428"/>
      <c r="AU945" s="428"/>
      <c r="AV945" s="428"/>
      <c r="AW945" s="428"/>
      <c r="AX945" s="429"/>
      <c r="AY945">
        <f>COUNTA($C$945)</f>
        <v>0</v>
      </c>
    </row>
    <row r="946" spans="1:51" ht="30" hidden="1" customHeight="1" x14ac:dyDescent="0.15">
      <c r="A946" s="401">
        <v>3</v>
      </c>
      <c r="B946" s="401">
        <v>1</v>
      </c>
      <c r="C946" s="424"/>
      <c r="D946" s="896"/>
      <c r="E946" s="896"/>
      <c r="F946" s="896"/>
      <c r="G946" s="896"/>
      <c r="H946" s="896"/>
      <c r="I946" s="897"/>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427"/>
      <c r="AQ946" s="428"/>
      <c r="AR946" s="428"/>
      <c r="AS946" s="428"/>
      <c r="AT946" s="428"/>
      <c r="AU946" s="428"/>
      <c r="AV946" s="428"/>
      <c r="AW946" s="428"/>
      <c r="AX946" s="429"/>
      <c r="AY946">
        <f>COUNTA($C$946)</f>
        <v>0</v>
      </c>
    </row>
    <row r="947" spans="1:51" ht="30" hidden="1" customHeight="1" x14ac:dyDescent="0.15">
      <c r="A947" s="401">
        <v>4</v>
      </c>
      <c r="B947" s="401">
        <v>1</v>
      </c>
      <c r="C947" s="424"/>
      <c r="D947" s="896"/>
      <c r="E947" s="896"/>
      <c r="F947" s="896"/>
      <c r="G947" s="896"/>
      <c r="H947" s="896"/>
      <c r="I947" s="897"/>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427"/>
      <c r="AQ947" s="428"/>
      <c r="AR947" s="428"/>
      <c r="AS947" s="428"/>
      <c r="AT947" s="428"/>
      <c r="AU947" s="428"/>
      <c r="AV947" s="428"/>
      <c r="AW947" s="428"/>
      <c r="AX947" s="429"/>
      <c r="AY947">
        <f>COUNTA($C$947)</f>
        <v>0</v>
      </c>
    </row>
    <row r="948" spans="1:51" ht="30" hidden="1" customHeight="1" x14ac:dyDescent="0.15">
      <c r="A948" s="401">
        <v>5</v>
      </c>
      <c r="B948" s="401">
        <v>1</v>
      </c>
      <c r="C948" s="430"/>
      <c r="D948" s="425"/>
      <c r="E948" s="425"/>
      <c r="F948" s="425"/>
      <c r="G948" s="425"/>
      <c r="H948" s="425"/>
      <c r="I948" s="426"/>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427"/>
      <c r="AQ948" s="428"/>
      <c r="AR948" s="428"/>
      <c r="AS948" s="428"/>
      <c r="AT948" s="428"/>
      <c r="AU948" s="428"/>
      <c r="AV948" s="428"/>
      <c r="AW948" s="428"/>
      <c r="AX948" s="429"/>
      <c r="AY948">
        <f>COUNTA($C$948)</f>
        <v>0</v>
      </c>
    </row>
    <row r="949" spans="1:51" ht="30" hidden="1" customHeight="1" x14ac:dyDescent="0.15">
      <c r="A949" s="401">
        <v>6</v>
      </c>
      <c r="B949" s="401">
        <v>1</v>
      </c>
      <c r="C949" s="424"/>
      <c r="D949" s="425"/>
      <c r="E949" s="425"/>
      <c r="F949" s="425"/>
      <c r="G949" s="425"/>
      <c r="H949" s="425"/>
      <c r="I949" s="426"/>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427"/>
      <c r="AQ949" s="428"/>
      <c r="AR949" s="428"/>
      <c r="AS949" s="428"/>
      <c r="AT949" s="428"/>
      <c r="AU949" s="428"/>
      <c r="AV949" s="428"/>
      <c r="AW949" s="428"/>
      <c r="AX949" s="429"/>
      <c r="AY949">
        <f>COUNTA($C$949)</f>
        <v>0</v>
      </c>
    </row>
    <row r="950" spans="1:51" ht="30" hidden="1" customHeight="1" x14ac:dyDescent="0.15">
      <c r="A950" s="401">
        <v>7</v>
      </c>
      <c r="B950" s="401">
        <v>1</v>
      </c>
      <c r="C950" s="424"/>
      <c r="D950" s="425"/>
      <c r="E950" s="425"/>
      <c r="F950" s="425"/>
      <c r="G950" s="425"/>
      <c r="H950" s="425"/>
      <c r="I950" s="426"/>
      <c r="J950" s="416"/>
      <c r="K950" s="417"/>
      <c r="L950" s="417"/>
      <c r="M950" s="417"/>
      <c r="N950" s="417"/>
      <c r="O950" s="417"/>
      <c r="P950" s="421"/>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427"/>
      <c r="AQ950" s="428"/>
      <c r="AR950" s="428"/>
      <c r="AS950" s="428"/>
      <c r="AT950" s="428"/>
      <c r="AU950" s="428"/>
      <c r="AV950" s="428"/>
      <c r="AW950" s="428"/>
      <c r="AX950" s="429"/>
      <c r="AY950">
        <f>COUNTA($C$950)</f>
        <v>0</v>
      </c>
    </row>
    <row r="951" spans="1:51" ht="30" hidden="1" customHeight="1" x14ac:dyDescent="0.15">
      <c r="A951" s="401">
        <v>8</v>
      </c>
      <c r="B951" s="401">
        <v>1</v>
      </c>
      <c r="C951" s="430"/>
      <c r="D951" s="425"/>
      <c r="E951" s="425"/>
      <c r="F951" s="425"/>
      <c r="G951" s="425"/>
      <c r="H951" s="425"/>
      <c r="I951" s="426"/>
      <c r="J951" s="416"/>
      <c r="K951" s="417"/>
      <c r="L951" s="417"/>
      <c r="M951" s="417"/>
      <c r="N951" s="417"/>
      <c r="O951" s="417"/>
      <c r="P951" s="421"/>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427"/>
      <c r="AQ951" s="428"/>
      <c r="AR951" s="428"/>
      <c r="AS951" s="428"/>
      <c r="AT951" s="428"/>
      <c r="AU951" s="428"/>
      <c r="AV951" s="428"/>
      <c r="AW951" s="428"/>
      <c r="AX951" s="429"/>
      <c r="AY951">
        <f>COUNTA($C$951)</f>
        <v>0</v>
      </c>
    </row>
    <row r="952" spans="1:51" ht="30" hidden="1" customHeight="1" x14ac:dyDescent="0.15">
      <c r="A952" s="401">
        <v>9</v>
      </c>
      <c r="B952" s="401">
        <v>1</v>
      </c>
      <c r="C952" s="430"/>
      <c r="D952" s="425"/>
      <c r="E952" s="425"/>
      <c r="F952" s="425"/>
      <c r="G952" s="425"/>
      <c r="H952" s="425"/>
      <c r="I952" s="426"/>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427"/>
      <c r="AQ952" s="428"/>
      <c r="AR952" s="428"/>
      <c r="AS952" s="428"/>
      <c r="AT952" s="428"/>
      <c r="AU952" s="428"/>
      <c r="AV952" s="428"/>
      <c r="AW952" s="428"/>
      <c r="AX952" s="429"/>
      <c r="AY952">
        <f>COUNTA($C$952)</f>
        <v>0</v>
      </c>
    </row>
    <row r="953" spans="1:51" ht="30" hidden="1" customHeight="1" x14ac:dyDescent="0.15">
      <c r="A953" s="401">
        <v>10</v>
      </c>
      <c r="B953" s="401">
        <v>1</v>
      </c>
      <c r="C953" s="430"/>
      <c r="D953" s="425"/>
      <c r="E953" s="425"/>
      <c r="F953" s="425"/>
      <c r="G953" s="425"/>
      <c r="H953" s="425"/>
      <c r="I953" s="426"/>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427"/>
      <c r="AQ953" s="428"/>
      <c r="AR953" s="428"/>
      <c r="AS953" s="428"/>
      <c r="AT953" s="428"/>
      <c r="AU953" s="428"/>
      <c r="AV953" s="428"/>
      <c r="AW953" s="428"/>
      <c r="AX953" s="429"/>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296</v>
      </c>
      <c r="K976" s="109"/>
      <c r="L976" s="109"/>
      <c r="M976" s="109"/>
      <c r="N976" s="109"/>
      <c r="O976" s="109"/>
      <c r="P976" s="335" t="s">
        <v>244</v>
      </c>
      <c r="Q976" s="335"/>
      <c r="R976" s="335"/>
      <c r="S976" s="335"/>
      <c r="T976" s="335"/>
      <c r="U976" s="335"/>
      <c r="V976" s="335"/>
      <c r="W976" s="335"/>
      <c r="X976" s="335"/>
      <c r="Y976" s="345" t="s">
        <v>294</v>
      </c>
      <c r="Z976" s="346"/>
      <c r="AA976" s="346"/>
      <c r="AB976" s="346"/>
      <c r="AC976" s="277" t="s">
        <v>333</v>
      </c>
      <c r="AD976" s="277"/>
      <c r="AE976" s="277"/>
      <c r="AF976" s="277"/>
      <c r="AG976" s="277"/>
      <c r="AH976" s="345" t="s">
        <v>363</v>
      </c>
      <c r="AI976" s="347"/>
      <c r="AJ976" s="347"/>
      <c r="AK976" s="347"/>
      <c r="AL976" s="347" t="s">
        <v>21</v>
      </c>
      <c r="AM976" s="347"/>
      <c r="AN976" s="347"/>
      <c r="AO976" s="422"/>
      <c r="AP976" s="423" t="s">
        <v>297</v>
      </c>
      <c r="AQ976" s="423"/>
      <c r="AR976" s="423"/>
      <c r="AS976" s="423"/>
      <c r="AT976" s="423"/>
      <c r="AU976" s="423"/>
      <c r="AV976" s="423"/>
      <c r="AW976" s="423"/>
      <c r="AX976" s="423"/>
      <c r="AY976">
        <f t="shared" ref="AY976:AY977" si="121">$AY$974</f>
        <v>1</v>
      </c>
    </row>
    <row r="977" spans="1:51" ht="45.75" customHeight="1" x14ac:dyDescent="0.15">
      <c r="A977" s="401">
        <v>1</v>
      </c>
      <c r="B977" s="401">
        <v>1</v>
      </c>
      <c r="C977" s="420" t="s">
        <v>851</v>
      </c>
      <c r="D977" s="415"/>
      <c r="E977" s="415"/>
      <c r="F977" s="415"/>
      <c r="G977" s="415"/>
      <c r="H977" s="415"/>
      <c r="I977" s="415"/>
      <c r="J977" s="416">
        <v>1240005000986</v>
      </c>
      <c r="K977" s="417"/>
      <c r="L977" s="417"/>
      <c r="M977" s="417"/>
      <c r="N977" s="417"/>
      <c r="O977" s="417"/>
      <c r="P977" s="421" t="s">
        <v>852</v>
      </c>
      <c r="Q977" s="317"/>
      <c r="R977" s="317"/>
      <c r="S977" s="317"/>
      <c r="T977" s="317"/>
      <c r="U977" s="317"/>
      <c r="V977" s="317"/>
      <c r="W977" s="317"/>
      <c r="X977" s="317"/>
      <c r="Y977" s="318">
        <v>1</v>
      </c>
      <c r="Z977" s="319"/>
      <c r="AA977" s="319"/>
      <c r="AB977" s="320"/>
      <c r="AC977" s="322" t="s">
        <v>375</v>
      </c>
      <c r="AD977" s="323"/>
      <c r="AE977" s="323"/>
      <c r="AF977" s="323"/>
      <c r="AG977" s="323"/>
      <c r="AH977" s="418">
        <v>1</v>
      </c>
      <c r="AI977" s="419"/>
      <c r="AJ977" s="419"/>
      <c r="AK977" s="419"/>
      <c r="AL977" s="326">
        <v>93</v>
      </c>
      <c r="AM977" s="327"/>
      <c r="AN977" s="327"/>
      <c r="AO977" s="328"/>
      <c r="AP977" s="321" t="s">
        <v>832</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296</v>
      </c>
      <c r="K1009" s="109"/>
      <c r="L1009" s="109"/>
      <c r="M1009" s="109"/>
      <c r="N1009" s="109"/>
      <c r="O1009" s="109"/>
      <c r="P1009" s="335" t="s">
        <v>244</v>
      </c>
      <c r="Q1009" s="335"/>
      <c r="R1009" s="335"/>
      <c r="S1009" s="335"/>
      <c r="T1009" s="335"/>
      <c r="U1009" s="335"/>
      <c r="V1009" s="335"/>
      <c r="W1009" s="335"/>
      <c r="X1009" s="335"/>
      <c r="Y1009" s="345" t="s">
        <v>294</v>
      </c>
      <c r="Z1009" s="346"/>
      <c r="AA1009" s="346"/>
      <c r="AB1009" s="346"/>
      <c r="AC1009" s="277" t="s">
        <v>333</v>
      </c>
      <c r="AD1009" s="277"/>
      <c r="AE1009" s="277"/>
      <c r="AF1009" s="277"/>
      <c r="AG1009" s="277"/>
      <c r="AH1009" s="345" t="s">
        <v>363</v>
      </c>
      <c r="AI1009" s="347"/>
      <c r="AJ1009" s="347"/>
      <c r="AK1009" s="347"/>
      <c r="AL1009" s="347" t="s">
        <v>21</v>
      </c>
      <c r="AM1009" s="347"/>
      <c r="AN1009" s="347"/>
      <c r="AO1009" s="422"/>
      <c r="AP1009" s="423" t="s">
        <v>297</v>
      </c>
      <c r="AQ1009" s="423"/>
      <c r="AR1009" s="423"/>
      <c r="AS1009" s="423"/>
      <c r="AT1009" s="423"/>
      <c r="AU1009" s="423"/>
      <c r="AV1009" s="423"/>
      <c r="AW1009" s="423"/>
      <c r="AX1009" s="423"/>
      <c r="AY1009">
        <f t="shared" ref="AY1009:AY1010" si="122">$AY$1007</f>
        <v>1</v>
      </c>
    </row>
    <row r="1010" spans="1:51" ht="30" customHeight="1" x14ac:dyDescent="0.15">
      <c r="A1010" s="401">
        <v>1</v>
      </c>
      <c r="B1010" s="401">
        <v>1</v>
      </c>
      <c r="C1010" s="415" t="s">
        <v>869</v>
      </c>
      <c r="D1010" s="415"/>
      <c r="E1010" s="415"/>
      <c r="F1010" s="415"/>
      <c r="G1010" s="415"/>
      <c r="H1010" s="415"/>
      <c r="I1010" s="415"/>
      <c r="J1010" s="416">
        <v>4010401050341</v>
      </c>
      <c r="K1010" s="417"/>
      <c r="L1010" s="417"/>
      <c r="M1010" s="417"/>
      <c r="N1010" s="417"/>
      <c r="O1010" s="417"/>
      <c r="P1010" s="317" t="s">
        <v>867</v>
      </c>
      <c r="Q1010" s="317"/>
      <c r="R1010" s="317"/>
      <c r="S1010" s="317"/>
      <c r="T1010" s="317"/>
      <c r="U1010" s="317"/>
      <c r="V1010" s="317"/>
      <c r="W1010" s="317"/>
      <c r="X1010" s="317"/>
      <c r="Y1010" s="318">
        <v>19</v>
      </c>
      <c r="Z1010" s="319"/>
      <c r="AA1010" s="319"/>
      <c r="AB1010" s="320"/>
      <c r="AC1010" s="322" t="s">
        <v>872</v>
      </c>
      <c r="AD1010" s="323"/>
      <c r="AE1010" s="323"/>
      <c r="AF1010" s="323"/>
      <c r="AG1010" s="323"/>
      <c r="AH1010" s="418">
        <v>1</v>
      </c>
      <c r="AI1010" s="419"/>
      <c r="AJ1010" s="419"/>
      <c r="AK1010" s="419"/>
      <c r="AL1010" s="326">
        <v>83.941717484421076</v>
      </c>
      <c r="AM1010" s="327"/>
      <c r="AN1010" s="327"/>
      <c r="AO1010" s="328"/>
      <c r="AP1010" s="321" t="s">
        <v>832</v>
      </c>
      <c r="AQ1010" s="321"/>
      <c r="AR1010" s="321"/>
      <c r="AS1010" s="321"/>
      <c r="AT1010" s="321"/>
      <c r="AU1010" s="321"/>
      <c r="AV1010" s="321"/>
      <c r="AW1010" s="321"/>
      <c r="AX1010" s="321"/>
      <c r="AY1010">
        <f t="shared" si="122"/>
        <v>1</v>
      </c>
    </row>
    <row r="1011" spans="1:51" ht="30" customHeight="1" x14ac:dyDescent="0.15">
      <c r="A1011" s="401">
        <v>2</v>
      </c>
      <c r="B1011" s="401">
        <v>1</v>
      </c>
      <c r="C1011" s="415" t="s">
        <v>869</v>
      </c>
      <c r="D1011" s="415"/>
      <c r="E1011" s="415"/>
      <c r="F1011" s="415"/>
      <c r="G1011" s="415"/>
      <c r="H1011" s="415"/>
      <c r="I1011" s="415"/>
      <c r="J1011" s="416">
        <v>4010401050341</v>
      </c>
      <c r="K1011" s="417"/>
      <c r="L1011" s="417"/>
      <c r="M1011" s="417"/>
      <c r="N1011" s="417"/>
      <c r="O1011" s="417"/>
      <c r="P1011" s="317" t="s">
        <v>868</v>
      </c>
      <c r="Q1011" s="317"/>
      <c r="R1011" s="317"/>
      <c r="S1011" s="317"/>
      <c r="T1011" s="317"/>
      <c r="U1011" s="317"/>
      <c r="V1011" s="317"/>
      <c r="W1011" s="317"/>
      <c r="X1011" s="317"/>
      <c r="Y1011" s="318">
        <v>2</v>
      </c>
      <c r="Z1011" s="319"/>
      <c r="AA1011" s="319"/>
      <c r="AB1011" s="320"/>
      <c r="AC1011" s="322" t="s">
        <v>872</v>
      </c>
      <c r="AD1011" s="323"/>
      <c r="AE1011" s="323"/>
      <c r="AF1011" s="323"/>
      <c r="AG1011" s="323"/>
      <c r="AH1011" s="418">
        <v>1</v>
      </c>
      <c r="AI1011" s="419"/>
      <c r="AJ1011" s="419"/>
      <c r="AK1011" s="419"/>
      <c r="AL1011" s="326">
        <v>86.277636741287793</v>
      </c>
      <c r="AM1011" s="327"/>
      <c r="AN1011" s="327"/>
      <c r="AO1011" s="328"/>
      <c r="AP1011" s="321" t="s">
        <v>832</v>
      </c>
      <c r="AQ1011" s="321"/>
      <c r="AR1011" s="321"/>
      <c r="AS1011" s="321"/>
      <c r="AT1011" s="321"/>
      <c r="AU1011" s="321"/>
      <c r="AV1011" s="321"/>
      <c r="AW1011" s="321"/>
      <c r="AX1011" s="321"/>
      <c r="AY1011">
        <f>COUNTA($C$1011)</f>
        <v>1</v>
      </c>
    </row>
    <row r="1012" spans="1:51" ht="30" customHeight="1" x14ac:dyDescent="0.15">
      <c r="A1012" s="401">
        <v>3</v>
      </c>
      <c r="B1012" s="401">
        <v>1</v>
      </c>
      <c r="C1012" s="420" t="s">
        <v>870</v>
      </c>
      <c r="D1012" s="415"/>
      <c r="E1012" s="415"/>
      <c r="F1012" s="415"/>
      <c r="G1012" s="415"/>
      <c r="H1012" s="415"/>
      <c r="I1012" s="415"/>
      <c r="J1012" s="416">
        <v>2120001077131</v>
      </c>
      <c r="K1012" s="417"/>
      <c r="L1012" s="417"/>
      <c r="M1012" s="417"/>
      <c r="N1012" s="417"/>
      <c r="O1012" s="417"/>
      <c r="P1012" s="421" t="s">
        <v>871</v>
      </c>
      <c r="Q1012" s="317"/>
      <c r="R1012" s="317"/>
      <c r="S1012" s="317"/>
      <c r="T1012" s="317"/>
      <c r="U1012" s="317"/>
      <c r="V1012" s="317"/>
      <c r="W1012" s="317"/>
      <c r="X1012" s="317"/>
      <c r="Y1012" s="318">
        <v>1</v>
      </c>
      <c r="Z1012" s="319"/>
      <c r="AA1012" s="319"/>
      <c r="AB1012" s="320"/>
      <c r="AC1012" s="322" t="s">
        <v>872</v>
      </c>
      <c r="AD1012" s="323"/>
      <c r="AE1012" s="323"/>
      <c r="AF1012" s="323"/>
      <c r="AG1012" s="323"/>
      <c r="AH1012" s="324">
        <v>2</v>
      </c>
      <c r="AI1012" s="325"/>
      <c r="AJ1012" s="325"/>
      <c r="AK1012" s="325"/>
      <c r="AL1012" s="326">
        <v>39.715482519735787</v>
      </c>
      <c r="AM1012" s="327"/>
      <c r="AN1012" s="327"/>
      <c r="AO1012" s="328"/>
      <c r="AP1012" s="321" t="s">
        <v>832</v>
      </c>
      <c r="AQ1012" s="321"/>
      <c r="AR1012" s="321"/>
      <c r="AS1012" s="321"/>
      <c r="AT1012" s="321"/>
      <c r="AU1012" s="321"/>
      <c r="AV1012" s="321"/>
      <c r="AW1012" s="321"/>
      <c r="AX1012" s="321"/>
      <c r="AY1012">
        <f>COUNTA($C$1012)</f>
        <v>1</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296</v>
      </c>
      <c r="K1042" s="109"/>
      <c r="L1042" s="109"/>
      <c r="M1042" s="109"/>
      <c r="N1042" s="109"/>
      <c r="O1042" s="109"/>
      <c r="P1042" s="335" t="s">
        <v>244</v>
      </c>
      <c r="Q1042" s="335"/>
      <c r="R1042" s="335"/>
      <c r="S1042" s="335"/>
      <c r="T1042" s="335"/>
      <c r="U1042" s="335"/>
      <c r="V1042" s="335"/>
      <c r="W1042" s="335"/>
      <c r="X1042" s="335"/>
      <c r="Y1042" s="345" t="s">
        <v>294</v>
      </c>
      <c r="Z1042" s="346"/>
      <c r="AA1042" s="346"/>
      <c r="AB1042" s="346"/>
      <c r="AC1042" s="277" t="s">
        <v>333</v>
      </c>
      <c r="AD1042" s="277"/>
      <c r="AE1042" s="277"/>
      <c r="AF1042" s="277"/>
      <c r="AG1042" s="277"/>
      <c r="AH1042" s="345" t="s">
        <v>363</v>
      </c>
      <c r="AI1042" s="347"/>
      <c r="AJ1042" s="347"/>
      <c r="AK1042" s="347"/>
      <c r="AL1042" s="347" t="s">
        <v>21</v>
      </c>
      <c r="AM1042" s="347"/>
      <c r="AN1042" s="347"/>
      <c r="AO1042" s="422"/>
      <c r="AP1042" s="423" t="s">
        <v>297</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20"/>
      <c r="D1043" s="415"/>
      <c r="E1043" s="415"/>
      <c r="F1043" s="415"/>
      <c r="G1043" s="415"/>
      <c r="H1043" s="415"/>
      <c r="I1043" s="415"/>
      <c r="J1043" s="416"/>
      <c r="K1043" s="417"/>
      <c r="L1043" s="417"/>
      <c r="M1043" s="417"/>
      <c r="N1043" s="417"/>
      <c r="O1043" s="417"/>
      <c r="P1043" s="421"/>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296</v>
      </c>
      <c r="K1075" s="109"/>
      <c r="L1075" s="109"/>
      <c r="M1075" s="109"/>
      <c r="N1075" s="109"/>
      <c r="O1075" s="109"/>
      <c r="P1075" s="335" t="s">
        <v>244</v>
      </c>
      <c r="Q1075" s="335"/>
      <c r="R1075" s="335"/>
      <c r="S1075" s="335"/>
      <c r="T1075" s="335"/>
      <c r="U1075" s="335"/>
      <c r="V1075" s="335"/>
      <c r="W1075" s="335"/>
      <c r="X1075" s="335"/>
      <c r="Y1075" s="345" t="s">
        <v>294</v>
      </c>
      <c r="Z1075" s="346"/>
      <c r="AA1075" s="346"/>
      <c r="AB1075" s="346"/>
      <c r="AC1075" s="277" t="s">
        <v>333</v>
      </c>
      <c r="AD1075" s="277"/>
      <c r="AE1075" s="277"/>
      <c r="AF1075" s="277"/>
      <c r="AG1075" s="277"/>
      <c r="AH1075" s="345" t="s">
        <v>363</v>
      </c>
      <c r="AI1075" s="347"/>
      <c r="AJ1075" s="347"/>
      <c r="AK1075" s="347"/>
      <c r="AL1075" s="347" t="s">
        <v>21</v>
      </c>
      <c r="AM1075" s="347"/>
      <c r="AN1075" s="347"/>
      <c r="AO1075" s="422"/>
      <c r="AP1075" s="423" t="s">
        <v>297</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9" t="s">
        <v>324</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60" t="s">
        <v>339</v>
      </c>
      <c r="AM1106" s="961"/>
      <c r="AN1106" s="96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2"/>
      <c r="E1109" s="277" t="s">
        <v>262</v>
      </c>
      <c r="F1109" s="892"/>
      <c r="G1109" s="892"/>
      <c r="H1109" s="892"/>
      <c r="I1109" s="892"/>
      <c r="J1109" s="277" t="s">
        <v>296</v>
      </c>
      <c r="K1109" s="277"/>
      <c r="L1109" s="277"/>
      <c r="M1109" s="277"/>
      <c r="N1109" s="277"/>
      <c r="O1109" s="277"/>
      <c r="P1109" s="345" t="s">
        <v>27</v>
      </c>
      <c r="Q1109" s="345"/>
      <c r="R1109" s="345"/>
      <c r="S1109" s="345"/>
      <c r="T1109" s="345"/>
      <c r="U1109" s="345"/>
      <c r="V1109" s="345"/>
      <c r="W1109" s="345"/>
      <c r="X1109" s="345"/>
      <c r="Y1109" s="277" t="s">
        <v>298</v>
      </c>
      <c r="Z1109" s="892"/>
      <c r="AA1109" s="892"/>
      <c r="AB1109" s="892"/>
      <c r="AC1109" s="277" t="s">
        <v>245</v>
      </c>
      <c r="AD1109" s="277"/>
      <c r="AE1109" s="277"/>
      <c r="AF1109" s="277"/>
      <c r="AG1109" s="277"/>
      <c r="AH1109" s="345" t="s">
        <v>258</v>
      </c>
      <c r="AI1109" s="346"/>
      <c r="AJ1109" s="346"/>
      <c r="AK1109" s="346"/>
      <c r="AL1109" s="346" t="s">
        <v>21</v>
      </c>
      <c r="AM1109" s="346"/>
      <c r="AN1109" s="346"/>
      <c r="AO1109" s="895"/>
      <c r="AP1109" s="423" t="s">
        <v>325</v>
      </c>
      <c r="AQ1109" s="423"/>
      <c r="AR1109" s="423"/>
      <c r="AS1109" s="423"/>
      <c r="AT1109" s="423"/>
      <c r="AU1109" s="423"/>
      <c r="AV1109" s="423"/>
      <c r="AW1109" s="423"/>
      <c r="AX1109" s="423"/>
    </row>
    <row r="1110" spans="1:51" ht="30" customHeight="1" x14ac:dyDescent="0.15">
      <c r="A1110" s="401">
        <v>1</v>
      </c>
      <c r="B1110" s="401">
        <v>1</v>
      </c>
      <c r="C1110" s="894"/>
      <c r="D1110" s="894"/>
      <c r="E1110" s="262" t="s">
        <v>795</v>
      </c>
      <c r="F1110" s="893"/>
      <c r="G1110" s="893"/>
      <c r="H1110" s="893"/>
      <c r="I1110" s="893"/>
      <c r="J1110" s="416" t="s">
        <v>795</v>
      </c>
      <c r="K1110" s="417"/>
      <c r="L1110" s="417"/>
      <c r="M1110" s="417"/>
      <c r="N1110" s="417"/>
      <c r="O1110" s="417"/>
      <c r="P1110" s="421" t="s">
        <v>795</v>
      </c>
      <c r="Q1110" s="317"/>
      <c r="R1110" s="317"/>
      <c r="S1110" s="317"/>
      <c r="T1110" s="317"/>
      <c r="U1110" s="317"/>
      <c r="V1110" s="317"/>
      <c r="W1110" s="317"/>
      <c r="X1110" s="317"/>
      <c r="Y1110" s="318" t="s">
        <v>795</v>
      </c>
      <c r="Z1110" s="319"/>
      <c r="AA1110" s="319"/>
      <c r="AB1110" s="320"/>
      <c r="AC1110" s="322"/>
      <c r="AD1110" s="323"/>
      <c r="AE1110" s="323"/>
      <c r="AF1110" s="323"/>
      <c r="AG1110" s="323"/>
      <c r="AH1110" s="324" t="s">
        <v>795</v>
      </c>
      <c r="AI1110" s="325"/>
      <c r="AJ1110" s="325"/>
      <c r="AK1110" s="325"/>
      <c r="AL1110" s="326" t="s">
        <v>795</v>
      </c>
      <c r="AM1110" s="327"/>
      <c r="AN1110" s="327"/>
      <c r="AO1110" s="328"/>
      <c r="AP1110" s="321" t="s">
        <v>795</v>
      </c>
      <c r="AQ1110" s="321"/>
      <c r="AR1110" s="321"/>
      <c r="AS1110" s="321"/>
      <c r="AT1110" s="321"/>
      <c r="AU1110" s="321"/>
      <c r="AV1110" s="321"/>
      <c r="AW1110" s="321"/>
      <c r="AX1110" s="321"/>
    </row>
    <row r="1111" spans="1:51" ht="30" hidden="1" customHeight="1" x14ac:dyDescent="0.15">
      <c r="A1111" s="401">
        <v>2</v>
      </c>
      <c r="B1111" s="401">
        <v>1</v>
      </c>
      <c r="C1111" s="894"/>
      <c r="D1111" s="894"/>
      <c r="E1111" s="893"/>
      <c r="F1111" s="893"/>
      <c r="G1111" s="893"/>
      <c r="H1111" s="893"/>
      <c r="I1111" s="89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4"/>
      <c r="D1112" s="894"/>
      <c r="E1112" s="893"/>
      <c r="F1112" s="893"/>
      <c r="G1112" s="893"/>
      <c r="H1112" s="893"/>
      <c r="I1112" s="89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4"/>
      <c r="D1113" s="894"/>
      <c r="E1113" s="893"/>
      <c r="F1113" s="893"/>
      <c r="G1113" s="893"/>
      <c r="H1113" s="893"/>
      <c r="I1113" s="89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4"/>
      <c r="D1114" s="894"/>
      <c r="E1114" s="893"/>
      <c r="F1114" s="893"/>
      <c r="G1114" s="893"/>
      <c r="H1114" s="893"/>
      <c r="I1114" s="89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4"/>
      <c r="D1115" s="894"/>
      <c r="E1115" s="893"/>
      <c r="F1115" s="893"/>
      <c r="G1115" s="893"/>
      <c r="H1115" s="893"/>
      <c r="I1115" s="89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4"/>
      <c r="D1116" s="894"/>
      <c r="E1116" s="893"/>
      <c r="F1116" s="893"/>
      <c r="G1116" s="893"/>
      <c r="H1116" s="893"/>
      <c r="I1116" s="89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4"/>
      <c r="D1117" s="894"/>
      <c r="E1117" s="893"/>
      <c r="F1117" s="893"/>
      <c r="G1117" s="893"/>
      <c r="H1117" s="893"/>
      <c r="I1117" s="89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4"/>
      <c r="D1118" s="894"/>
      <c r="E1118" s="893"/>
      <c r="F1118" s="893"/>
      <c r="G1118" s="893"/>
      <c r="H1118" s="893"/>
      <c r="I1118" s="89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4"/>
      <c r="D1119" s="894"/>
      <c r="E1119" s="893"/>
      <c r="F1119" s="893"/>
      <c r="G1119" s="893"/>
      <c r="H1119" s="893"/>
      <c r="I1119" s="89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4"/>
      <c r="D1120" s="894"/>
      <c r="E1120" s="893"/>
      <c r="F1120" s="893"/>
      <c r="G1120" s="893"/>
      <c r="H1120" s="893"/>
      <c r="I1120" s="89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4"/>
      <c r="D1121" s="894"/>
      <c r="E1121" s="893"/>
      <c r="F1121" s="893"/>
      <c r="G1121" s="893"/>
      <c r="H1121" s="893"/>
      <c r="I1121" s="89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4"/>
      <c r="D1122" s="894"/>
      <c r="E1122" s="893"/>
      <c r="F1122" s="893"/>
      <c r="G1122" s="893"/>
      <c r="H1122" s="893"/>
      <c r="I1122" s="89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4"/>
      <c r="D1123" s="894"/>
      <c r="E1123" s="893"/>
      <c r="F1123" s="893"/>
      <c r="G1123" s="893"/>
      <c r="H1123" s="893"/>
      <c r="I1123" s="89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4"/>
      <c r="D1124" s="894"/>
      <c r="E1124" s="893"/>
      <c r="F1124" s="893"/>
      <c r="G1124" s="893"/>
      <c r="H1124" s="893"/>
      <c r="I1124" s="89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4"/>
      <c r="D1125" s="894"/>
      <c r="E1125" s="893"/>
      <c r="F1125" s="893"/>
      <c r="G1125" s="893"/>
      <c r="H1125" s="893"/>
      <c r="I1125" s="89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4"/>
      <c r="D1126" s="894"/>
      <c r="E1126" s="893"/>
      <c r="F1126" s="893"/>
      <c r="G1126" s="893"/>
      <c r="H1126" s="893"/>
      <c r="I1126" s="89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4"/>
      <c r="D1127" s="894"/>
      <c r="E1127" s="262"/>
      <c r="F1127" s="893"/>
      <c r="G1127" s="893"/>
      <c r="H1127" s="893"/>
      <c r="I1127" s="89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4"/>
      <c r="D1128" s="894"/>
      <c r="E1128" s="893"/>
      <c r="F1128" s="893"/>
      <c r="G1128" s="893"/>
      <c r="H1128" s="893"/>
      <c r="I1128" s="89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4"/>
      <c r="D1129" s="894"/>
      <c r="E1129" s="893"/>
      <c r="F1129" s="893"/>
      <c r="G1129" s="893"/>
      <c r="H1129" s="893"/>
      <c r="I1129" s="89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4"/>
      <c r="D1130" s="894"/>
      <c r="E1130" s="893"/>
      <c r="F1130" s="893"/>
      <c r="G1130" s="893"/>
      <c r="H1130" s="893"/>
      <c r="I1130" s="89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4"/>
      <c r="D1131" s="894"/>
      <c r="E1131" s="893"/>
      <c r="F1131" s="893"/>
      <c r="G1131" s="893"/>
      <c r="H1131" s="893"/>
      <c r="I1131" s="89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4"/>
      <c r="D1132" s="894"/>
      <c r="E1132" s="893"/>
      <c r="F1132" s="893"/>
      <c r="G1132" s="893"/>
      <c r="H1132" s="893"/>
      <c r="I1132" s="89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4"/>
      <c r="D1133" s="894"/>
      <c r="E1133" s="893"/>
      <c r="F1133" s="893"/>
      <c r="G1133" s="893"/>
      <c r="H1133" s="893"/>
      <c r="I1133" s="89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4"/>
      <c r="D1134" s="894"/>
      <c r="E1134" s="893"/>
      <c r="F1134" s="893"/>
      <c r="G1134" s="893"/>
      <c r="H1134" s="893"/>
      <c r="I1134" s="89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4"/>
      <c r="D1135" s="894"/>
      <c r="E1135" s="893"/>
      <c r="F1135" s="893"/>
      <c r="G1135" s="893"/>
      <c r="H1135" s="893"/>
      <c r="I1135" s="89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4"/>
      <c r="D1136" s="894"/>
      <c r="E1136" s="893"/>
      <c r="F1136" s="893"/>
      <c r="G1136" s="893"/>
      <c r="H1136" s="893"/>
      <c r="I1136" s="89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4"/>
      <c r="D1137" s="894"/>
      <c r="E1137" s="893"/>
      <c r="F1137" s="893"/>
      <c r="G1137" s="893"/>
      <c r="H1137" s="893"/>
      <c r="I1137" s="89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4"/>
      <c r="D1138" s="894"/>
      <c r="E1138" s="893"/>
      <c r="F1138" s="893"/>
      <c r="G1138" s="893"/>
      <c r="H1138" s="893"/>
      <c r="I1138" s="89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4"/>
      <c r="D1139" s="894"/>
      <c r="E1139" s="893"/>
      <c r="F1139" s="893"/>
      <c r="G1139" s="893"/>
      <c r="H1139" s="893"/>
      <c r="I1139" s="89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90">
    <cfRule type="expression" dxfId="2795" priority="13883">
      <formula>IF(RIGHT(TEXT(Y790,"0.#"),1)=".",FALSE,TRUE)</formula>
    </cfRule>
    <cfRule type="expression" dxfId="2794" priority="13884">
      <formula>IF(RIGHT(TEXT(Y790,"0.#"),1)=".",TRUE,FALSE)</formula>
    </cfRule>
  </conditionalFormatting>
  <conditionalFormatting sqref="Y799">
    <cfRule type="expression" dxfId="2793" priority="13879">
      <formula>IF(RIGHT(TEXT(Y799,"0.#"),1)=".",FALSE,TRUE)</formula>
    </cfRule>
    <cfRule type="expression" dxfId="2792" priority="13880">
      <formula>IF(RIGHT(TEXT(Y799,"0.#"),1)=".",TRUE,FALSE)</formula>
    </cfRule>
  </conditionalFormatting>
  <conditionalFormatting sqref="Y830:Y837 Y828 Y817:Y824 Y815 Y804:Y811 Y802">
    <cfRule type="expression" dxfId="2791" priority="13661">
      <formula>IF(RIGHT(TEXT(Y802,"0.#"),1)=".",FALSE,TRUE)</formula>
    </cfRule>
    <cfRule type="expression" dxfId="2790" priority="13662">
      <formula>IF(RIGHT(TEXT(Y802,"0.#"),1)=".",TRUE,FALSE)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91:Y798 Y789">
    <cfRule type="expression" dxfId="2783" priority="13685">
      <formula>IF(RIGHT(TEXT(Y789,"0.#"),1)=".",FALSE,TRUE)</formula>
    </cfRule>
    <cfRule type="expression" dxfId="2782" priority="13686">
      <formula>IF(RIGHT(TEXT(Y789,"0.#"),1)=".",TRUE,FALSE)</formula>
    </cfRule>
  </conditionalFormatting>
  <conditionalFormatting sqref="AU790">
    <cfRule type="expression" dxfId="2781" priority="13683">
      <formula>IF(RIGHT(TEXT(AU790,"0.#"),1)=".",FALSE,TRUE)</formula>
    </cfRule>
    <cfRule type="expression" dxfId="2780" priority="13684">
      <formula>IF(RIGHT(TEXT(AU790,"0.#"),1)=".",TRUE,FALSE)</formula>
    </cfRule>
  </conditionalFormatting>
  <conditionalFormatting sqref="AU799">
    <cfRule type="expression" dxfId="2779" priority="13681">
      <formula>IF(RIGHT(TEXT(AU799,"0.#"),1)=".",FALSE,TRUE)</formula>
    </cfRule>
    <cfRule type="expression" dxfId="2778" priority="13682">
      <formula>IF(RIGHT(TEXT(AU799,"0.#"),1)=".",TRUE,FALSE)</formula>
    </cfRule>
  </conditionalFormatting>
  <conditionalFormatting sqref="AU791:AU798 AU789">
    <cfRule type="expression" dxfId="2777" priority="13679">
      <formula>IF(RIGHT(TEXT(AU789,"0.#"),1)=".",FALSE,TRUE)</formula>
    </cfRule>
    <cfRule type="expression" dxfId="2776" priority="13680">
      <formula>IF(RIGHT(TEXT(AU789,"0.#"),1)=".",TRUE,FALSE)</formula>
    </cfRule>
  </conditionalFormatting>
  <conditionalFormatting sqref="Y829 Y816 Y803">
    <cfRule type="expression" dxfId="2775" priority="13665">
      <formula>IF(RIGHT(TEXT(Y803,"0.#"),1)=".",FALSE,TRUE)</formula>
    </cfRule>
    <cfRule type="expression" dxfId="2774" priority="13666">
      <formula>IF(RIGHT(TEXT(Y803,"0.#"),1)=".",TRUE,FALSE)</formula>
    </cfRule>
  </conditionalFormatting>
  <conditionalFormatting sqref="Y838 Y825 Y812">
    <cfRule type="expression" dxfId="2773" priority="13663">
      <formula>IF(RIGHT(TEXT(Y812,"0.#"),1)=".",FALSE,TRUE)</formula>
    </cfRule>
    <cfRule type="expression" dxfId="2772" priority="13664">
      <formula>IF(RIGHT(TEXT(Y812,"0.#"),1)=".",TRUE,FALSE)</formula>
    </cfRule>
  </conditionalFormatting>
  <conditionalFormatting sqref="AU829 AU816 AU803">
    <cfRule type="expression" dxfId="2771" priority="13659">
      <formula>IF(RIGHT(TEXT(AU803,"0.#"),1)=".",FALSE,TRUE)</formula>
    </cfRule>
    <cfRule type="expression" dxfId="2770" priority="13660">
      <formula>IF(RIGHT(TEXT(AU803,"0.#"),1)=".",TRUE,FALSE)</formula>
    </cfRule>
  </conditionalFormatting>
  <conditionalFormatting sqref="AU838 AU825 AU812">
    <cfRule type="expression" dxfId="2769" priority="13657">
      <formula>IF(RIGHT(TEXT(AU812,"0.#"),1)=".",FALSE,TRUE)</formula>
    </cfRule>
    <cfRule type="expression" dxfId="2768" priority="13658">
      <formula>IF(RIGHT(TEXT(AU812,"0.#"),1)=".",TRUE,FALSE)</formula>
    </cfRule>
  </conditionalFormatting>
  <conditionalFormatting sqref="AU830:AU837 AU828 AU817:AU824 AU815 AU804:AU811 AU802">
    <cfRule type="expression" dxfId="2767" priority="13655">
      <formula>IF(RIGHT(TEXT(AU802,"0.#"),1)=".",FALSE,TRUE)</formula>
    </cfRule>
    <cfRule type="expression" dxfId="2766" priority="13656">
      <formula>IF(RIGHT(TEXT(AU802,"0.#"),1)=".",TRUE,FALSE)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47:AO874">
    <cfRule type="expression" dxfId="2501" priority="6633">
      <formula>IF(AND(AL847&gt;=0, RIGHT(TEXT(AL847,"0.#"),1)&lt;&gt;"."),TRUE,FALSE)</formula>
    </cfRule>
    <cfRule type="expression" dxfId="2500" priority="6634">
      <formula>IF(AND(AL847&gt;=0, RIGHT(TEXT(AL847,"0.#"),1)="."),TRUE,FALSE)</formula>
    </cfRule>
    <cfRule type="expression" dxfId="2499" priority="6635">
      <formula>IF(AND(AL847&lt;0, RIGHT(TEXT(AL847,"0.#"),1)&lt;&gt;"."),TRUE,FALSE)</formula>
    </cfRule>
    <cfRule type="expression" dxfId="2498" priority="6636">
      <formula>IF(AND(AL847&lt;0, RIGHT(TEXT(AL847,"0.#"),1)="."),TRUE,FALSE)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47:Y874">
    <cfRule type="expression" dxfId="2427" priority="2961">
      <formula>IF(RIGHT(TEXT(Y847,"0.#"),1)=".",FALSE,TRUE)</formula>
    </cfRule>
    <cfRule type="expression" dxfId="2426" priority="2962">
      <formula>IF(RIGHT(TEXT(Y847,"0.#"),1)=".",TRUE,FALSE)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10:AO1139">
    <cfRule type="expression" dxfId="2397" priority="2867">
      <formula>IF(AND(AL1110&gt;=0, RIGHT(TEXT(AL1110,"0.#"),1)&lt;&gt;"."),TRUE,FALSE)</formula>
    </cfRule>
    <cfRule type="expression" dxfId="2396" priority="2868">
      <formula>IF(AND(AL1110&gt;=0, RIGHT(TEXT(AL1110,"0.#"),1)="."),TRUE,FALSE)</formula>
    </cfRule>
    <cfRule type="expression" dxfId="2395" priority="2869">
      <formula>IF(AND(AL1110&lt;0, RIGHT(TEXT(AL1110,"0.#"),1)&lt;&gt;"."),TRUE,FALSE)</formula>
    </cfRule>
    <cfRule type="expression" dxfId="2394" priority="2870">
      <formula>IF(AND(AL1110&lt;0, RIGHT(TEXT(AL1110,"0.#"),1)="."),TRUE,FALSE)</formula>
    </cfRule>
  </conditionalFormatting>
  <conditionalFormatting sqref="Y1110:Y1139">
    <cfRule type="expression" dxfId="2393" priority="2865">
      <formula>IF(RIGHT(TEXT(Y1110,"0.#"),1)=".",FALSE,TRUE)</formula>
    </cfRule>
    <cfRule type="expression" dxfId="2392" priority="2866">
      <formula>IF(RIGHT(TEXT(Y1110,"0.#"),1)=".",TRUE,FALSE)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45:AO846">
    <cfRule type="expression" dxfId="2383" priority="2819">
      <formula>IF(AND(AL845&gt;=0, RIGHT(TEXT(AL845,"0.#"),1)&lt;&gt;"."),TRUE,FALSE)</formula>
    </cfRule>
    <cfRule type="expression" dxfId="2382" priority="2820">
      <formula>IF(AND(AL845&gt;=0, RIGHT(TEXT(AL845,"0.#"),1)="."),TRUE,FALSE)</formula>
    </cfRule>
    <cfRule type="expression" dxfId="2381" priority="2821">
      <formula>IF(AND(AL845&lt;0, RIGHT(TEXT(AL845,"0.#"),1)&lt;&gt;"."),TRUE,FALSE)</formula>
    </cfRule>
    <cfRule type="expression" dxfId="2380" priority="2822">
      <formula>IF(AND(AL845&lt;0, RIGHT(TEXT(AL845,"0.#"),1)="."),TRUE,FALSE)</formula>
    </cfRule>
  </conditionalFormatting>
  <conditionalFormatting sqref="Y845:Y846">
    <cfRule type="expression" dxfId="2379" priority="2817">
      <formula>IF(RIGHT(TEXT(Y845,"0.#"),1)=".",FALSE,TRUE)</formula>
    </cfRule>
    <cfRule type="expression" dxfId="2378" priority="2818">
      <formula>IF(RIGHT(TEXT(Y845,"0.#"),1)=".",TRUE,FALSE)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80:Y907">
    <cfRule type="expression" dxfId="2061" priority="2077">
      <formula>IF(RIGHT(TEXT(Y880,"0.#"),1)=".",FALSE,TRUE)</formula>
    </cfRule>
    <cfRule type="expression" dxfId="2060" priority="2078">
      <formula>IF(RIGHT(TEXT(Y880,"0.#"),1)=".",TRUE,FALSE)</formula>
    </cfRule>
  </conditionalFormatting>
  <conditionalFormatting sqref="Y878:Y879">
    <cfRule type="expression" dxfId="2059" priority="2071">
      <formula>IF(RIGHT(TEXT(Y878,"0.#"),1)=".",FALSE,TRUE)</formula>
    </cfRule>
    <cfRule type="expression" dxfId="2058" priority="2072">
      <formula>IF(RIGHT(TEXT(Y878,"0.#"),1)=".",TRUE,FALSE)</formula>
    </cfRule>
  </conditionalFormatting>
  <conditionalFormatting sqref="Y913:Y940">
    <cfRule type="expression" dxfId="2057" priority="2065">
      <formula>IF(RIGHT(TEXT(Y913,"0.#"),1)=".",FALSE,TRUE)</formula>
    </cfRule>
    <cfRule type="expression" dxfId="2056" priority="2066">
      <formula>IF(RIGHT(TEXT(Y913,"0.#"),1)=".",TRUE,FALSE)</formula>
    </cfRule>
  </conditionalFormatting>
  <conditionalFormatting sqref="Y911:Y912">
    <cfRule type="expression" dxfId="2055" priority="2059">
      <formula>IF(RIGHT(TEXT(Y911,"0.#"),1)=".",FALSE,TRUE)</formula>
    </cfRule>
    <cfRule type="expression" dxfId="2054" priority="2060">
      <formula>IF(RIGHT(TEXT(Y911,"0.#"),1)=".",TRUE,FALSE)</formula>
    </cfRule>
  </conditionalFormatting>
  <conditionalFormatting sqref="Y946:Y973">
    <cfRule type="expression" dxfId="2053" priority="2053">
      <formula>IF(RIGHT(TEXT(Y946,"0.#"),1)=".",FALSE,TRUE)</formula>
    </cfRule>
    <cfRule type="expression" dxfId="2052" priority="2054">
      <formula>IF(RIGHT(TEXT(Y946,"0.#"),1)=".",TRUE,FALSE)</formula>
    </cfRule>
  </conditionalFormatting>
  <conditionalFormatting sqref="Y944:Y945">
    <cfRule type="expression" dxfId="2051" priority="2047">
      <formula>IF(RIGHT(TEXT(Y944,"0.#"),1)=".",FALSE,TRUE)</formula>
    </cfRule>
    <cfRule type="expression" dxfId="2050" priority="2048">
      <formula>IF(RIGHT(TEXT(Y944,"0.#"),1)=".",TRUE,FALSE)</formula>
    </cfRule>
  </conditionalFormatting>
  <conditionalFormatting sqref="Y979:Y1006">
    <cfRule type="expression" dxfId="2049" priority="2041">
      <formula>IF(RIGHT(TEXT(Y979,"0.#"),1)=".",FALSE,TRUE)</formula>
    </cfRule>
    <cfRule type="expression" dxfId="2048" priority="2042">
      <formula>IF(RIGHT(TEXT(Y979,"0.#"),1)=".",TRUE,FALSE)</formula>
    </cfRule>
  </conditionalFormatting>
  <conditionalFormatting sqref="Y977:Y978">
    <cfRule type="expression" dxfId="2047" priority="2035">
      <formula>IF(RIGHT(TEXT(Y977,"0.#"),1)=".",FALSE,TRUE)</formula>
    </cfRule>
    <cfRule type="expression" dxfId="2046" priority="2036">
      <formula>IF(RIGHT(TEXT(Y977,"0.#"),1)=".",TRUE,FALSE)</formula>
    </cfRule>
  </conditionalFormatting>
  <conditionalFormatting sqref="Y1012:Y1039">
    <cfRule type="expression" dxfId="2045" priority="2029">
      <formula>IF(RIGHT(TEXT(Y1012,"0.#"),1)=".",FALSE,TRUE)</formula>
    </cfRule>
    <cfRule type="expression" dxfId="2044" priority="2030">
      <formula>IF(RIGHT(TEXT(Y1012,"0.#"),1)=".",TRUE,FALSE)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80:AO907">
    <cfRule type="expression" dxfId="1963" priority="2079">
      <formula>IF(AND(AL880&gt;=0, RIGHT(TEXT(AL880,"0.#"),1)&lt;&gt;"."),TRUE,FALSE)</formula>
    </cfRule>
    <cfRule type="expression" dxfId="1962" priority="2080">
      <formula>IF(AND(AL880&gt;=0, RIGHT(TEXT(AL880,"0.#"),1)="."),TRUE,FALSE)</formula>
    </cfRule>
    <cfRule type="expression" dxfId="1961" priority="2081">
      <formula>IF(AND(AL880&lt;0, RIGHT(TEXT(AL880,"0.#"),1)&lt;&gt;"."),TRUE,FALSE)</formula>
    </cfRule>
    <cfRule type="expression" dxfId="1960" priority="2082">
      <formula>IF(AND(AL880&lt;0, RIGHT(TEXT(AL880,"0.#"),1)="."),TRUE,FALSE)</formula>
    </cfRule>
  </conditionalFormatting>
  <conditionalFormatting sqref="AL878:AO879">
    <cfRule type="expression" dxfId="1959" priority="2073">
      <formula>IF(AND(AL878&gt;=0, RIGHT(TEXT(AL878,"0.#"),1)&lt;&gt;"."),TRUE,FALSE)</formula>
    </cfRule>
    <cfRule type="expression" dxfId="1958" priority="2074">
      <formula>IF(AND(AL878&gt;=0, RIGHT(TEXT(AL878,"0.#"),1)="."),TRUE,FALSE)</formula>
    </cfRule>
    <cfRule type="expression" dxfId="1957" priority="2075">
      <formula>IF(AND(AL878&lt;0, RIGHT(TEXT(AL878,"0.#"),1)&lt;&gt;"."),TRUE,FALSE)</formula>
    </cfRule>
    <cfRule type="expression" dxfId="1956" priority="2076">
      <formula>IF(AND(AL878&lt;0, RIGHT(TEXT(AL878,"0.#"),1)="."),TRUE,FALSE)</formula>
    </cfRule>
  </conditionalFormatting>
  <conditionalFormatting sqref="AL913:AO940">
    <cfRule type="expression" dxfId="1955" priority="2067">
      <formula>IF(AND(AL913&gt;=0, RIGHT(TEXT(AL913,"0.#"),1)&lt;&gt;"."),TRUE,FALSE)</formula>
    </cfRule>
    <cfRule type="expression" dxfId="1954" priority="2068">
      <formula>IF(AND(AL913&gt;=0, RIGHT(TEXT(AL913,"0.#"),1)="."),TRUE,FALSE)</formula>
    </cfRule>
    <cfRule type="expression" dxfId="1953" priority="2069">
      <formula>IF(AND(AL913&lt;0, RIGHT(TEXT(AL913,"0.#"),1)&lt;&gt;"."),TRUE,FALSE)</formula>
    </cfRule>
    <cfRule type="expression" dxfId="1952" priority="2070">
      <formula>IF(AND(AL913&lt;0, RIGHT(TEXT(AL913,"0.#"),1)="."),TRUE,FALSE)</formula>
    </cfRule>
  </conditionalFormatting>
  <conditionalFormatting sqref="AL911:AO912">
    <cfRule type="expression" dxfId="1951" priority="2061">
      <formula>IF(AND(AL911&gt;=0, RIGHT(TEXT(AL911,"0.#"),1)&lt;&gt;"."),TRUE,FALSE)</formula>
    </cfRule>
    <cfRule type="expression" dxfId="1950" priority="2062">
      <formula>IF(AND(AL911&gt;=0, RIGHT(TEXT(AL911,"0.#"),1)="."),TRUE,FALSE)</formula>
    </cfRule>
    <cfRule type="expression" dxfId="1949" priority="2063">
      <formula>IF(AND(AL911&lt;0, RIGHT(TEXT(AL911,"0.#"),1)&lt;&gt;"."),TRUE,FALSE)</formula>
    </cfRule>
    <cfRule type="expression" dxfId="1948" priority="2064">
      <formula>IF(AND(AL911&lt;0, RIGHT(TEXT(AL911,"0.#"),1)="."),TRUE,FALSE)</formula>
    </cfRule>
  </conditionalFormatting>
  <conditionalFormatting sqref="AL946:AO973">
    <cfRule type="expression" dxfId="1947" priority="2055">
      <formula>IF(AND(AL946&gt;=0, RIGHT(TEXT(AL946,"0.#"),1)&lt;&gt;"."),TRUE,FALSE)</formula>
    </cfRule>
    <cfRule type="expression" dxfId="1946" priority="2056">
      <formula>IF(AND(AL946&gt;=0, RIGHT(TEXT(AL946,"0.#"),1)="."),TRUE,FALSE)</formula>
    </cfRule>
    <cfRule type="expression" dxfId="1945" priority="2057">
      <formula>IF(AND(AL946&lt;0, RIGHT(TEXT(AL946,"0.#"),1)&lt;&gt;"."),TRUE,FALSE)</formula>
    </cfRule>
    <cfRule type="expression" dxfId="1944" priority="2058">
      <formula>IF(AND(AL946&lt;0, RIGHT(TEXT(AL946,"0.#"),1)="."),TRUE,FALSE)</formula>
    </cfRule>
  </conditionalFormatting>
  <conditionalFormatting sqref="AL944:AO945">
    <cfRule type="expression" dxfId="1943" priority="2049">
      <formula>IF(AND(AL944&gt;=0, RIGHT(TEXT(AL944,"0.#"),1)&lt;&gt;"."),TRUE,FALSE)</formula>
    </cfRule>
    <cfRule type="expression" dxfId="1942" priority="2050">
      <formula>IF(AND(AL944&gt;=0, RIGHT(TEXT(AL944,"0.#"),1)="."),TRUE,FALSE)</formula>
    </cfRule>
    <cfRule type="expression" dxfId="1941" priority="2051">
      <formula>IF(AND(AL944&lt;0, RIGHT(TEXT(AL944,"0.#"),1)&lt;&gt;"."),TRUE,FALSE)</formula>
    </cfRule>
    <cfRule type="expression" dxfId="1940" priority="2052">
      <formula>IF(AND(AL944&lt;0, RIGHT(TEXT(AL944,"0.#"),1)="."),TRUE,FALSE)</formula>
    </cfRule>
  </conditionalFormatting>
  <conditionalFormatting sqref="AL979:AO1006">
    <cfRule type="expression" dxfId="1939" priority="2043">
      <formula>IF(AND(AL979&gt;=0, RIGHT(TEXT(AL979,"0.#"),1)&lt;&gt;"."),TRUE,FALSE)</formula>
    </cfRule>
    <cfRule type="expression" dxfId="1938" priority="2044">
      <formula>IF(AND(AL979&gt;=0, RIGHT(TEXT(AL979,"0.#"),1)="."),TRUE,FALSE)</formula>
    </cfRule>
    <cfRule type="expression" dxfId="1937" priority="2045">
      <formula>IF(AND(AL979&lt;0, RIGHT(TEXT(AL979,"0.#"),1)&lt;&gt;"."),TRUE,FALSE)</formula>
    </cfRule>
    <cfRule type="expression" dxfId="1936" priority="2046">
      <formula>IF(AND(AL979&lt;0, RIGHT(TEXT(AL979,"0.#"),1)="."),TRUE,FALSE)</formula>
    </cfRule>
  </conditionalFormatting>
  <conditionalFormatting sqref="AL977:AO978">
    <cfRule type="expression" dxfId="1935" priority="2037">
      <formula>IF(AND(AL977&gt;=0, RIGHT(TEXT(AL977,"0.#"),1)&lt;&gt;"."),TRUE,FALSE)</formula>
    </cfRule>
    <cfRule type="expression" dxfId="1934" priority="2038">
      <formula>IF(AND(AL977&gt;=0, RIGHT(TEXT(AL977,"0.#"),1)="."),TRUE,FALSE)</formula>
    </cfRule>
    <cfRule type="expression" dxfId="1933" priority="2039">
      <formula>IF(AND(AL977&lt;0, RIGHT(TEXT(AL977,"0.#"),1)&lt;&gt;"."),TRUE,FALSE)</formula>
    </cfRule>
    <cfRule type="expression" dxfId="1932" priority="2040">
      <formula>IF(AND(AL977&lt;0, RIGHT(TEXT(AL977,"0.#"),1)="."),TRUE,FALSE)</formula>
    </cfRule>
  </conditionalFormatting>
  <conditionalFormatting sqref="AL1012:AO1039">
    <cfRule type="expression" dxfId="1931" priority="2031">
      <formula>IF(AND(AL1012&gt;=0, RIGHT(TEXT(AL1012,"0.#"),1)&lt;&gt;"."),TRUE,FALSE)</formula>
    </cfRule>
    <cfRule type="expression" dxfId="1930" priority="2032">
      <formula>IF(AND(AL1012&gt;=0, RIGHT(TEXT(AL1012,"0.#"),1)="."),TRUE,FALSE)</formula>
    </cfRule>
    <cfRule type="expression" dxfId="1929" priority="2033">
      <formula>IF(AND(AL1012&lt;0, RIGHT(TEXT(AL1012,"0.#"),1)&lt;&gt;"."),TRUE,FALSE)</formula>
    </cfRule>
    <cfRule type="expression" dxfId="1928" priority="2034">
      <formula>IF(AND(AL1012&lt;0, RIGHT(TEXT(AL1012,"0.#"),1)="."),TRUE,FALSE)</formula>
    </cfRule>
  </conditionalFormatting>
  <conditionalFormatting sqref="AL1010:AO1011">
    <cfRule type="expression" dxfId="1927" priority="2025">
      <formula>IF(AND(AL1010&gt;=0, RIGHT(TEXT(AL1010,"0.#"),1)&lt;&gt;"."),TRUE,FALSE)</formula>
    </cfRule>
    <cfRule type="expression" dxfId="1926" priority="2026">
      <formula>IF(AND(AL1010&gt;=0, RIGHT(TEXT(AL1010,"0.#"),1)="."),TRUE,FALSE)</formula>
    </cfRule>
    <cfRule type="expression" dxfId="1925" priority="2027">
      <formula>IF(AND(AL1010&lt;0, RIGHT(TEXT(AL1010,"0.#"),1)&lt;&gt;"."),TRUE,FALSE)</formula>
    </cfRule>
    <cfRule type="expression" dxfId="1924" priority="2028">
      <formula>IF(AND(AL1010&lt;0, RIGHT(TEXT(AL1010,"0.#"),1)="."),TRUE,FALSE)</formula>
    </cfRule>
  </conditionalFormatting>
  <conditionalFormatting sqref="Y1010:Y1011">
    <cfRule type="expression" dxfId="1923" priority="2023">
      <formula>IF(RIGHT(TEXT(Y1010,"0.#"),1)=".",FALSE,TRUE)</formula>
    </cfRule>
    <cfRule type="expression" dxfId="1922" priority="2024">
      <formula>IF(RIGHT(TEXT(Y1010,"0.#"),1)=".",TRUE,FALSE)</formula>
    </cfRule>
  </conditionalFormatting>
  <conditionalFormatting sqref="AL1053:AO1072">
    <cfRule type="expression" dxfId="1921" priority="2019">
      <formula>IF(AND(AL1053&gt;=0, RIGHT(TEXT(AL1053,"0.#"),1)&lt;&gt;"."),TRUE,FALSE)</formula>
    </cfRule>
    <cfRule type="expression" dxfId="1920" priority="2020">
      <formula>IF(AND(AL1053&gt;=0, RIGHT(TEXT(AL1053,"0.#"),1)="."),TRUE,FALSE)</formula>
    </cfRule>
    <cfRule type="expression" dxfId="1919" priority="2021">
      <formula>IF(AND(AL1053&lt;0, RIGHT(TEXT(AL1053,"0.#"),1)&lt;&gt;"."),TRUE,FALSE)</formula>
    </cfRule>
    <cfRule type="expression" dxfId="1918" priority="2022">
      <formula>IF(AND(AL1053&lt;0, RIGHT(TEXT(AL1053,"0.#"),1)="."),TRUE,FALSE)</formula>
    </cfRule>
  </conditionalFormatting>
  <conditionalFormatting sqref="Y1045:Y1072">
    <cfRule type="expression" dxfId="1917" priority="2017">
      <formula>IF(RIGHT(TEXT(Y1045,"0.#"),1)=".",FALSE,TRUE)</formula>
    </cfRule>
    <cfRule type="expression" dxfId="1916" priority="2018">
      <formula>IF(RIGHT(TEXT(Y1045,"0.#"),1)=".",TRUE,FALSE)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1045:AO1052">
    <cfRule type="expression" dxfId="707" priority="5">
      <formula>IF(AND(AL1045&gt;=0, RIGHT(TEXT(AL1045,"0.#"),1)&lt;&gt;"."),TRUE,FALSE)</formula>
    </cfRule>
    <cfRule type="expression" dxfId="706" priority="6">
      <formula>IF(AND(AL1045&gt;=0, RIGHT(TEXT(AL1045,"0.#"),1)="."),TRUE,FALSE)</formula>
    </cfRule>
    <cfRule type="expression" dxfId="705" priority="7">
      <formula>IF(AND(AL1045&lt;0, RIGHT(TEXT(AL1045,"0.#"),1)&lt;&gt;"."),TRUE,FALSE)</formula>
    </cfRule>
    <cfRule type="expression" dxfId="704" priority="8">
      <formula>IF(AND(AL1045&lt;0, RIGHT(TEXT(AL1045,"0.#"),1)="."),TRUE,FALSE)</formula>
    </cfRule>
  </conditionalFormatting>
  <conditionalFormatting sqref="AL1043:AO1044">
    <cfRule type="expression" dxfId="703" priority="1">
      <formula>IF(AND(AL1043&gt;=0, RIGHT(TEXT(AL1043,"0.#"),1)&lt;&gt;"."),TRUE,FALSE)</formula>
    </cfRule>
    <cfRule type="expression" dxfId="702" priority="2">
      <formula>IF(AND(AL1043&gt;=0, RIGHT(TEXT(AL1043,"0.#"),1)="."),TRUE,FALSE)</formula>
    </cfRule>
    <cfRule type="expression" dxfId="701" priority="3">
      <formula>IF(AND(AL1043&lt;0, RIGHT(TEXT(AL1043,"0.#"),1)&lt;&gt;"."),TRUE,FALSE)</formula>
    </cfRule>
    <cfRule type="expression" dxfId="700" priority="4">
      <formula>IF(AND(AL1043&lt;0, RIGHT(TEXT(AL1043,"0.#"),1)="."),TRUE,FALSE)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135" max="49" man="1"/>
    <brk id="255" max="49" man="1"/>
    <brk id="455" max="49" man="1"/>
    <brk id="699" max="49" man="1"/>
    <brk id="735" max="49" man="1"/>
    <brk id="786" max="49" man="1"/>
    <brk id="8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792</v>
      </c>
      <c r="H2" s="13" t="str">
        <f>IF(G2="","",F2)</f>
        <v>一般会計</v>
      </c>
      <c r="I2" s="13" t="str">
        <f>IF(H2="","",IF(I1&lt;&gt;"",CONCATENATE(I1,"、",H2),H2))</f>
        <v>一般会計</v>
      </c>
      <c r="K2" s="14" t="s">
        <v>103</v>
      </c>
      <c r="L2" s="15" t="s">
        <v>792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792</v>
      </c>
      <c r="R3" s="13" t="str">
        <f t="shared" ref="R3:R8" si="3">IF(Q3="","",P3)</f>
        <v>委託・請負</v>
      </c>
      <c r="S3" s="13" t="str">
        <f t="shared" ref="S3:S8" si="4">IF(R3="",S2,IF(S2&lt;&gt;"",CONCATENATE(S2,"、",R3),R3))</f>
        <v>委託・請負</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792</v>
      </c>
      <c r="R4" s="13" t="str">
        <f t="shared" si="3"/>
        <v>補助</v>
      </c>
      <c r="S4" s="13" t="str">
        <f t="shared" si="4"/>
        <v>委託・請負、補助</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t="s">
        <v>792</v>
      </c>
      <c r="C9" s="13" t="str">
        <f t="shared" si="0"/>
        <v>高齢社会対策</v>
      </c>
      <c r="D9" s="13" t="str">
        <f t="shared" si="8"/>
        <v>高齢社会対策</v>
      </c>
      <c r="F9" s="18" t="s">
        <v>300</v>
      </c>
      <c r="G9" s="17"/>
      <c r="H9" s="13" t="str">
        <f t="shared" si="1"/>
        <v/>
      </c>
      <c r="I9" s="13" t="str">
        <f t="shared" si="5"/>
        <v>一般会計</v>
      </c>
      <c r="K9" s="14" t="s">
        <v>110</v>
      </c>
      <c r="L9" s="15"/>
      <c r="M9" s="13" t="str">
        <f t="shared" si="2"/>
        <v/>
      </c>
      <c r="N9" s="13" t="str">
        <f t="shared" si="6"/>
        <v>社会保障</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322</v>
      </c>
      <c r="B10" s="15"/>
      <c r="C10" s="13" t="str">
        <f t="shared" si="0"/>
        <v/>
      </c>
      <c r="D10" s="13" t="str">
        <f t="shared" si="8"/>
        <v>高齢社会対策</v>
      </c>
      <c r="F10" s="18" t="s">
        <v>117</v>
      </c>
      <c r="G10" s="17"/>
      <c r="H10" s="13" t="str">
        <f t="shared" si="1"/>
        <v/>
      </c>
      <c r="I10" s="13" t="str">
        <f t="shared" si="5"/>
        <v>一般会計</v>
      </c>
      <c r="K10" s="14" t="s">
        <v>326</v>
      </c>
      <c r="L10" s="15"/>
      <c r="M10" s="13" t="str">
        <f t="shared" si="2"/>
        <v/>
      </c>
      <c r="N10" s="13" t="str">
        <f t="shared" si="6"/>
        <v>社会保障</v>
      </c>
      <c r="O10" s="13"/>
      <c r="P10" s="13" t="str">
        <f>S8</f>
        <v>委託・請負、補助</v>
      </c>
      <c r="Q10" s="19"/>
      <c r="T10" s="13"/>
      <c r="W10" s="32" t="s">
        <v>156</v>
      </c>
      <c r="Y10" s="32" t="s">
        <v>420</v>
      </c>
      <c r="Z10" s="32" t="s">
        <v>553</v>
      </c>
      <c r="AA10" s="94" t="s">
        <v>514</v>
      </c>
      <c r="AB10" s="94" t="s">
        <v>647</v>
      </c>
      <c r="AC10" s="31"/>
      <c r="AD10" s="31"/>
      <c r="AE10" s="31"/>
      <c r="AF10" s="30"/>
      <c r="AG10" s="53" t="s">
        <v>358</v>
      </c>
      <c r="AK10" s="51" t="str">
        <f t="shared" si="7"/>
        <v>I</v>
      </c>
      <c r="AP10" s="51" t="s">
        <v>352</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t="s">
        <v>792</v>
      </c>
      <c r="C15" s="13" t="str">
        <f t="shared" si="9"/>
        <v>男女共同参画</v>
      </c>
      <c r="D15" s="13" t="str">
        <f t="shared" si="8"/>
        <v>高齢社会対策、男女共同参画</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高齢社会対策、男女共同参画</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高齢社会対策、男女共同参画</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高齢社会対策、男女共同参画</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高齢社会対策、男女共同参画</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310</v>
      </c>
      <c r="B20" s="15"/>
      <c r="C20" s="13" t="str">
        <f t="shared" si="9"/>
        <v/>
      </c>
      <c r="D20" s="13" t="str">
        <f t="shared" si="8"/>
        <v>高齢社会対策、男女共同参画</v>
      </c>
      <c r="F20" s="18" t="s">
        <v>309</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311</v>
      </c>
      <c r="B21" s="15"/>
      <c r="C21" s="13" t="str">
        <f t="shared" si="9"/>
        <v/>
      </c>
      <c r="D21" s="13" t="str">
        <f t="shared" si="8"/>
        <v>高齢社会対策、男女共同参画</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312</v>
      </c>
      <c r="B22" s="15"/>
      <c r="C22" s="13" t="str">
        <f t="shared" si="9"/>
        <v/>
      </c>
      <c r="D22" s="13" t="str">
        <f>IF(C22="",D21,IF(D21&lt;&gt;"",CONCATENATE(D21,"、",C22),C22))</f>
        <v>高齢社会対策、男女共同参画</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313</v>
      </c>
      <c r="B23" s="15"/>
      <c r="C23" s="13" t="str">
        <f t="shared" si="9"/>
        <v/>
      </c>
      <c r="D23" s="13" t="str">
        <f>IF(C23="",D22,IF(D22&lt;&gt;"",CONCATENATE(D22,"、",C23),C23))</f>
        <v>高齢社会対策、男女共同参画</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高齢社会対策、男女共同参画</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高齢社会対策、男女共同参画</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5" zoomScaleNormal="75" zoomScaleSheetLayoutView="75" zoomScalePageLayoutView="70" workbookViewId="0">
      <selection activeCell="Y39" sqref="Y39:AA39"/>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344</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07"/>
      <c r="Z2" s="409"/>
      <c r="AA2" s="410"/>
      <c r="AB2" s="1011" t="s">
        <v>11</v>
      </c>
      <c r="AC2" s="1012"/>
      <c r="AD2" s="1013"/>
      <c r="AE2" s="999" t="s">
        <v>386</v>
      </c>
      <c r="AF2" s="999"/>
      <c r="AG2" s="999"/>
      <c r="AH2" s="999"/>
      <c r="AI2" s="999" t="s">
        <v>408</v>
      </c>
      <c r="AJ2" s="999"/>
      <c r="AK2" s="999"/>
      <c r="AL2" s="461"/>
      <c r="AM2" s="999" t="s">
        <v>505</v>
      </c>
      <c r="AN2" s="999"/>
      <c r="AO2" s="999"/>
      <c r="AP2" s="461"/>
      <c r="AQ2" s="215" t="s">
        <v>232</v>
      </c>
      <c r="AR2" s="199"/>
      <c r="AS2" s="199"/>
      <c r="AT2" s="200"/>
      <c r="AU2" s="369" t="s">
        <v>134</v>
      </c>
      <c r="AV2" s="369"/>
      <c r="AW2" s="369"/>
      <c r="AX2" s="370"/>
      <c r="AY2" s="34">
        <f>COUNTA($G$4)</f>
        <v>1</v>
      </c>
    </row>
    <row r="3" spans="1:51" ht="18.75" customHeight="1" x14ac:dyDescent="0.15">
      <c r="A3" s="515"/>
      <c r="B3" s="516"/>
      <c r="C3" s="516"/>
      <c r="D3" s="516"/>
      <c r="E3" s="516"/>
      <c r="F3" s="517"/>
      <c r="G3" s="570"/>
      <c r="H3" s="375"/>
      <c r="I3" s="375"/>
      <c r="J3" s="375"/>
      <c r="K3" s="375"/>
      <c r="L3" s="375"/>
      <c r="M3" s="375"/>
      <c r="N3" s="375"/>
      <c r="O3" s="571"/>
      <c r="P3" s="583"/>
      <c r="Q3" s="375"/>
      <c r="R3" s="375"/>
      <c r="S3" s="375"/>
      <c r="T3" s="375"/>
      <c r="U3" s="375"/>
      <c r="V3" s="375"/>
      <c r="W3" s="375"/>
      <c r="X3" s="571"/>
      <c r="Y3" s="1008"/>
      <c r="Z3" s="1009"/>
      <c r="AA3" s="1010"/>
      <c r="AB3" s="1014"/>
      <c r="AC3" s="1015"/>
      <c r="AD3" s="1016"/>
      <c r="AE3" s="386"/>
      <c r="AF3" s="386"/>
      <c r="AG3" s="386"/>
      <c r="AH3" s="386"/>
      <c r="AI3" s="386"/>
      <c r="AJ3" s="386"/>
      <c r="AK3" s="386"/>
      <c r="AL3" s="332"/>
      <c r="AM3" s="386"/>
      <c r="AN3" s="386"/>
      <c r="AO3" s="386"/>
      <c r="AP3" s="332"/>
      <c r="AQ3" s="270" t="s">
        <v>719</v>
      </c>
      <c r="AR3" s="271"/>
      <c r="AS3" s="179" t="s">
        <v>233</v>
      </c>
      <c r="AT3" s="202"/>
      <c r="AU3" s="271">
        <v>4</v>
      </c>
      <c r="AV3" s="271"/>
      <c r="AW3" s="375" t="s">
        <v>179</v>
      </c>
      <c r="AX3" s="376"/>
      <c r="AY3" s="34">
        <f>$AY$2</f>
        <v>1</v>
      </c>
    </row>
    <row r="4" spans="1:51" ht="39.75" customHeight="1" x14ac:dyDescent="0.15">
      <c r="A4" s="518"/>
      <c r="B4" s="516"/>
      <c r="C4" s="516"/>
      <c r="D4" s="516"/>
      <c r="E4" s="516"/>
      <c r="F4" s="517"/>
      <c r="G4" s="543" t="s">
        <v>728</v>
      </c>
      <c r="H4" s="1017"/>
      <c r="I4" s="1017"/>
      <c r="J4" s="1017"/>
      <c r="K4" s="1017"/>
      <c r="L4" s="1017"/>
      <c r="M4" s="1017"/>
      <c r="N4" s="1017"/>
      <c r="O4" s="1018"/>
      <c r="P4" s="191" t="s">
        <v>782</v>
      </c>
      <c r="Q4" s="1025"/>
      <c r="R4" s="1025"/>
      <c r="S4" s="1025"/>
      <c r="T4" s="1025"/>
      <c r="U4" s="1025"/>
      <c r="V4" s="1025"/>
      <c r="W4" s="1025"/>
      <c r="X4" s="1026"/>
      <c r="Y4" s="1003" t="s">
        <v>12</v>
      </c>
      <c r="Z4" s="1004"/>
      <c r="AA4" s="1005"/>
      <c r="AB4" s="554" t="s">
        <v>367</v>
      </c>
      <c r="AC4" s="1006"/>
      <c r="AD4" s="1006"/>
      <c r="AE4" s="363" t="s">
        <v>719</v>
      </c>
      <c r="AF4" s="364"/>
      <c r="AG4" s="364"/>
      <c r="AH4" s="364"/>
      <c r="AI4" s="363">
        <v>47.8</v>
      </c>
      <c r="AJ4" s="364"/>
      <c r="AK4" s="364"/>
      <c r="AL4" s="364"/>
      <c r="AM4" s="363" t="s">
        <v>830</v>
      </c>
      <c r="AN4" s="364"/>
      <c r="AO4" s="364"/>
      <c r="AP4" s="364"/>
      <c r="AQ4" s="166" t="s">
        <v>719</v>
      </c>
      <c r="AR4" s="167"/>
      <c r="AS4" s="167"/>
      <c r="AT4" s="168"/>
      <c r="AU4" s="364" t="s">
        <v>719</v>
      </c>
      <c r="AV4" s="364"/>
      <c r="AW4" s="364"/>
      <c r="AX4" s="365"/>
      <c r="AY4" s="34">
        <f t="shared" ref="AY4:AY8" si="0">$AY$2</f>
        <v>1</v>
      </c>
    </row>
    <row r="5" spans="1:51" ht="39.7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t="s">
        <v>367</v>
      </c>
      <c r="AC5" s="1002"/>
      <c r="AD5" s="1002"/>
      <c r="AE5" s="363" t="s">
        <v>719</v>
      </c>
      <c r="AF5" s="364"/>
      <c r="AG5" s="364"/>
      <c r="AH5" s="364"/>
      <c r="AI5" s="363" t="s">
        <v>719</v>
      </c>
      <c r="AJ5" s="364"/>
      <c r="AK5" s="364"/>
      <c r="AL5" s="364"/>
      <c r="AM5" s="363" t="s">
        <v>830</v>
      </c>
      <c r="AN5" s="364"/>
      <c r="AO5" s="364"/>
      <c r="AP5" s="364"/>
      <c r="AQ5" s="166" t="s">
        <v>719</v>
      </c>
      <c r="AR5" s="167"/>
      <c r="AS5" s="167"/>
      <c r="AT5" s="168"/>
      <c r="AU5" s="364">
        <v>50</v>
      </c>
      <c r="AV5" s="364"/>
      <c r="AW5" s="364"/>
      <c r="AX5" s="365"/>
      <c r="AY5" s="34">
        <f t="shared" si="0"/>
        <v>1</v>
      </c>
    </row>
    <row r="6" spans="1:51" ht="39.7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180</v>
      </c>
      <c r="AC6" s="1032"/>
      <c r="AD6" s="1032"/>
      <c r="AE6" s="363" t="s">
        <v>719</v>
      </c>
      <c r="AF6" s="364"/>
      <c r="AG6" s="364"/>
      <c r="AH6" s="364"/>
      <c r="AI6" s="363" t="s">
        <v>719</v>
      </c>
      <c r="AJ6" s="364"/>
      <c r="AK6" s="364"/>
      <c r="AL6" s="364"/>
      <c r="AM6" s="363" t="s">
        <v>830</v>
      </c>
      <c r="AN6" s="364"/>
      <c r="AO6" s="364"/>
      <c r="AP6" s="364"/>
      <c r="AQ6" s="166" t="s">
        <v>719</v>
      </c>
      <c r="AR6" s="167"/>
      <c r="AS6" s="167"/>
      <c r="AT6" s="168"/>
      <c r="AU6" s="364" t="s">
        <v>719</v>
      </c>
      <c r="AV6" s="364"/>
      <c r="AW6" s="364"/>
      <c r="AX6" s="365"/>
      <c r="AY6" s="34">
        <f t="shared" si="0"/>
        <v>1</v>
      </c>
    </row>
    <row r="7" spans="1:51" customFormat="1" ht="23.25" customHeight="1" x14ac:dyDescent="0.15">
      <c r="A7" s="900" t="s">
        <v>376</v>
      </c>
      <c r="B7" s="901"/>
      <c r="C7" s="901"/>
      <c r="D7" s="901"/>
      <c r="E7" s="901"/>
      <c r="F7" s="902"/>
      <c r="G7" s="906" t="s">
        <v>730</v>
      </c>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1</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1</v>
      </c>
    </row>
    <row r="9" spans="1:51" ht="18.75" customHeight="1" x14ac:dyDescent="0.15">
      <c r="A9" s="515" t="s">
        <v>344</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07"/>
      <c r="Z9" s="409"/>
      <c r="AA9" s="410"/>
      <c r="AB9" s="1011" t="s">
        <v>11</v>
      </c>
      <c r="AC9" s="1012"/>
      <c r="AD9" s="1013"/>
      <c r="AE9" s="999" t="s">
        <v>386</v>
      </c>
      <c r="AF9" s="999"/>
      <c r="AG9" s="999"/>
      <c r="AH9" s="999"/>
      <c r="AI9" s="999" t="s">
        <v>408</v>
      </c>
      <c r="AJ9" s="999"/>
      <c r="AK9" s="999"/>
      <c r="AL9" s="461"/>
      <c r="AM9" s="999" t="s">
        <v>505</v>
      </c>
      <c r="AN9" s="999"/>
      <c r="AO9" s="999"/>
      <c r="AP9" s="461"/>
      <c r="AQ9" s="215" t="s">
        <v>232</v>
      </c>
      <c r="AR9" s="199"/>
      <c r="AS9" s="199"/>
      <c r="AT9" s="200"/>
      <c r="AU9" s="369" t="s">
        <v>134</v>
      </c>
      <c r="AV9" s="369"/>
      <c r="AW9" s="369"/>
      <c r="AX9" s="370"/>
      <c r="AY9" s="34">
        <f>COUNTA($G$11)</f>
        <v>1</v>
      </c>
    </row>
    <row r="10" spans="1:51" ht="18.75" customHeight="1" x14ac:dyDescent="0.15">
      <c r="A10" s="515"/>
      <c r="B10" s="516"/>
      <c r="C10" s="516"/>
      <c r="D10" s="516"/>
      <c r="E10" s="516"/>
      <c r="F10" s="517"/>
      <c r="G10" s="570"/>
      <c r="H10" s="375"/>
      <c r="I10" s="375"/>
      <c r="J10" s="375"/>
      <c r="K10" s="375"/>
      <c r="L10" s="375"/>
      <c r="M10" s="375"/>
      <c r="N10" s="375"/>
      <c r="O10" s="571"/>
      <c r="P10" s="583"/>
      <c r="Q10" s="375"/>
      <c r="R10" s="375"/>
      <c r="S10" s="375"/>
      <c r="T10" s="375"/>
      <c r="U10" s="375"/>
      <c r="V10" s="375"/>
      <c r="W10" s="375"/>
      <c r="X10" s="571"/>
      <c r="Y10" s="1008"/>
      <c r="Z10" s="1009"/>
      <c r="AA10" s="1010"/>
      <c r="AB10" s="1014"/>
      <c r="AC10" s="1015"/>
      <c r="AD10" s="1016"/>
      <c r="AE10" s="386"/>
      <c r="AF10" s="386"/>
      <c r="AG10" s="386"/>
      <c r="AH10" s="386"/>
      <c r="AI10" s="386"/>
      <c r="AJ10" s="386"/>
      <c r="AK10" s="386"/>
      <c r="AL10" s="332"/>
      <c r="AM10" s="386"/>
      <c r="AN10" s="386"/>
      <c r="AO10" s="386"/>
      <c r="AP10" s="332"/>
      <c r="AQ10" s="270" t="s">
        <v>719</v>
      </c>
      <c r="AR10" s="271"/>
      <c r="AS10" s="179" t="s">
        <v>233</v>
      </c>
      <c r="AT10" s="202"/>
      <c r="AU10" s="271">
        <v>4</v>
      </c>
      <c r="AV10" s="271"/>
      <c r="AW10" s="375" t="s">
        <v>179</v>
      </c>
      <c r="AX10" s="376"/>
      <c r="AY10" s="34">
        <f>$AY$9</f>
        <v>1</v>
      </c>
    </row>
    <row r="11" spans="1:51" ht="43.5" customHeight="1" x14ac:dyDescent="0.15">
      <c r="A11" s="518"/>
      <c r="B11" s="516"/>
      <c r="C11" s="516"/>
      <c r="D11" s="516"/>
      <c r="E11" s="516"/>
      <c r="F11" s="517"/>
      <c r="G11" s="543" t="s">
        <v>728</v>
      </c>
      <c r="H11" s="1017"/>
      <c r="I11" s="1017"/>
      <c r="J11" s="1017"/>
      <c r="K11" s="1017"/>
      <c r="L11" s="1017"/>
      <c r="M11" s="1017"/>
      <c r="N11" s="1017"/>
      <c r="O11" s="1018"/>
      <c r="P11" s="191" t="s">
        <v>783</v>
      </c>
      <c r="Q11" s="1025"/>
      <c r="R11" s="1025"/>
      <c r="S11" s="1025"/>
      <c r="T11" s="1025"/>
      <c r="U11" s="1025"/>
      <c r="V11" s="1025"/>
      <c r="W11" s="1025"/>
      <c r="X11" s="1026"/>
      <c r="Y11" s="1003" t="s">
        <v>12</v>
      </c>
      <c r="Z11" s="1004"/>
      <c r="AA11" s="1005"/>
      <c r="AB11" s="554" t="s">
        <v>367</v>
      </c>
      <c r="AC11" s="1006"/>
      <c r="AD11" s="1006"/>
      <c r="AE11" s="363" t="s">
        <v>719</v>
      </c>
      <c r="AF11" s="364"/>
      <c r="AG11" s="364"/>
      <c r="AH11" s="364"/>
      <c r="AI11" s="363">
        <v>40.9</v>
      </c>
      <c r="AJ11" s="364"/>
      <c r="AK11" s="364"/>
      <c r="AL11" s="364"/>
      <c r="AM11" s="363" t="s">
        <v>830</v>
      </c>
      <c r="AN11" s="364"/>
      <c r="AO11" s="364"/>
      <c r="AP11" s="364"/>
      <c r="AQ11" s="166" t="s">
        <v>719</v>
      </c>
      <c r="AR11" s="167"/>
      <c r="AS11" s="167"/>
      <c r="AT11" s="168"/>
      <c r="AU11" s="364" t="s">
        <v>719</v>
      </c>
      <c r="AV11" s="364"/>
      <c r="AW11" s="364"/>
      <c r="AX11" s="365"/>
      <c r="AY11" s="34">
        <f t="shared" ref="AY11:AY15" si="1">$AY$9</f>
        <v>1</v>
      </c>
    </row>
    <row r="12" spans="1:51" ht="43.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t="s">
        <v>367</v>
      </c>
      <c r="AC12" s="1002"/>
      <c r="AD12" s="1002"/>
      <c r="AE12" s="363" t="s">
        <v>719</v>
      </c>
      <c r="AF12" s="364"/>
      <c r="AG12" s="364"/>
      <c r="AH12" s="364"/>
      <c r="AI12" s="363" t="s">
        <v>719</v>
      </c>
      <c r="AJ12" s="364"/>
      <c r="AK12" s="364"/>
      <c r="AL12" s="364"/>
      <c r="AM12" s="363" t="s">
        <v>830</v>
      </c>
      <c r="AN12" s="364"/>
      <c r="AO12" s="364"/>
      <c r="AP12" s="364"/>
      <c r="AQ12" s="166" t="s">
        <v>719</v>
      </c>
      <c r="AR12" s="167"/>
      <c r="AS12" s="167"/>
      <c r="AT12" s="168"/>
      <c r="AU12" s="364">
        <v>50</v>
      </c>
      <c r="AV12" s="364"/>
      <c r="AW12" s="364"/>
      <c r="AX12" s="365"/>
      <c r="AY12" s="34">
        <f t="shared" si="1"/>
        <v>1</v>
      </c>
    </row>
    <row r="13" spans="1:51" ht="43.5" customHeight="1" x14ac:dyDescent="0.15">
      <c r="A13" s="650"/>
      <c r="B13" s="651"/>
      <c r="C13" s="651"/>
      <c r="D13" s="651"/>
      <c r="E13" s="651"/>
      <c r="F13" s="652"/>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180</v>
      </c>
      <c r="AC13" s="1032"/>
      <c r="AD13" s="1032"/>
      <c r="AE13" s="363" t="s">
        <v>719</v>
      </c>
      <c r="AF13" s="364"/>
      <c r="AG13" s="364"/>
      <c r="AH13" s="364"/>
      <c r="AI13" s="363" t="s">
        <v>719</v>
      </c>
      <c r="AJ13" s="364"/>
      <c r="AK13" s="364"/>
      <c r="AL13" s="364"/>
      <c r="AM13" s="363" t="s">
        <v>830</v>
      </c>
      <c r="AN13" s="364"/>
      <c r="AO13" s="364"/>
      <c r="AP13" s="364"/>
      <c r="AQ13" s="166" t="s">
        <v>719</v>
      </c>
      <c r="AR13" s="167"/>
      <c r="AS13" s="167"/>
      <c r="AT13" s="168"/>
      <c r="AU13" s="364" t="s">
        <v>719</v>
      </c>
      <c r="AV13" s="364"/>
      <c r="AW13" s="364"/>
      <c r="AX13" s="365"/>
      <c r="AY13" s="34">
        <f t="shared" si="1"/>
        <v>1</v>
      </c>
    </row>
    <row r="14" spans="1:51" customFormat="1" ht="23.25" customHeight="1" x14ac:dyDescent="0.15">
      <c r="A14" s="900" t="s">
        <v>376</v>
      </c>
      <c r="B14" s="901"/>
      <c r="C14" s="901"/>
      <c r="D14" s="901"/>
      <c r="E14" s="901"/>
      <c r="F14" s="902"/>
      <c r="G14" s="906" t="s">
        <v>730</v>
      </c>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1</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1</v>
      </c>
    </row>
    <row r="16" spans="1:51" ht="18.75" customHeight="1" x14ac:dyDescent="0.15">
      <c r="A16" s="515" t="s">
        <v>344</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07"/>
      <c r="Z16" s="409"/>
      <c r="AA16" s="410"/>
      <c r="AB16" s="1011" t="s">
        <v>11</v>
      </c>
      <c r="AC16" s="1012"/>
      <c r="AD16" s="1013"/>
      <c r="AE16" s="999" t="s">
        <v>386</v>
      </c>
      <c r="AF16" s="999"/>
      <c r="AG16" s="999"/>
      <c r="AH16" s="999"/>
      <c r="AI16" s="999" t="s">
        <v>408</v>
      </c>
      <c r="AJ16" s="999"/>
      <c r="AK16" s="999"/>
      <c r="AL16" s="461"/>
      <c r="AM16" s="999" t="s">
        <v>505</v>
      </c>
      <c r="AN16" s="999"/>
      <c r="AO16" s="999"/>
      <c r="AP16" s="461"/>
      <c r="AQ16" s="215" t="s">
        <v>232</v>
      </c>
      <c r="AR16" s="199"/>
      <c r="AS16" s="199"/>
      <c r="AT16" s="200"/>
      <c r="AU16" s="369" t="s">
        <v>134</v>
      </c>
      <c r="AV16" s="369"/>
      <c r="AW16" s="369"/>
      <c r="AX16" s="370"/>
      <c r="AY16" s="34">
        <f>COUNTA($G$18)</f>
        <v>1</v>
      </c>
    </row>
    <row r="17" spans="1:51" ht="18.75" customHeight="1" x14ac:dyDescent="0.15">
      <c r="A17" s="515"/>
      <c r="B17" s="516"/>
      <c r="C17" s="516"/>
      <c r="D17" s="516"/>
      <c r="E17" s="516"/>
      <c r="F17" s="517"/>
      <c r="G17" s="570"/>
      <c r="H17" s="375"/>
      <c r="I17" s="375"/>
      <c r="J17" s="375"/>
      <c r="K17" s="375"/>
      <c r="L17" s="375"/>
      <c r="M17" s="375"/>
      <c r="N17" s="375"/>
      <c r="O17" s="571"/>
      <c r="P17" s="583"/>
      <c r="Q17" s="375"/>
      <c r="R17" s="375"/>
      <c r="S17" s="375"/>
      <c r="T17" s="375"/>
      <c r="U17" s="375"/>
      <c r="V17" s="375"/>
      <c r="W17" s="375"/>
      <c r="X17" s="571"/>
      <c r="Y17" s="1008"/>
      <c r="Z17" s="1009"/>
      <c r="AA17" s="1010"/>
      <c r="AB17" s="1014"/>
      <c r="AC17" s="1015"/>
      <c r="AD17" s="1016"/>
      <c r="AE17" s="386"/>
      <c r="AF17" s="386"/>
      <c r="AG17" s="386"/>
      <c r="AH17" s="386"/>
      <c r="AI17" s="386"/>
      <c r="AJ17" s="386"/>
      <c r="AK17" s="386"/>
      <c r="AL17" s="332"/>
      <c r="AM17" s="386"/>
      <c r="AN17" s="386"/>
      <c r="AO17" s="386"/>
      <c r="AP17" s="332"/>
      <c r="AQ17" s="270" t="s">
        <v>719</v>
      </c>
      <c r="AR17" s="271"/>
      <c r="AS17" s="179" t="s">
        <v>233</v>
      </c>
      <c r="AT17" s="202"/>
      <c r="AU17" s="271">
        <v>4</v>
      </c>
      <c r="AV17" s="271"/>
      <c r="AW17" s="375" t="s">
        <v>179</v>
      </c>
      <c r="AX17" s="376"/>
      <c r="AY17" s="34">
        <f>$AY$16</f>
        <v>1</v>
      </c>
    </row>
    <row r="18" spans="1:51" ht="47.25" customHeight="1" x14ac:dyDescent="0.15">
      <c r="A18" s="518"/>
      <c r="B18" s="516"/>
      <c r="C18" s="516"/>
      <c r="D18" s="516"/>
      <c r="E18" s="516"/>
      <c r="F18" s="517"/>
      <c r="G18" s="543" t="s">
        <v>728</v>
      </c>
      <c r="H18" s="1017"/>
      <c r="I18" s="1017"/>
      <c r="J18" s="1017"/>
      <c r="K18" s="1017"/>
      <c r="L18" s="1017"/>
      <c r="M18" s="1017"/>
      <c r="N18" s="1017"/>
      <c r="O18" s="1018"/>
      <c r="P18" s="191" t="s">
        <v>784</v>
      </c>
      <c r="Q18" s="1025"/>
      <c r="R18" s="1025"/>
      <c r="S18" s="1025"/>
      <c r="T18" s="1025"/>
      <c r="U18" s="1025"/>
      <c r="V18" s="1025"/>
      <c r="W18" s="1025"/>
      <c r="X18" s="1026"/>
      <c r="Y18" s="1003" t="s">
        <v>12</v>
      </c>
      <c r="Z18" s="1004"/>
      <c r="AA18" s="1005"/>
      <c r="AB18" s="554" t="s">
        <v>367</v>
      </c>
      <c r="AC18" s="1006"/>
      <c r="AD18" s="1006"/>
      <c r="AE18" s="363" t="s">
        <v>719</v>
      </c>
      <c r="AF18" s="364"/>
      <c r="AG18" s="364"/>
      <c r="AH18" s="364"/>
      <c r="AI18" s="363">
        <v>43.7</v>
      </c>
      <c r="AJ18" s="364"/>
      <c r="AK18" s="364"/>
      <c r="AL18" s="364"/>
      <c r="AM18" s="363" t="s">
        <v>830</v>
      </c>
      <c r="AN18" s="364"/>
      <c r="AO18" s="364"/>
      <c r="AP18" s="364"/>
      <c r="AQ18" s="166" t="s">
        <v>719</v>
      </c>
      <c r="AR18" s="167"/>
      <c r="AS18" s="167"/>
      <c r="AT18" s="168"/>
      <c r="AU18" s="364" t="s">
        <v>719</v>
      </c>
      <c r="AV18" s="364"/>
      <c r="AW18" s="364"/>
      <c r="AX18" s="365"/>
      <c r="AY18" s="34">
        <f t="shared" ref="AY18:AY22" si="2">$AY$16</f>
        <v>1</v>
      </c>
    </row>
    <row r="19" spans="1:51" ht="47.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t="s">
        <v>367</v>
      </c>
      <c r="AC19" s="1002"/>
      <c r="AD19" s="1002"/>
      <c r="AE19" s="363" t="s">
        <v>719</v>
      </c>
      <c r="AF19" s="364"/>
      <c r="AG19" s="364"/>
      <c r="AH19" s="364"/>
      <c r="AI19" s="363" t="s">
        <v>719</v>
      </c>
      <c r="AJ19" s="364"/>
      <c r="AK19" s="364"/>
      <c r="AL19" s="364"/>
      <c r="AM19" s="363" t="s">
        <v>830</v>
      </c>
      <c r="AN19" s="364"/>
      <c r="AO19" s="364"/>
      <c r="AP19" s="364"/>
      <c r="AQ19" s="166" t="s">
        <v>719</v>
      </c>
      <c r="AR19" s="167"/>
      <c r="AS19" s="167"/>
      <c r="AT19" s="168"/>
      <c r="AU19" s="364">
        <v>50</v>
      </c>
      <c r="AV19" s="364"/>
      <c r="AW19" s="364"/>
      <c r="AX19" s="365"/>
      <c r="AY19" s="34">
        <f t="shared" si="2"/>
        <v>1</v>
      </c>
    </row>
    <row r="20" spans="1:51" ht="47.25" customHeight="1" x14ac:dyDescent="0.15">
      <c r="A20" s="650"/>
      <c r="B20" s="651"/>
      <c r="C20" s="651"/>
      <c r="D20" s="651"/>
      <c r="E20" s="651"/>
      <c r="F20" s="652"/>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180</v>
      </c>
      <c r="AC20" s="1032"/>
      <c r="AD20" s="1032"/>
      <c r="AE20" s="363" t="s">
        <v>719</v>
      </c>
      <c r="AF20" s="364"/>
      <c r="AG20" s="364"/>
      <c r="AH20" s="364"/>
      <c r="AI20" s="363" t="s">
        <v>719</v>
      </c>
      <c r="AJ20" s="364"/>
      <c r="AK20" s="364"/>
      <c r="AL20" s="364"/>
      <c r="AM20" s="363" t="s">
        <v>830</v>
      </c>
      <c r="AN20" s="364"/>
      <c r="AO20" s="364"/>
      <c r="AP20" s="364"/>
      <c r="AQ20" s="166" t="s">
        <v>719</v>
      </c>
      <c r="AR20" s="167"/>
      <c r="AS20" s="167"/>
      <c r="AT20" s="168"/>
      <c r="AU20" s="364" t="s">
        <v>719</v>
      </c>
      <c r="AV20" s="364"/>
      <c r="AW20" s="364"/>
      <c r="AX20" s="365"/>
      <c r="AY20" s="34">
        <f t="shared" si="2"/>
        <v>1</v>
      </c>
    </row>
    <row r="21" spans="1:51" customFormat="1" ht="23.25" customHeight="1" x14ac:dyDescent="0.15">
      <c r="A21" s="900" t="s">
        <v>376</v>
      </c>
      <c r="B21" s="901"/>
      <c r="C21" s="901"/>
      <c r="D21" s="901"/>
      <c r="E21" s="901"/>
      <c r="F21" s="902"/>
      <c r="G21" s="906" t="s">
        <v>730</v>
      </c>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1</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1</v>
      </c>
    </row>
    <row r="23" spans="1:51" ht="18.75" customHeight="1" x14ac:dyDescent="0.15">
      <c r="A23" s="515" t="s">
        <v>344</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07"/>
      <c r="Z23" s="409"/>
      <c r="AA23" s="410"/>
      <c r="AB23" s="1011" t="s">
        <v>11</v>
      </c>
      <c r="AC23" s="1012"/>
      <c r="AD23" s="1013"/>
      <c r="AE23" s="999" t="s">
        <v>386</v>
      </c>
      <c r="AF23" s="999"/>
      <c r="AG23" s="999"/>
      <c r="AH23" s="999"/>
      <c r="AI23" s="999" t="s">
        <v>408</v>
      </c>
      <c r="AJ23" s="999"/>
      <c r="AK23" s="999"/>
      <c r="AL23" s="461"/>
      <c r="AM23" s="999" t="s">
        <v>505</v>
      </c>
      <c r="AN23" s="999"/>
      <c r="AO23" s="999"/>
      <c r="AP23" s="461"/>
      <c r="AQ23" s="215" t="s">
        <v>232</v>
      </c>
      <c r="AR23" s="199"/>
      <c r="AS23" s="199"/>
      <c r="AT23" s="200"/>
      <c r="AU23" s="369" t="s">
        <v>134</v>
      </c>
      <c r="AV23" s="369"/>
      <c r="AW23" s="369"/>
      <c r="AX23" s="370"/>
      <c r="AY23" s="34">
        <f>COUNTA($G$25)</f>
        <v>1</v>
      </c>
    </row>
    <row r="24" spans="1:51" ht="18.75" customHeight="1" x14ac:dyDescent="0.15">
      <c r="A24" s="515"/>
      <c r="B24" s="516"/>
      <c r="C24" s="516"/>
      <c r="D24" s="516"/>
      <c r="E24" s="516"/>
      <c r="F24" s="517"/>
      <c r="G24" s="570"/>
      <c r="H24" s="375"/>
      <c r="I24" s="375"/>
      <c r="J24" s="375"/>
      <c r="K24" s="375"/>
      <c r="L24" s="375"/>
      <c r="M24" s="375"/>
      <c r="N24" s="375"/>
      <c r="O24" s="571"/>
      <c r="P24" s="583"/>
      <c r="Q24" s="375"/>
      <c r="R24" s="375"/>
      <c r="S24" s="375"/>
      <c r="T24" s="375"/>
      <c r="U24" s="375"/>
      <c r="V24" s="375"/>
      <c r="W24" s="375"/>
      <c r="X24" s="571"/>
      <c r="Y24" s="1008"/>
      <c r="Z24" s="1009"/>
      <c r="AA24" s="1010"/>
      <c r="AB24" s="1014"/>
      <c r="AC24" s="1015"/>
      <c r="AD24" s="1016"/>
      <c r="AE24" s="386"/>
      <c r="AF24" s="386"/>
      <c r="AG24" s="386"/>
      <c r="AH24" s="386"/>
      <c r="AI24" s="386"/>
      <c r="AJ24" s="386"/>
      <c r="AK24" s="386"/>
      <c r="AL24" s="332"/>
      <c r="AM24" s="386"/>
      <c r="AN24" s="386"/>
      <c r="AO24" s="386"/>
      <c r="AP24" s="332"/>
      <c r="AQ24" s="270" t="s">
        <v>719</v>
      </c>
      <c r="AR24" s="271"/>
      <c r="AS24" s="179" t="s">
        <v>233</v>
      </c>
      <c r="AT24" s="202"/>
      <c r="AU24" s="271">
        <v>4</v>
      </c>
      <c r="AV24" s="271"/>
      <c r="AW24" s="375" t="s">
        <v>179</v>
      </c>
      <c r="AX24" s="376"/>
      <c r="AY24" s="34">
        <f>$AY$23</f>
        <v>1</v>
      </c>
    </row>
    <row r="25" spans="1:51" ht="42" customHeight="1" x14ac:dyDescent="0.15">
      <c r="A25" s="518"/>
      <c r="B25" s="516"/>
      <c r="C25" s="516"/>
      <c r="D25" s="516"/>
      <c r="E25" s="516"/>
      <c r="F25" s="517"/>
      <c r="G25" s="543" t="s">
        <v>728</v>
      </c>
      <c r="H25" s="1017"/>
      <c r="I25" s="1017"/>
      <c r="J25" s="1017"/>
      <c r="K25" s="1017"/>
      <c r="L25" s="1017"/>
      <c r="M25" s="1017"/>
      <c r="N25" s="1017"/>
      <c r="O25" s="1018"/>
      <c r="P25" s="191" t="s">
        <v>785</v>
      </c>
      <c r="Q25" s="1025"/>
      <c r="R25" s="1025"/>
      <c r="S25" s="1025"/>
      <c r="T25" s="1025"/>
      <c r="U25" s="1025"/>
      <c r="V25" s="1025"/>
      <c r="W25" s="1025"/>
      <c r="X25" s="1026"/>
      <c r="Y25" s="1003" t="s">
        <v>12</v>
      </c>
      <c r="Z25" s="1004"/>
      <c r="AA25" s="1005"/>
      <c r="AB25" s="554" t="s">
        <v>367</v>
      </c>
      <c r="AC25" s="1006"/>
      <c r="AD25" s="1006"/>
      <c r="AE25" s="363" t="s">
        <v>719</v>
      </c>
      <c r="AF25" s="364"/>
      <c r="AG25" s="364"/>
      <c r="AH25" s="364"/>
      <c r="AI25" s="363">
        <v>47.4</v>
      </c>
      <c r="AJ25" s="364"/>
      <c r="AK25" s="364"/>
      <c r="AL25" s="364"/>
      <c r="AM25" s="363" t="s">
        <v>830</v>
      </c>
      <c r="AN25" s="364"/>
      <c r="AO25" s="364"/>
      <c r="AP25" s="364"/>
      <c r="AQ25" s="166" t="s">
        <v>719</v>
      </c>
      <c r="AR25" s="167"/>
      <c r="AS25" s="167"/>
      <c r="AT25" s="168"/>
      <c r="AU25" s="364" t="s">
        <v>719</v>
      </c>
      <c r="AV25" s="364"/>
      <c r="AW25" s="364"/>
      <c r="AX25" s="365"/>
      <c r="AY25" s="34">
        <f t="shared" ref="AY25:AY29" si="3">$AY$23</f>
        <v>1</v>
      </c>
    </row>
    <row r="26" spans="1:51" ht="42"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t="s">
        <v>367</v>
      </c>
      <c r="AC26" s="1002"/>
      <c r="AD26" s="1002"/>
      <c r="AE26" s="363" t="s">
        <v>719</v>
      </c>
      <c r="AF26" s="364"/>
      <c r="AG26" s="364"/>
      <c r="AH26" s="364"/>
      <c r="AI26" s="363" t="s">
        <v>719</v>
      </c>
      <c r="AJ26" s="364"/>
      <c r="AK26" s="364"/>
      <c r="AL26" s="364"/>
      <c r="AM26" s="363" t="s">
        <v>830</v>
      </c>
      <c r="AN26" s="364"/>
      <c r="AO26" s="364"/>
      <c r="AP26" s="364"/>
      <c r="AQ26" s="166" t="s">
        <v>719</v>
      </c>
      <c r="AR26" s="167"/>
      <c r="AS26" s="167"/>
      <c r="AT26" s="168"/>
      <c r="AU26" s="364">
        <v>50</v>
      </c>
      <c r="AV26" s="364"/>
      <c r="AW26" s="364"/>
      <c r="AX26" s="365"/>
      <c r="AY26" s="34">
        <f t="shared" si="3"/>
        <v>1</v>
      </c>
    </row>
    <row r="27" spans="1:51" ht="42" customHeight="1" x14ac:dyDescent="0.15">
      <c r="A27" s="650"/>
      <c r="B27" s="651"/>
      <c r="C27" s="651"/>
      <c r="D27" s="651"/>
      <c r="E27" s="651"/>
      <c r="F27" s="652"/>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180</v>
      </c>
      <c r="AC27" s="1032"/>
      <c r="AD27" s="1032"/>
      <c r="AE27" s="363" t="s">
        <v>719</v>
      </c>
      <c r="AF27" s="364"/>
      <c r="AG27" s="364"/>
      <c r="AH27" s="364"/>
      <c r="AI27" s="363" t="s">
        <v>719</v>
      </c>
      <c r="AJ27" s="364"/>
      <c r="AK27" s="364"/>
      <c r="AL27" s="364"/>
      <c r="AM27" s="363" t="s">
        <v>830</v>
      </c>
      <c r="AN27" s="364"/>
      <c r="AO27" s="364"/>
      <c r="AP27" s="364"/>
      <c r="AQ27" s="166" t="s">
        <v>719</v>
      </c>
      <c r="AR27" s="167"/>
      <c r="AS27" s="167"/>
      <c r="AT27" s="168"/>
      <c r="AU27" s="364" t="s">
        <v>719</v>
      </c>
      <c r="AV27" s="364"/>
      <c r="AW27" s="364"/>
      <c r="AX27" s="365"/>
      <c r="AY27" s="34">
        <f t="shared" si="3"/>
        <v>1</v>
      </c>
    </row>
    <row r="28" spans="1:51" customFormat="1" ht="23.25" customHeight="1" x14ac:dyDescent="0.15">
      <c r="A28" s="900" t="s">
        <v>376</v>
      </c>
      <c r="B28" s="901"/>
      <c r="C28" s="901"/>
      <c r="D28" s="901"/>
      <c r="E28" s="901"/>
      <c r="F28" s="902"/>
      <c r="G28" s="906" t="s">
        <v>730</v>
      </c>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1</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1</v>
      </c>
    </row>
    <row r="30" spans="1:51" ht="18.75" customHeight="1" x14ac:dyDescent="0.15">
      <c r="A30" s="515" t="s">
        <v>344</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07"/>
      <c r="Z30" s="409"/>
      <c r="AA30" s="410"/>
      <c r="AB30" s="1011" t="s">
        <v>11</v>
      </c>
      <c r="AC30" s="1012"/>
      <c r="AD30" s="1013"/>
      <c r="AE30" s="999" t="s">
        <v>386</v>
      </c>
      <c r="AF30" s="999"/>
      <c r="AG30" s="999"/>
      <c r="AH30" s="999"/>
      <c r="AI30" s="999" t="s">
        <v>408</v>
      </c>
      <c r="AJ30" s="999"/>
      <c r="AK30" s="999"/>
      <c r="AL30" s="461"/>
      <c r="AM30" s="999" t="s">
        <v>505</v>
      </c>
      <c r="AN30" s="999"/>
      <c r="AO30" s="999"/>
      <c r="AP30" s="461"/>
      <c r="AQ30" s="215" t="s">
        <v>232</v>
      </c>
      <c r="AR30" s="199"/>
      <c r="AS30" s="199"/>
      <c r="AT30" s="200"/>
      <c r="AU30" s="369" t="s">
        <v>134</v>
      </c>
      <c r="AV30" s="369"/>
      <c r="AW30" s="369"/>
      <c r="AX30" s="370"/>
      <c r="AY30" s="34">
        <f>COUNTA($G$32)</f>
        <v>1</v>
      </c>
    </row>
    <row r="31" spans="1:51"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1008"/>
      <c r="Z31" s="1009"/>
      <c r="AA31" s="1010"/>
      <c r="AB31" s="1014"/>
      <c r="AC31" s="1015"/>
      <c r="AD31" s="1016"/>
      <c r="AE31" s="386"/>
      <c r="AF31" s="386"/>
      <c r="AG31" s="386"/>
      <c r="AH31" s="386"/>
      <c r="AI31" s="386"/>
      <c r="AJ31" s="386"/>
      <c r="AK31" s="386"/>
      <c r="AL31" s="332"/>
      <c r="AM31" s="386"/>
      <c r="AN31" s="386"/>
      <c r="AO31" s="386"/>
      <c r="AP31" s="332"/>
      <c r="AQ31" s="270" t="s">
        <v>719</v>
      </c>
      <c r="AR31" s="271"/>
      <c r="AS31" s="179" t="s">
        <v>233</v>
      </c>
      <c r="AT31" s="202"/>
      <c r="AU31" s="271">
        <v>4</v>
      </c>
      <c r="AV31" s="271"/>
      <c r="AW31" s="375" t="s">
        <v>179</v>
      </c>
      <c r="AX31" s="376"/>
      <c r="AY31" s="34">
        <f>$AY$30</f>
        <v>1</v>
      </c>
    </row>
    <row r="32" spans="1:51" ht="57.75" customHeight="1" x14ac:dyDescent="0.15">
      <c r="A32" s="518"/>
      <c r="B32" s="516"/>
      <c r="C32" s="516"/>
      <c r="D32" s="516"/>
      <c r="E32" s="516"/>
      <c r="F32" s="517"/>
      <c r="G32" s="543" t="s">
        <v>786</v>
      </c>
      <c r="H32" s="1017"/>
      <c r="I32" s="1017"/>
      <c r="J32" s="1017"/>
      <c r="K32" s="1017"/>
      <c r="L32" s="1017"/>
      <c r="M32" s="1017"/>
      <c r="N32" s="1017"/>
      <c r="O32" s="1018"/>
      <c r="P32" s="191" t="s">
        <v>787</v>
      </c>
      <c r="Q32" s="1025"/>
      <c r="R32" s="1025"/>
      <c r="S32" s="1025"/>
      <c r="T32" s="1025"/>
      <c r="U32" s="1025"/>
      <c r="V32" s="1025"/>
      <c r="W32" s="1025"/>
      <c r="X32" s="1026"/>
      <c r="Y32" s="1003" t="s">
        <v>12</v>
      </c>
      <c r="Z32" s="1004"/>
      <c r="AA32" s="1005"/>
      <c r="AB32" s="554" t="s">
        <v>367</v>
      </c>
      <c r="AC32" s="1006"/>
      <c r="AD32" s="1006"/>
      <c r="AE32" s="363" t="s">
        <v>830</v>
      </c>
      <c r="AF32" s="364"/>
      <c r="AG32" s="364"/>
      <c r="AH32" s="364"/>
      <c r="AI32" s="363" t="s">
        <v>719</v>
      </c>
      <c r="AJ32" s="364"/>
      <c r="AK32" s="364"/>
      <c r="AL32" s="364"/>
      <c r="AM32" s="363" t="s">
        <v>830</v>
      </c>
      <c r="AN32" s="364"/>
      <c r="AO32" s="364"/>
      <c r="AP32" s="364"/>
      <c r="AQ32" s="166" t="s">
        <v>719</v>
      </c>
      <c r="AR32" s="167"/>
      <c r="AS32" s="167"/>
      <c r="AT32" s="168"/>
      <c r="AU32" s="364" t="s">
        <v>719</v>
      </c>
      <c r="AV32" s="364"/>
      <c r="AW32" s="364"/>
      <c r="AX32" s="365"/>
      <c r="AY32" s="34">
        <f t="shared" ref="AY32:AY36" si="4">$AY$30</f>
        <v>1</v>
      </c>
    </row>
    <row r="33" spans="1:51" ht="57.7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t="s">
        <v>367</v>
      </c>
      <c r="AC33" s="1002"/>
      <c r="AD33" s="1002"/>
      <c r="AE33" s="363" t="s">
        <v>830</v>
      </c>
      <c r="AF33" s="364"/>
      <c r="AG33" s="364"/>
      <c r="AH33" s="364"/>
      <c r="AI33" s="363" t="s">
        <v>719</v>
      </c>
      <c r="AJ33" s="364"/>
      <c r="AK33" s="364"/>
      <c r="AL33" s="364"/>
      <c r="AM33" s="363" t="s">
        <v>830</v>
      </c>
      <c r="AN33" s="364"/>
      <c r="AO33" s="364"/>
      <c r="AP33" s="364"/>
      <c r="AQ33" s="166" t="s">
        <v>719</v>
      </c>
      <c r="AR33" s="167"/>
      <c r="AS33" s="167"/>
      <c r="AT33" s="168"/>
      <c r="AU33" s="364">
        <v>90</v>
      </c>
      <c r="AV33" s="364"/>
      <c r="AW33" s="364"/>
      <c r="AX33" s="365"/>
      <c r="AY33" s="34">
        <f t="shared" si="4"/>
        <v>1</v>
      </c>
    </row>
    <row r="34" spans="1:51" ht="57.75" customHeight="1" x14ac:dyDescent="0.15">
      <c r="A34" s="650"/>
      <c r="B34" s="651"/>
      <c r="C34" s="651"/>
      <c r="D34" s="651"/>
      <c r="E34" s="651"/>
      <c r="F34" s="652"/>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180</v>
      </c>
      <c r="AC34" s="1032"/>
      <c r="AD34" s="1032"/>
      <c r="AE34" s="363" t="s">
        <v>830</v>
      </c>
      <c r="AF34" s="364"/>
      <c r="AG34" s="364"/>
      <c r="AH34" s="364"/>
      <c r="AI34" s="363" t="s">
        <v>719</v>
      </c>
      <c r="AJ34" s="364"/>
      <c r="AK34" s="364"/>
      <c r="AL34" s="364"/>
      <c r="AM34" s="363" t="s">
        <v>830</v>
      </c>
      <c r="AN34" s="364"/>
      <c r="AO34" s="364"/>
      <c r="AP34" s="364"/>
      <c r="AQ34" s="166" t="s">
        <v>719</v>
      </c>
      <c r="AR34" s="167"/>
      <c r="AS34" s="167"/>
      <c r="AT34" s="168"/>
      <c r="AU34" s="364" t="s">
        <v>719</v>
      </c>
      <c r="AV34" s="364"/>
      <c r="AW34" s="364"/>
      <c r="AX34" s="365"/>
      <c r="AY34" s="34">
        <f t="shared" si="4"/>
        <v>1</v>
      </c>
    </row>
    <row r="35" spans="1:51" customFormat="1" ht="23.25" customHeight="1" x14ac:dyDescent="0.15">
      <c r="A35" s="900" t="s">
        <v>376</v>
      </c>
      <c r="B35" s="901"/>
      <c r="C35" s="901"/>
      <c r="D35" s="901"/>
      <c r="E35" s="901"/>
      <c r="F35" s="902"/>
      <c r="G35" s="906" t="s">
        <v>831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1</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1</v>
      </c>
    </row>
    <row r="37" spans="1:51" ht="18.75" customHeight="1" x14ac:dyDescent="0.15">
      <c r="A37" s="515" t="s">
        <v>344</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07"/>
      <c r="Z37" s="409"/>
      <c r="AA37" s="410"/>
      <c r="AB37" s="1011" t="s">
        <v>11</v>
      </c>
      <c r="AC37" s="1012"/>
      <c r="AD37" s="1013"/>
      <c r="AE37" s="999" t="s">
        <v>386</v>
      </c>
      <c r="AF37" s="999"/>
      <c r="AG37" s="999"/>
      <c r="AH37" s="999"/>
      <c r="AI37" s="999" t="s">
        <v>408</v>
      </c>
      <c r="AJ37" s="999"/>
      <c r="AK37" s="999"/>
      <c r="AL37" s="461"/>
      <c r="AM37" s="999" t="s">
        <v>505</v>
      </c>
      <c r="AN37" s="999"/>
      <c r="AO37" s="999"/>
      <c r="AP37" s="461"/>
      <c r="AQ37" s="215" t="s">
        <v>232</v>
      </c>
      <c r="AR37" s="199"/>
      <c r="AS37" s="199"/>
      <c r="AT37" s="200"/>
      <c r="AU37" s="369" t="s">
        <v>134</v>
      </c>
      <c r="AV37" s="369"/>
      <c r="AW37" s="369"/>
      <c r="AX37" s="370"/>
      <c r="AY37" s="34">
        <f>COUNTA($G$39)</f>
        <v>1</v>
      </c>
    </row>
    <row r="38" spans="1:51" ht="18.75"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1008"/>
      <c r="Z38" s="1009"/>
      <c r="AA38" s="1010"/>
      <c r="AB38" s="1014"/>
      <c r="AC38" s="1015"/>
      <c r="AD38" s="1016"/>
      <c r="AE38" s="386"/>
      <c r="AF38" s="386"/>
      <c r="AG38" s="386"/>
      <c r="AH38" s="386"/>
      <c r="AI38" s="386"/>
      <c r="AJ38" s="386"/>
      <c r="AK38" s="386"/>
      <c r="AL38" s="332"/>
      <c r="AM38" s="386"/>
      <c r="AN38" s="386"/>
      <c r="AO38" s="386"/>
      <c r="AP38" s="332"/>
      <c r="AQ38" s="270" t="s">
        <v>719</v>
      </c>
      <c r="AR38" s="271"/>
      <c r="AS38" s="179" t="s">
        <v>233</v>
      </c>
      <c r="AT38" s="202"/>
      <c r="AU38" s="271">
        <v>4</v>
      </c>
      <c r="AV38" s="271"/>
      <c r="AW38" s="375" t="s">
        <v>179</v>
      </c>
      <c r="AX38" s="376"/>
      <c r="AY38" s="34">
        <f>$AY$37</f>
        <v>1</v>
      </c>
    </row>
    <row r="39" spans="1:51" ht="57" customHeight="1" x14ac:dyDescent="0.15">
      <c r="A39" s="518"/>
      <c r="B39" s="516"/>
      <c r="C39" s="516"/>
      <c r="D39" s="516"/>
      <c r="E39" s="516"/>
      <c r="F39" s="517"/>
      <c r="G39" s="543" t="s">
        <v>786</v>
      </c>
      <c r="H39" s="1017"/>
      <c r="I39" s="1017"/>
      <c r="J39" s="1017"/>
      <c r="K39" s="1017"/>
      <c r="L39" s="1017"/>
      <c r="M39" s="1017"/>
      <c r="N39" s="1017"/>
      <c r="O39" s="1018"/>
      <c r="P39" s="191" t="s">
        <v>788</v>
      </c>
      <c r="Q39" s="1025"/>
      <c r="R39" s="1025"/>
      <c r="S39" s="1025"/>
      <c r="T39" s="1025"/>
      <c r="U39" s="1025"/>
      <c r="V39" s="1025"/>
      <c r="W39" s="1025"/>
      <c r="X39" s="1026"/>
      <c r="Y39" s="1003" t="s">
        <v>12</v>
      </c>
      <c r="Z39" s="1004"/>
      <c r="AA39" s="1005"/>
      <c r="AB39" s="554" t="s">
        <v>367</v>
      </c>
      <c r="AC39" s="1006"/>
      <c r="AD39" s="1006"/>
      <c r="AE39" s="363" t="s">
        <v>830</v>
      </c>
      <c r="AF39" s="364"/>
      <c r="AG39" s="364"/>
      <c r="AH39" s="364"/>
      <c r="AI39" s="363" t="s">
        <v>719</v>
      </c>
      <c r="AJ39" s="364"/>
      <c r="AK39" s="364"/>
      <c r="AL39" s="364"/>
      <c r="AM39" s="363" t="s">
        <v>830</v>
      </c>
      <c r="AN39" s="364"/>
      <c r="AO39" s="364"/>
      <c r="AP39" s="364"/>
      <c r="AQ39" s="166" t="s">
        <v>719</v>
      </c>
      <c r="AR39" s="167"/>
      <c r="AS39" s="167"/>
      <c r="AT39" s="168"/>
      <c r="AU39" s="364" t="s">
        <v>719</v>
      </c>
      <c r="AV39" s="364"/>
      <c r="AW39" s="364"/>
      <c r="AX39" s="365"/>
      <c r="AY39" s="34">
        <f t="shared" ref="AY39:AY43" si="5">$AY$37</f>
        <v>1</v>
      </c>
    </row>
    <row r="40" spans="1:51" ht="57"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t="s">
        <v>367</v>
      </c>
      <c r="AC40" s="1002"/>
      <c r="AD40" s="1002"/>
      <c r="AE40" s="363" t="s">
        <v>830</v>
      </c>
      <c r="AF40" s="364"/>
      <c r="AG40" s="364"/>
      <c r="AH40" s="364"/>
      <c r="AI40" s="363" t="s">
        <v>719</v>
      </c>
      <c r="AJ40" s="364"/>
      <c r="AK40" s="364"/>
      <c r="AL40" s="364"/>
      <c r="AM40" s="363" t="s">
        <v>830</v>
      </c>
      <c r="AN40" s="364"/>
      <c r="AO40" s="364"/>
      <c r="AP40" s="364"/>
      <c r="AQ40" s="166" t="s">
        <v>719</v>
      </c>
      <c r="AR40" s="167"/>
      <c r="AS40" s="167"/>
      <c r="AT40" s="168"/>
      <c r="AU40" s="364">
        <v>90</v>
      </c>
      <c r="AV40" s="364"/>
      <c r="AW40" s="364"/>
      <c r="AX40" s="365"/>
      <c r="AY40" s="34">
        <f t="shared" si="5"/>
        <v>1</v>
      </c>
    </row>
    <row r="41" spans="1:51" ht="57" customHeight="1" x14ac:dyDescent="0.15">
      <c r="A41" s="650"/>
      <c r="B41" s="651"/>
      <c r="C41" s="651"/>
      <c r="D41" s="651"/>
      <c r="E41" s="651"/>
      <c r="F41" s="652"/>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180</v>
      </c>
      <c r="AC41" s="1032"/>
      <c r="AD41" s="1032"/>
      <c r="AE41" s="363" t="s">
        <v>830</v>
      </c>
      <c r="AF41" s="364"/>
      <c r="AG41" s="364"/>
      <c r="AH41" s="364"/>
      <c r="AI41" s="363" t="s">
        <v>719</v>
      </c>
      <c r="AJ41" s="364"/>
      <c r="AK41" s="364"/>
      <c r="AL41" s="364"/>
      <c r="AM41" s="363" t="s">
        <v>830</v>
      </c>
      <c r="AN41" s="364"/>
      <c r="AO41" s="364"/>
      <c r="AP41" s="364"/>
      <c r="AQ41" s="166" t="s">
        <v>719</v>
      </c>
      <c r="AR41" s="167"/>
      <c r="AS41" s="167"/>
      <c r="AT41" s="168"/>
      <c r="AU41" s="364" t="s">
        <v>719</v>
      </c>
      <c r="AV41" s="364"/>
      <c r="AW41" s="364"/>
      <c r="AX41" s="365"/>
      <c r="AY41" s="34">
        <f t="shared" si="5"/>
        <v>1</v>
      </c>
    </row>
    <row r="42" spans="1:51" customFormat="1" ht="23.25" customHeight="1" x14ac:dyDescent="0.15">
      <c r="A42" s="900" t="s">
        <v>376</v>
      </c>
      <c r="B42" s="901"/>
      <c r="C42" s="901"/>
      <c r="D42" s="901"/>
      <c r="E42" s="901"/>
      <c r="F42" s="902"/>
      <c r="G42" s="906" t="s">
        <v>831</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1</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1</v>
      </c>
    </row>
    <row r="44" spans="1:51" ht="18.75" customHeight="1" x14ac:dyDescent="0.15">
      <c r="A44" s="515" t="s">
        <v>344</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07"/>
      <c r="Z44" s="409"/>
      <c r="AA44" s="410"/>
      <c r="AB44" s="1011" t="s">
        <v>11</v>
      </c>
      <c r="AC44" s="1012"/>
      <c r="AD44" s="1013"/>
      <c r="AE44" s="999" t="s">
        <v>386</v>
      </c>
      <c r="AF44" s="999"/>
      <c r="AG44" s="999"/>
      <c r="AH44" s="999"/>
      <c r="AI44" s="999" t="s">
        <v>408</v>
      </c>
      <c r="AJ44" s="999"/>
      <c r="AK44" s="999"/>
      <c r="AL44" s="461"/>
      <c r="AM44" s="999" t="s">
        <v>505</v>
      </c>
      <c r="AN44" s="999"/>
      <c r="AO44" s="999"/>
      <c r="AP44" s="461"/>
      <c r="AQ44" s="215" t="s">
        <v>232</v>
      </c>
      <c r="AR44" s="199"/>
      <c r="AS44" s="199"/>
      <c r="AT44" s="200"/>
      <c r="AU44" s="369" t="s">
        <v>134</v>
      </c>
      <c r="AV44" s="369"/>
      <c r="AW44" s="369"/>
      <c r="AX44" s="370"/>
      <c r="AY44" s="34">
        <f>COUNTA($G$46)</f>
        <v>1</v>
      </c>
    </row>
    <row r="45" spans="1:51" ht="18.75"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1008"/>
      <c r="Z45" s="1009"/>
      <c r="AA45" s="1010"/>
      <c r="AB45" s="1014"/>
      <c r="AC45" s="1015"/>
      <c r="AD45" s="1016"/>
      <c r="AE45" s="386"/>
      <c r="AF45" s="386"/>
      <c r="AG45" s="386"/>
      <c r="AH45" s="386"/>
      <c r="AI45" s="386"/>
      <c r="AJ45" s="386"/>
      <c r="AK45" s="386"/>
      <c r="AL45" s="332"/>
      <c r="AM45" s="386"/>
      <c r="AN45" s="386"/>
      <c r="AO45" s="386"/>
      <c r="AP45" s="332"/>
      <c r="AQ45" s="270" t="s">
        <v>719</v>
      </c>
      <c r="AR45" s="271"/>
      <c r="AS45" s="179" t="s">
        <v>233</v>
      </c>
      <c r="AT45" s="202"/>
      <c r="AU45" s="271">
        <v>4</v>
      </c>
      <c r="AV45" s="271"/>
      <c r="AW45" s="375" t="s">
        <v>179</v>
      </c>
      <c r="AX45" s="376"/>
      <c r="AY45" s="34">
        <f>$AY$44</f>
        <v>1</v>
      </c>
    </row>
    <row r="46" spans="1:51" ht="57.75" customHeight="1" x14ac:dyDescent="0.15">
      <c r="A46" s="518"/>
      <c r="B46" s="516"/>
      <c r="C46" s="516"/>
      <c r="D46" s="516"/>
      <c r="E46" s="516"/>
      <c r="F46" s="517"/>
      <c r="G46" s="543" t="s">
        <v>786</v>
      </c>
      <c r="H46" s="1017"/>
      <c r="I46" s="1017"/>
      <c r="J46" s="1017"/>
      <c r="K46" s="1017"/>
      <c r="L46" s="1017"/>
      <c r="M46" s="1017"/>
      <c r="N46" s="1017"/>
      <c r="O46" s="1018"/>
      <c r="P46" s="191" t="s">
        <v>789</v>
      </c>
      <c r="Q46" s="1025"/>
      <c r="R46" s="1025"/>
      <c r="S46" s="1025"/>
      <c r="T46" s="1025"/>
      <c r="U46" s="1025"/>
      <c r="V46" s="1025"/>
      <c r="W46" s="1025"/>
      <c r="X46" s="1026"/>
      <c r="Y46" s="1003" t="s">
        <v>12</v>
      </c>
      <c r="Z46" s="1004"/>
      <c r="AA46" s="1005"/>
      <c r="AB46" s="554" t="s">
        <v>367</v>
      </c>
      <c r="AC46" s="1006"/>
      <c r="AD46" s="1006"/>
      <c r="AE46" s="363" t="s">
        <v>830</v>
      </c>
      <c r="AF46" s="364"/>
      <c r="AG46" s="364"/>
      <c r="AH46" s="364"/>
      <c r="AI46" s="363" t="s">
        <v>719</v>
      </c>
      <c r="AJ46" s="364"/>
      <c r="AK46" s="364"/>
      <c r="AL46" s="364"/>
      <c r="AM46" s="363" t="s">
        <v>830</v>
      </c>
      <c r="AN46" s="364"/>
      <c r="AO46" s="364"/>
      <c r="AP46" s="364"/>
      <c r="AQ46" s="166" t="s">
        <v>719</v>
      </c>
      <c r="AR46" s="167"/>
      <c r="AS46" s="167"/>
      <c r="AT46" s="168"/>
      <c r="AU46" s="364" t="s">
        <v>719</v>
      </c>
      <c r="AV46" s="364"/>
      <c r="AW46" s="364"/>
      <c r="AX46" s="365"/>
      <c r="AY46" s="34">
        <f t="shared" ref="AY46:AY50" si="6">$AY$44</f>
        <v>1</v>
      </c>
    </row>
    <row r="47" spans="1:51" ht="57.7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t="s">
        <v>367</v>
      </c>
      <c r="AC47" s="1002"/>
      <c r="AD47" s="1002"/>
      <c r="AE47" s="363" t="s">
        <v>830</v>
      </c>
      <c r="AF47" s="364"/>
      <c r="AG47" s="364"/>
      <c r="AH47" s="364"/>
      <c r="AI47" s="363" t="s">
        <v>719</v>
      </c>
      <c r="AJ47" s="364"/>
      <c r="AK47" s="364"/>
      <c r="AL47" s="364"/>
      <c r="AM47" s="363" t="s">
        <v>830</v>
      </c>
      <c r="AN47" s="364"/>
      <c r="AO47" s="364"/>
      <c r="AP47" s="364"/>
      <c r="AQ47" s="166" t="s">
        <v>719</v>
      </c>
      <c r="AR47" s="167"/>
      <c r="AS47" s="167"/>
      <c r="AT47" s="168"/>
      <c r="AU47" s="364">
        <v>90</v>
      </c>
      <c r="AV47" s="364"/>
      <c r="AW47" s="364"/>
      <c r="AX47" s="365"/>
      <c r="AY47" s="34">
        <f t="shared" si="6"/>
        <v>1</v>
      </c>
    </row>
    <row r="48" spans="1:51" ht="57.75" customHeight="1" x14ac:dyDescent="0.15">
      <c r="A48" s="650"/>
      <c r="B48" s="651"/>
      <c r="C48" s="651"/>
      <c r="D48" s="651"/>
      <c r="E48" s="651"/>
      <c r="F48" s="652"/>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180</v>
      </c>
      <c r="AC48" s="1032"/>
      <c r="AD48" s="1032"/>
      <c r="AE48" s="363" t="s">
        <v>830</v>
      </c>
      <c r="AF48" s="364"/>
      <c r="AG48" s="364"/>
      <c r="AH48" s="364"/>
      <c r="AI48" s="363" t="s">
        <v>719</v>
      </c>
      <c r="AJ48" s="364"/>
      <c r="AK48" s="364"/>
      <c r="AL48" s="364"/>
      <c r="AM48" s="363" t="s">
        <v>830</v>
      </c>
      <c r="AN48" s="364"/>
      <c r="AO48" s="364"/>
      <c r="AP48" s="364"/>
      <c r="AQ48" s="166" t="s">
        <v>719</v>
      </c>
      <c r="AR48" s="167"/>
      <c r="AS48" s="167"/>
      <c r="AT48" s="168"/>
      <c r="AU48" s="364" t="s">
        <v>719</v>
      </c>
      <c r="AV48" s="364"/>
      <c r="AW48" s="364"/>
      <c r="AX48" s="365"/>
      <c r="AY48" s="34">
        <f t="shared" si="6"/>
        <v>1</v>
      </c>
    </row>
    <row r="49" spans="1:51" customFormat="1" ht="23.25" customHeight="1" x14ac:dyDescent="0.15">
      <c r="A49" s="900" t="s">
        <v>376</v>
      </c>
      <c r="B49" s="901"/>
      <c r="C49" s="901"/>
      <c r="D49" s="901"/>
      <c r="E49" s="901"/>
      <c r="F49" s="902"/>
      <c r="G49" s="906" t="s">
        <v>831</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1</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1</v>
      </c>
    </row>
    <row r="51" spans="1:51" ht="18.75" customHeight="1" x14ac:dyDescent="0.15">
      <c r="A51" s="515" t="s">
        <v>344</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07"/>
      <c r="Z51" s="409"/>
      <c r="AA51" s="410"/>
      <c r="AB51" s="461" t="s">
        <v>11</v>
      </c>
      <c r="AC51" s="1012"/>
      <c r="AD51" s="1013"/>
      <c r="AE51" s="999" t="s">
        <v>386</v>
      </c>
      <c r="AF51" s="999"/>
      <c r="AG51" s="999"/>
      <c r="AH51" s="999"/>
      <c r="AI51" s="999" t="s">
        <v>408</v>
      </c>
      <c r="AJ51" s="999"/>
      <c r="AK51" s="999"/>
      <c r="AL51" s="461"/>
      <c r="AM51" s="999" t="s">
        <v>505</v>
      </c>
      <c r="AN51" s="999"/>
      <c r="AO51" s="999"/>
      <c r="AP51" s="461"/>
      <c r="AQ51" s="215" t="s">
        <v>232</v>
      </c>
      <c r="AR51" s="199"/>
      <c r="AS51" s="199"/>
      <c r="AT51" s="200"/>
      <c r="AU51" s="369" t="s">
        <v>134</v>
      </c>
      <c r="AV51" s="369"/>
      <c r="AW51" s="369"/>
      <c r="AX51" s="370"/>
      <c r="AY51" s="34">
        <f>COUNTA($G$53)</f>
        <v>1</v>
      </c>
    </row>
    <row r="52" spans="1:51" ht="18.75"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1008"/>
      <c r="Z52" s="1009"/>
      <c r="AA52" s="1010"/>
      <c r="AB52" s="1014"/>
      <c r="AC52" s="1015"/>
      <c r="AD52" s="1016"/>
      <c r="AE52" s="386"/>
      <c r="AF52" s="386"/>
      <c r="AG52" s="386"/>
      <c r="AH52" s="386"/>
      <c r="AI52" s="386"/>
      <c r="AJ52" s="386"/>
      <c r="AK52" s="386"/>
      <c r="AL52" s="332"/>
      <c r="AM52" s="386"/>
      <c r="AN52" s="386"/>
      <c r="AO52" s="386"/>
      <c r="AP52" s="332"/>
      <c r="AQ52" s="270" t="s">
        <v>719</v>
      </c>
      <c r="AR52" s="271"/>
      <c r="AS52" s="179" t="s">
        <v>233</v>
      </c>
      <c r="AT52" s="202"/>
      <c r="AU52" s="271">
        <v>4</v>
      </c>
      <c r="AV52" s="271"/>
      <c r="AW52" s="375" t="s">
        <v>179</v>
      </c>
      <c r="AX52" s="376"/>
      <c r="AY52" s="34">
        <f>$AY$51</f>
        <v>1</v>
      </c>
    </row>
    <row r="53" spans="1:51" ht="61.5" customHeight="1" x14ac:dyDescent="0.15">
      <c r="A53" s="518"/>
      <c r="B53" s="516"/>
      <c r="C53" s="516"/>
      <c r="D53" s="516"/>
      <c r="E53" s="516"/>
      <c r="F53" s="517"/>
      <c r="G53" s="543" t="s">
        <v>786</v>
      </c>
      <c r="H53" s="1017"/>
      <c r="I53" s="1017"/>
      <c r="J53" s="1017"/>
      <c r="K53" s="1017"/>
      <c r="L53" s="1017"/>
      <c r="M53" s="1017"/>
      <c r="N53" s="1017"/>
      <c r="O53" s="1018"/>
      <c r="P53" s="191" t="s">
        <v>790</v>
      </c>
      <c r="Q53" s="1025"/>
      <c r="R53" s="1025"/>
      <c r="S53" s="1025"/>
      <c r="T53" s="1025"/>
      <c r="U53" s="1025"/>
      <c r="V53" s="1025"/>
      <c r="W53" s="1025"/>
      <c r="X53" s="1026"/>
      <c r="Y53" s="1003" t="s">
        <v>12</v>
      </c>
      <c r="Z53" s="1004"/>
      <c r="AA53" s="1005"/>
      <c r="AB53" s="554" t="s">
        <v>367</v>
      </c>
      <c r="AC53" s="1006"/>
      <c r="AD53" s="1006"/>
      <c r="AE53" s="363" t="s">
        <v>830</v>
      </c>
      <c r="AF53" s="364"/>
      <c r="AG53" s="364"/>
      <c r="AH53" s="364"/>
      <c r="AI53" s="363" t="s">
        <v>719</v>
      </c>
      <c r="AJ53" s="364"/>
      <c r="AK53" s="364"/>
      <c r="AL53" s="364"/>
      <c r="AM53" s="363" t="s">
        <v>830</v>
      </c>
      <c r="AN53" s="364"/>
      <c r="AO53" s="364"/>
      <c r="AP53" s="364"/>
      <c r="AQ53" s="166" t="s">
        <v>719</v>
      </c>
      <c r="AR53" s="167"/>
      <c r="AS53" s="167"/>
      <c r="AT53" s="168"/>
      <c r="AU53" s="364" t="s">
        <v>719</v>
      </c>
      <c r="AV53" s="364"/>
      <c r="AW53" s="364"/>
      <c r="AX53" s="365"/>
      <c r="AY53" s="34">
        <f t="shared" ref="AY53:AY57" si="7">$AY$51</f>
        <v>1</v>
      </c>
    </row>
    <row r="54" spans="1:51" ht="61.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t="s">
        <v>367</v>
      </c>
      <c r="AC54" s="1002"/>
      <c r="AD54" s="1002"/>
      <c r="AE54" s="363" t="s">
        <v>830</v>
      </c>
      <c r="AF54" s="364"/>
      <c r="AG54" s="364"/>
      <c r="AH54" s="364"/>
      <c r="AI54" s="363" t="s">
        <v>719</v>
      </c>
      <c r="AJ54" s="364"/>
      <c r="AK54" s="364"/>
      <c r="AL54" s="364"/>
      <c r="AM54" s="363" t="s">
        <v>830</v>
      </c>
      <c r="AN54" s="364"/>
      <c r="AO54" s="364"/>
      <c r="AP54" s="364"/>
      <c r="AQ54" s="166" t="s">
        <v>719</v>
      </c>
      <c r="AR54" s="167"/>
      <c r="AS54" s="167"/>
      <c r="AT54" s="168"/>
      <c r="AU54" s="364">
        <v>90</v>
      </c>
      <c r="AV54" s="364"/>
      <c r="AW54" s="364"/>
      <c r="AX54" s="365"/>
      <c r="AY54" s="34">
        <f t="shared" si="7"/>
        <v>1</v>
      </c>
    </row>
    <row r="55" spans="1:51" ht="61.5" customHeight="1" x14ac:dyDescent="0.15">
      <c r="A55" s="650"/>
      <c r="B55" s="651"/>
      <c r="C55" s="651"/>
      <c r="D55" s="651"/>
      <c r="E55" s="651"/>
      <c r="F55" s="652"/>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180</v>
      </c>
      <c r="AC55" s="1032"/>
      <c r="AD55" s="1032"/>
      <c r="AE55" s="363" t="s">
        <v>830</v>
      </c>
      <c r="AF55" s="364"/>
      <c r="AG55" s="364"/>
      <c r="AH55" s="364"/>
      <c r="AI55" s="363" t="s">
        <v>719</v>
      </c>
      <c r="AJ55" s="364"/>
      <c r="AK55" s="364"/>
      <c r="AL55" s="364"/>
      <c r="AM55" s="363" t="s">
        <v>830</v>
      </c>
      <c r="AN55" s="364"/>
      <c r="AO55" s="364"/>
      <c r="AP55" s="364"/>
      <c r="AQ55" s="166" t="s">
        <v>719</v>
      </c>
      <c r="AR55" s="167"/>
      <c r="AS55" s="167"/>
      <c r="AT55" s="168"/>
      <c r="AU55" s="364" t="s">
        <v>719</v>
      </c>
      <c r="AV55" s="364"/>
      <c r="AW55" s="364"/>
      <c r="AX55" s="365"/>
      <c r="AY55" s="34">
        <f t="shared" si="7"/>
        <v>1</v>
      </c>
    </row>
    <row r="56" spans="1:51" customFormat="1" ht="23.25" customHeight="1" x14ac:dyDescent="0.15">
      <c r="A56" s="900" t="s">
        <v>376</v>
      </c>
      <c r="B56" s="901"/>
      <c r="C56" s="901"/>
      <c r="D56" s="901"/>
      <c r="E56" s="901"/>
      <c r="F56" s="902"/>
      <c r="G56" s="906" t="s">
        <v>831</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1</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1</v>
      </c>
    </row>
    <row r="58" spans="1:51" ht="18.75" customHeight="1" x14ac:dyDescent="0.15">
      <c r="A58" s="515" t="s">
        <v>344</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07"/>
      <c r="Z58" s="409"/>
      <c r="AA58" s="410"/>
      <c r="AB58" s="1011" t="s">
        <v>11</v>
      </c>
      <c r="AC58" s="1012"/>
      <c r="AD58" s="1013"/>
      <c r="AE58" s="999" t="s">
        <v>386</v>
      </c>
      <c r="AF58" s="999"/>
      <c r="AG58" s="999"/>
      <c r="AH58" s="999"/>
      <c r="AI58" s="999" t="s">
        <v>408</v>
      </c>
      <c r="AJ58" s="999"/>
      <c r="AK58" s="999"/>
      <c r="AL58" s="461"/>
      <c r="AM58" s="999" t="s">
        <v>505</v>
      </c>
      <c r="AN58" s="999"/>
      <c r="AO58" s="999"/>
      <c r="AP58" s="461"/>
      <c r="AQ58" s="215" t="s">
        <v>232</v>
      </c>
      <c r="AR58" s="199"/>
      <c r="AS58" s="199"/>
      <c r="AT58" s="200"/>
      <c r="AU58" s="369" t="s">
        <v>134</v>
      </c>
      <c r="AV58" s="369"/>
      <c r="AW58" s="369"/>
      <c r="AX58" s="370"/>
      <c r="AY58" s="34">
        <f>COUNTA($G$60)</f>
        <v>1</v>
      </c>
    </row>
    <row r="59" spans="1:51" ht="18.75"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1008"/>
      <c r="Z59" s="1009"/>
      <c r="AA59" s="1010"/>
      <c r="AB59" s="1014"/>
      <c r="AC59" s="1015"/>
      <c r="AD59" s="1016"/>
      <c r="AE59" s="386"/>
      <c r="AF59" s="386"/>
      <c r="AG59" s="386"/>
      <c r="AH59" s="386"/>
      <c r="AI59" s="386"/>
      <c r="AJ59" s="386"/>
      <c r="AK59" s="386"/>
      <c r="AL59" s="332"/>
      <c r="AM59" s="386"/>
      <c r="AN59" s="386"/>
      <c r="AO59" s="386"/>
      <c r="AP59" s="332"/>
      <c r="AQ59" s="270" t="s">
        <v>719</v>
      </c>
      <c r="AR59" s="271"/>
      <c r="AS59" s="179" t="s">
        <v>233</v>
      </c>
      <c r="AT59" s="202"/>
      <c r="AU59" s="271">
        <v>4</v>
      </c>
      <c r="AV59" s="271"/>
      <c r="AW59" s="375" t="s">
        <v>179</v>
      </c>
      <c r="AX59" s="376"/>
      <c r="AY59" s="34">
        <f>$AY$58</f>
        <v>1</v>
      </c>
    </row>
    <row r="60" spans="1:51" ht="54.75" customHeight="1" x14ac:dyDescent="0.15">
      <c r="A60" s="518"/>
      <c r="B60" s="516"/>
      <c r="C60" s="516"/>
      <c r="D60" s="516"/>
      <c r="E60" s="516"/>
      <c r="F60" s="517"/>
      <c r="G60" s="543" t="s">
        <v>786</v>
      </c>
      <c r="H60" s="1017"/>
      <c r="I60" s="1017"/>
      <c r="J60" s="1017"/>
      <c r="K60" s="1017"/>
      <c r="L60" s="1017"/>
      <c r="M60" s="1017"/>
      <c r="N60" s="1017"/>
      <c r="O60" s="1018"/>
      <c r="P60" s="191" t="s">
        <v>791</v>
      </c>
      <c r="Q60" s="1025"/>
      <c r="R60" s="1025"/>
      <c r="S60" s="1025"/>
      <c r="T60" s="1025"/>
      <c r="U60" s="1025"/>
      <c r="V60" s="1025"/>
      <c r="W60" s="1025"/>
      <c r="X60" s="1026"/>
      <c r="Y60" s="1003" t="s">
        <v>12</v>
      </c>
      <c r="Z60" s="1004"/>
      <c r="AA60" s="1005"/>
      <c r="AB60" s="554" t="s">
        <v>367</v>
      </c>
      <c r="AC60" s="1006"/>
      <c r="AD60" s="1006"/>
      <c r="AE60" s="363" t="s">
        <v>830</v>
      </c>
      <c r="AF60" s="364"/>
      <c r="AG60" s="364"/>
      <c r="AH60" s="364"/>
      <c r="AI60" s="363" t="s">
        <v>719</v>
      </c>
      <c r="AJ60" s="364"/>
      <c r="AK60" s="364"/>
      <c r="AL60" s="364"/>
      <c r="AM60" s="363" t="s">
        <v>830</v>
      </c>
      <c r="AN60" s="364"/>
      <c r="AO60" s="364"/>
      <c r="AP60" s="364"/>
      <c r="AQ60" s="166" t="s">
        <v>719</v>
      </c>
      <c r="AR60" s="167"/>
      <c r="AS60" s="167"/>
      <c r="AT60" s="168"/>
      <c r="AU60" s="364" t="s">
        <v>719</v>
      </c>
      <c r="AV60" s="364"/>
      <c r="AW60" s="364"/>
      <c r="AX60" s="365"/>
      <c r="AY60" s="34">
        <f t="shared" ref="AY60:AY64" si="8">$AY$58</f>
        <v>1</v>
      </c>
    </row>
    <row r="61" spans="1:51" ht="54.7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t="s">
        <v>367</v>
      </c>
      <c r="AC61" s="1002"/>
      <c r="AD61" s="1002"/>
      <c r="AE61" s="363" t="s">
        <v>830</v>
      </c>
      <c r="AF61" s="364"/>
      <c r="AG61" s="364"/>
      <c r="AH61" s="364"/>
      <c r="AI61" s="363" t="s">
        <v>719</v>
      </c>
      <c r="AJ61" s="364"/>
      <c r="AK61" s="364"/>
      <c r="AL61" s="364"/>
      <c r="AM61" s="363" t="s">
        <v>830</v>
      </c>
      <c r="AN61" s="364"/>
      <c r="AO61" s="364"/>
      <c r="AP61" s="364"/>
      <c r="AQ61" s="166" t="s">
        <v>719</v>
      </c>
      <c r="AR61" s="167"/>
      <c r="AS61" s="167"/>
      <c r="AT61" s="168"/>
      <c r="AU61" s="364">
        <v>90</v>
      </c>
      <c r="AV61" s="364"/>
      <c r="AW61" s="364"/>
      <c r="AX61" s="365"/>
      <c r="AY61" s="34">
        <f t="shared" si="8"/>
        <v>1</v>
      </c>
    </row>
    <row r="62" spans="1:51" ht="54.75" customHeight="1" x14ac:dyDescent="0.15">
      <c r="A62" s="650"/>
      <c r="B62" s="651"/>
      <c r="C62" s="651"/>
      <c r="D62" s="651"/>
      <c r="E62" s="651"/>
      <c r="F62" s="652"/>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180</v>
      </c>
      <c r="AC62" s="1032"/>
      <c r="AD62" s="1032"/>
      <c r="AE62" s="363" t="s">
        <v>830</v>
      </c>
      <c r="AF62" s="364"/>
      <c r="AG62" s="364"/>
      <c r="AH62" s="364"/>
      <c r="AI62" s="363" t="s">
        <v>719</v>
      </c>
      <c r="AJ62" s="364"/>
      <c r="AK62" s="364"/>
      <c r="AL62" s="364"/>
      <c r="AM62" s="363" t="s">
        <v>830</v>
      </c>
      <c r="AN62" s="364"/>
      <c r="AO62" s="364"/>
      <c r="AP62" s="364"/>
      <c r="AQ62" s="166" t="s">
        <v>719</v>
      </c>
      <c r="AR62" s="167"/>
      <c r="AS62" s="167"/>
      <c r="AT62" s="168"/>
      <c r="AU62" s="364" t="s">
        <v>719</v>
      </c>
      <c r="AV62" s="364"/>
      <c r="AW62" s="364"/>
      <c r="AX62" s="365"/>
      <c r="AY62" s="34">
        <f t="shared" si="8"/>
        <v>1</v>
      </c>
    </row>
    <row r="63" spans="1:51" customFormat="1" ht="23.25" customHeight="1" x14ac:dyDescent="0.15">
      <c r="A63" s="900" t="s">
        <v>376</v>
      </c>
      <c r="B63" s="901"/>
      <c r="C63" s="901"/>
      <c r="D63" s="901"/>
      <c r="E63" s="901"/>
      <c r="F63" s="902"/>
      <c r="G63" s="906" t="s">
        <v>831</v>
      </c>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1</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1</v>
      </c>
    </row>
    <row r="65" spans="1:51" ht="18.75" hidden="1" customHeight="1" x14ac:dyDescent="0.15">
      <c r="A65" s="515" t="s">
        <v>344</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07"/>
      <c r="Z65" s="409"/>
      <c r="AA65" s="410"/>
      <c r="AB65" s="1011" t="s">
        <v>11</v>
      </c>
      <c r="AC65" s="1012"/>
      <c r="AD65" s="1013"/>
      <c r="AE65" s="999" t="s">
        <v>386</v>
      </c>
      <c r="AF65" s="999"/>
      <c r="AG65" s="999"/>
      <c r="AH65" s="999"/>
      <c r="AI65" s="999" t="s">
        <v>408</v>
      </c>
      <c r="AJ65" s="999"/>
      <c r="AK65" s="999"/>
      <c r="AL65" s="461"/>
      <c r="AM65" s="999" t="s">
        <v>505</v>
      </c>
      <c r="AN65" s="999"/>
      <c r="AO65" s="999"/>
      <c r="AP65" s="461"/>
      <c r="AQ65" s="215" t="s">
        <v>232</v>
      </c>
      <c r="AR65" s="199"/>
      <c r="AS65" s="199"/>
      <c r="AT65" s="200"/>
      <c r="AU65" s="369" t="s">
        <v>134</v>
      </c>
      <c r="AV65" s="369"/>
      <c r="AW65" s="369"/>
      <c r="AX65" s="370"/>
      <c r="AY65" s="34">
        <f>COUNTA($G$67)</f>
        <v>0</v>
      </c>
    </row>
    <row r="66" spans="1:51" ht="18.75" hidden="1" customHeight="1" x14ac:dyDescent="0.15">
      <c r="A66" s="515"/>
      <c r="B66" s="516"/>
      <c r="C66" s="516"/>
      <c r="D66" s="516"/>
      <c r="E66" s="516"/>
      <c r="F66" s="517"/>
      <c r="G66" s="570"/>
      <c r="H66" s="375"/>
      <c r="I66" s="375"/>
      <c r="J66" s="375"/>
      <c r="K66" s="375"/>
      <c r="L66" s="375"/>
      <c r="M66" s="375"/>
      <c r="N66" s="375"/>
      <c r="O66" s="571"/>
      <c r="P66" s="583"/>
      <c r="Q66" s="375"/>
      <c r="R66" s="375"/>
      <c r="S66" s="375"/>
      <c r="T66" s="375"/>
      <c r="U66" s="375"/>
      <c r="V66" s="375"/>
      <c r="W66" s="375"/>
      <c r="X66" s="571"/>
      <c r="Y66" s="1008"/>
      <c r="Z66" s="1009"/>
      <c r="AA66" s="1010"/>
      <c r="AB66" s="1014"/>
      <c r="AC66" s="1015"/>
      <c r="AD66" s="101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hidden="1" customHeight="1" x14ac:dyDescent="0.15">
      <c r="A67" s="518"/>
      <c r="B67" s="516"/>
      <c r="C67" s="516"/>
      <c r="D67" s="516"/>
      <c r="E67" s="516"/>
      <c r="F67" s="517"/>
      <c r="G67" s="543"/>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54"/>
      <c r="AC67" s="1006"/>
      <c r="AD67" s="100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hidden="1"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hidden="1" customHeight="1" x14ac:dyDescent="0.15">
      <c r="A69" s="650"/>
      <c r="B69" s="651"/>
      <c r="C69" s="651"/>
      <c r="D69" s="651"/>
      <c r="E69" s="651"/>
      <c r="F69" s="652"/>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hidden="1" customHeight="1" x14ac:dyDescent="0.15">
      <c r="A70" s="900" t="s">
        <v>376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hidden="1"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rowBreaks count="1" manualBreakCount="1">
    <brk id="43"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42" t="s">
        <v>362</v>
      </c>
      <c r="H2" s="443"/>
      <c r="I2" s="443"/>
      <c r="J2" s="443"/>
      <c r="K2" s="443"/>
      <c r="L2" s="443"/>
      <c r="M2" s="443"/>
      <c r="N2" s="443"/>
      <c r="O2" s="443"/>
      <c r="P2" s="443"/>
      <c r="Q2" s="443"/>
      <c r="R2" s="443"/>
      <c r="S2" s="443"/>
      <c r="T2" s="443"/>
      <c r="U2" s="443"/>
      <c r="V2" s="443"/>
      <c r="W2" s="443"/>
      <c r="X2" s="443"/>
      <c r="Y2" s="443"/>
      <c r="Z2" s="443"/>
      <c r="AA2" s="443"/>
      <c r="AB2" s="444"/>
      <c r="AC2" s="442" t="s">
        <v>364</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39"/>
      <c r="B5" s="1040"/>
      <c r="C5" s="1040"/>
      <c r="D5" s="1040"/>
      <c r="E5" s="1040"/>
      <c r="F5" s="104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9"/>
      <c r="B6" s="1040"/>
      <c r="C6" s="1040"/>
      <c r="D6" s="1040"/>
      <c r="E6" s="1040"/>
      <c r="F6" s="104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9"/>
      <c r="B7" s="1040"/>
      <c r="C7" s="1040"/>
      <c r="D7" s="1040"/>
      <c r="E7" s="1040"/>
      <c r="F7" s="104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9"/>
      <c r="B8" s="1040"/>
      <c r="C8" s="1040"/>
      <c r="D8" s="1040"/>
      <c r="E8" s="1040"/>
      <c r="F8" s="104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9"/>
      <c r="B9" s="1040"/>
      <c r="C9" s="1040"/>
      <c r="D9" s="1040"/>
      <c r="E9" s="1040"/>
      <c r="F9" s="104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9"/>
      <c r="B10" s="1040"/>
      <c r="C10" s="1040"/>
      <c r="D10" s="1040"/>
      <c r="E10" s="1040"/>
      <c r="F10" s="104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9"/>
      <c r="B11" s="1040"/>
      <c r="C11" s="1040"/>
      <c r="D11" s="1040"/>
      <c r="E11" s="1040"/>
      <c r="F11" s="104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9"/>
      <c r="B12" s="1040"/>
      <c r="C12" s="1040"/>
      <c r="D12" s="1040"/>
      <c r="E12" s="1040"/>
      <c r="F12" s="104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9"/>
      <c r="B13" s="1040"/>
      <c r="C13" s="1040"/>
      <c r="D13" s="1040"/>
      <c r="E13" s="1040"/>
      <c r="F13" s="104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9"/>
      <c r="B15" s="1040"/>
      <c r="C15" s="1040"/>
      <c r="D15" s="1040"/>
      <c r="E15" s="1040"/>
      <c r="F15" s="1041"/>
      <c r="G15" s="442" t="s">
        <v>267</v>
      </c>
      <c r="H15" s="443"/>
      <c r="I15" s="443"/>
      <c r="J15" s="443"/>
      <c r="K15" s="443"/>
      <c r="L15" s="443"/>
      <c r="M15" s="443"/>
      <c r="N15" s="443"/>
      <c r="O15" s="443"/>
      <c r="P15" s="443"/>
      <c r="Q15" s="443"/>
      <c r="R15" s="443"/>
      <c r="S15" s="443"/>
      <c r="T15" s="443"/>
      <c r="U15" s="443"/>
      <c r="V15" s="443"/>
      <c r="W15" s="443"/>
      <c r="X15" s="443"/>
      <c r="Y15" s="443"/>
      <c r="Z15" s="443"/>
      <c r="AA15" s="443"/>
      <c r="AB15" s="444"/>
      <c r="AC15" s="442" t="s">
        <v>268</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39"/>
      <c r="B18" s="1040"/>
      <c r="C18" s="1040"/>
      <c r="D18" s="1040"/>
      <c r="E18" s="1040"/>
      <c r="F18" s="104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9"/>
      <c r="B19" s="1040"/>
      <c r="C19" s="1040"/>
      <c r="D19" s="1040"/>
      <c r="E19" s="1040"/>
      <c r="F19" s="104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9"/>
      <c r="B20" s="1040"/>
      <c r="C20" s="1040"/>
      <c r="D20" s="1040"/>
      <c r="E20" s="1040"/>
      <c r="F20" s="104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9"/>
      <c r="B21" s="1040"/>
      <c r="C21" s="1040"/>
      <c r="D21" s="1040"/>
      <c r="E21" s="1040"/>
      <c r="F21" s="104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9"/>
      <c r="B22" s="1040"/>
      <c r="C22" s="1040"/>
      <c r="D22" s="1040"/>
      <c r="E22" s="1040"/>
      <c r="F22" s="104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9"/>
      <c r="B23" s="1040"/>
      <c r="C23" s="1040"/>
      <c r="D23" s="1040"/>
      <c r="E23" s="1040"/>
      <c r="F23" s="104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9"/>
      <c r="B24" s="1040"/>
      <c r="C24" s="1040"/>
      <c r="D24" s="1040"/>
      <c r="E24" s="1040"/>
      <c r="F24" s="104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9"/>
      <c r="B25" s="1040"/>
      <c r="C25" s="1040"/>
      <c r="D25" s="1040"/>
      <c r="E25" s="1040"/>
      <c r="F25" s="104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9"/>
      <c r="B26" s="1040"/>
      <c r="C26" s="1040"/>
      <c r="D26" s="1040"/>
      <c r="E26" s="1040"/>
      <c r="F26" s="104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9"/>
      <c r="B28" s="1040"/>
      <c r="C28" s="1040"/>
      <c r="D28" s="1040"/>
      <c r="E28" s="1040"/>
      <c r="F28" s="1041"/>
      <c r="G28" s="442" t="s">
        <v>266</v>
      </c>
      <c r="H28" s="443"/>
      <c r="I28" s="443"/>
      <c r="J28" s="443"/>
      <c r="K28" s="443"/>
      <c r="L28" s="443"/>
      <c r="M28" s="443"/>
      <c r="N28" s="443"/>
      <c r="O28" s="443"/>
      <c r="P28" s="443"/>
      <c r="Q28" s="443"/>
      <c r="R28" s="443"/>
      <c r="S28" s="443"/>
      <c r="T28" s="443"/>
      <c r="U28" s="443"/>
      <c r="V28" s="443"/>
      <c r="W28" s="443"/>
      <c r="X28" s="443"/>
      <c r="Y28" s="443"/>
      <c r="Z28" s="443"/>
      <c r="AA28" s="443"/>
      <c r="AB28" s="444"/>
      <c r="AC28" s="442" t="s">
        <v>269</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39"/>
      <c r="B31" s="1040"/>
      <c r="C31" s="1040"/>
      <c r="D31" s="1040"/>
      <c r="E31" s="1040"/>
      <c r="F31" s="104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9"/>
      <c r="B32" s="1040"/>
      <c r="C32" s="1040"/>
      <c r="D32" s="1040"/>
      <c r="E32" s="1040"/>
      <c r="F32" s="104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9"/>
      <c r="B33" s="1040"/>
      <c r="C33" s="1040"/>
      <c r="D33" s="1040"/>
      <c r="E33" s="1040"/>
      <c r="F33" s="104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9"/>
      <c r="B34" s="1040"/>
      <c r="C34" s="1040"/>
      <c r="D34" s="1040"/>
      <c r="E34" s="1040"/>
      <c r="F34" s="104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9"/>
      <c r="B35" s="1040"/>
      <c r="C35" s="1040"/>
      <c r="D35" s="1040"/>
      <c r="E35" s="1040"/>
      <c r="F35" s="104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9"/>
      <c r="B36" s="1040"/>
      <c r="C36" s="1040"/>
      <c r="D36" s="1040"/>
      <c r="E36" s="1040"/>
      <c r="F36" s="104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9"/>
      <c r="B37" s="1040"/>
      <c r="C37" s="1040"/>
      <c r="D37" s="1040"/>
      <c r="E37" s="1040"/>
      <c r="F37" s="104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9"/>
      <c r="B38" s="1040"/>
      <c r="C38" s="1040"/>
      <c r="D38" s="1040"/>
      <c r="E38" s="1040"/>
      <c r="F38" s="104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9"/>
      <c r="B39" s="1040"/>
      <c r="C39" s="1040"/>
      <c r="D39" s="1040"/>
      <c r="E39" s="1040"/>
      <c r="F39" s="104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9"/>
      <c r="B41" s="1040"/>
      <c r="C41" s="1040"/>
      <c r="D41" s="1040"/>
      <c r="E41" s="1040"/>
      <c r="F41" s="1041"/>
      <c r="G41" s="442" t="s">
        <v>314</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39"/>
      <c r="B44" s="1040"/>
      <c r="C44" s="1040"/>
      <c r="D44" s="1040"/>
      <c r="E44" s="1040"/>
      <c r="F44" s="104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9"/>
      <c r="B45" s="1040"/>
      <c r="C45" s="1040"/>
      <c r="D45" s="1040"/>
      <c r="E45" s="1040"/>
      <c r="F45" s="104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9"/>
      <c r="B46" s="1040"/>
      <c r="C46" s="1040"/>
      <c r="D46" s="1040"/>
      <c r="E46" s="1040"/>
      <c r="F46" s="104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9"/>
      <c r="B47" s="1040"/>
      <c r="C47" s="1040"/>
      <c r="D47" s="1040"/>
      <c r="E47" s="1040"/>
      <c r="F47" s="104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9"/>
      <c r="B48" s="1040"/>
      <c r="C48" s="1040"/>
      <c r="D48" s="1040"/>
      <c r="E48" s="1040"/>
      <c r="F48" s="104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9"/>
      <c r="B49" s="1040"/>
      <c r="C49" s="1040"/>
      <c r="D49" s="1040"/>
      <c r="E49" s="1040"/>
      <c r="F49" s="104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9"/>
      <c r="B50" s="1040"/>
      <c r="C50" s="1040"/>
      <c r="D50" s="1040"/>
      <c r="E50" s="1040"/>
      <c r="F50" s="104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9"/>
      <c r="B51" s="1040"/>
      <c r="C51" s="1040"/>
      <c r="D51" s="1040"/>
      <c r="E51" s="1040"/>
      <c r="F51" s="104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9"/>
      <c r="B52" s="1040"/>
      <c r="C52" s="1040"/>
      <c r="D52" s="1040"/>
      <c r="E52" s="1040"/>
      <c r="F52" s="104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270</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39"/>
      <c r="B58" s="1040"/>
      <c r="C58" s="1040"/>
      <c r="D58" s="1040"/>
      <c r="E58" s="1040"/>
      <c r="F58" s="104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9"/>
      <c r="B59" s="1040"/>
      <c r="C59" s="1040"/>
      <c r="D59" s="1040"/>
      <c r="E59" s="1040"/>
      <c r="F59" s="104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9"/>
      <c r="B60" s="1040"/>
      <c r="C60" s="1040"/>
      <c r="D60" s="1040"/>
      <c r="E60" s="1040"/>
      <c r="F60" s="104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9"/>
      <c r="B61" s="1040"/>
      <c r="C61" s="1040"/>
      <c r="D61" s="1040"/>
      <c r="E61" s="1040"/>
      <c r="F61" s="104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9"/>
      <c r="B62" s="1040"/>
      <c r="C62" s="1040"/>
      <c r="D62" s="1040"/>
      <c r="E62" s="1040"/>
      <c r="F62" s="104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9"/>
      <c r="B63" s="1040"/>
      <c r="C63" s="1040"/>
      <c r="D63" s="1040"/>
      <c r="E63" s="1040"/>
      <c r="F63" s="104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9"/>
      <c r="B64" s="1040"/>
      <c r="C64" s="1040"/>
      <c r="D64" s="1040"/>
      <c r="E64" s="1040"/>
      <c r="F64" s="104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9"/>
      <c r="B65" s="1040"/>
      <c r="C65" s="1040"/>
      <c r="D65" s="1040"/>
      <c r="E65" s="1040"/>
      <c r="F65" s="104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9"/>
      <c r="B66" s="1040"/>
      <c r="C66" s="1040"/>
      <c r="D66" s="1040"/>
      <c r="E66" s="1040"/>
      <c r="F66" s="104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9"/>
      <c r="B68" s="1040"/>
      <c r="C68" s="1040"/>
      <c r="D68" s="1040"/>
      <c r="E68" s="1040"/>
      <c r="F68" s="1041"/>
      <c r="G68" s="442" t="s">
        <v>271</v>
      </c>
      <c r="H68" s="443"/>
      <c r="I68" s="443"/>
      <c r="J68" s="443"/>
      <c r="K68" s="443"/>
      <c r="L68" s="443"/>
      <c r="M68" s="443"/>
      <c r="N68" s="443"/>
      <c r="O68" s="443"/>
      <c r="P68" s="443"/>
      <c r="Q68" s="443"/>
      <c r="R68" s="443"/>
      <c r="S68" s="443"/>
      <c r="T68" s="443"/>
      <c r="U68" s="443"/>
      <c r="V68" s="443"/>
      <c r="W68" s="443"/>
      <c r="X68" s="443"/>
      <c r="Y68" s="443"/>
      <c r="Z68" s="443"/>
      <c r="AA68" s="443"/>
      <c r="AB68" s="444"/>
      <c r="AC68" s="442" t="s">
        <v>272</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39"/>
      <c r="B71" s="1040"/>
      <c r="C71" s="1040"/>
      <c r="D71" s="1040"/>
      <c r="E71" s="1040"/>
      <c r="F71" s="104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9"/>
      <c r="B72" s="1040"/>
      <c r="C72" s="1040"/>
      <c r="D72" s="1040"/>
      <c r="E72" s="1040"/>
      <c r="F72" s="104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9"/>
      <c r="B73" s="1040"/>
      <c r="C73" s="1040"/>
      <c r="D73" s="1040"/>
      <c r="E73" s="1040"/>
      <c r="F73" s="104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9"/>
      <c r="B74" s="1040"/>
      <c r="C74" s="1040"/>
      <c r="D74" s="1040"/>
      <c r="E74" s="1040"/>
      <c r="F74" s="104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9"/>
      <c r="B75" s="1040"/>
      <c r="C75" s="1040"/>
      <c r="D75" s="1040"/>
      <c r="E75" s="1040"/>
      <c r="F75" s="104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9"/>
      <c r="B76" s="1040"/>
      <c r="C76" s="1040"/>
      <c r="D76" s="1040"/>
      <c r="E76" s="1040"/>
      <c r="F76" s="104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9"/>
      <c r="B77" s="1040"/>
      <c r="C77" s="1040"/>
      <c r="D77" s="1040"/>
      <c r="E77" s="1040"/>
      <c r="F77" s="104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9"/>
      <c r="B78" s="1040"/>
      <c r="C78" s="1040"/>
      <c r="D78" s="1040"/>
      <c r="E78" s="1040"/>
      <c r="F78" s="104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9"/>
      <c r="B79" s="1040"/>
      <c r="C79" s="1040"/>
      <c r="D79" s="1040"/>
      <c r="E79" s="1040"/>
      <c r="F79" s="104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9"/>
      <c r="B81" s="1040"/>
      <c r="C81" s="1040"/>
      <c r="D81" s="1040"/>
      <c r="E81" s="1040"/>
      <c r="F81" s="1041"/>
      <c r="G81" s="442" t="s">
        <v>273</v>
      </c>
      <c r="H81" s="443"/>
      <c r="I81" s="443"/>
      <c r="J81" s="443"/>
      <c r="K81" s="443"/>
      <c r="L81" s="443"/>
      <c r="M81" s="443"/>
      <c r="N81" s="443"/>
      <c r="O81" s="443"/>
      <c r="P81" s="443"/>
      <c r="Q81" s="443"/>
      <c r="R81" s="443"/>
      <c r="S81" s="443"/>
      <c r="T81" s="443"/>
      <c r="U81" s="443"/>
      <c r="V81" s="443"/>
      <c r="W81" s="443"/>
      <c r="X81" s="443"/>
      <c r="Y81" s="443"/>
      <c r="Z81" s="443"/>
      <c r="AA81" s="443"/>
      <c r="AB81" s="444"/>
      <c r="AC81" s="442" t="s">
        <v>274</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39"/>
      <c r="B84" s="1040"/>
      <c r="C84" s="1040"/>
      <c r="D84" s="1040"/>
      <c r="E84" s="1040"/>
      <c r="F84" s="104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9"/>
      <c r="B85" s="1040"/>
      <c r="C85" s="1040"/>
      <c r="D85" s="1040"/>
      <c r="E85" s="1040"/>
      <c r="F85" s="104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9"/>
      <c r="B86" s="1040"/>
      <c r="C86" s="1040"/>
      <c r="D86" s="1040"/>
      <c r="E86" s="1040"/>
      <c r="F86" s="104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9"/>
      <c r="B87" s="1040"/>
      <c r="C87" s="1040"/>
      <c r="D87" s="1040"/>
      <c r="E87" s="1040"/>
      <c r="F87" s="104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9"/>
      <c r="B88" s="1040"/>
      <c r="C88" s="1040"/>
      <c r="D88" s="1040"/>
      <c r="E88" s="1040"/>
      <c r="F88" s="104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9"/>
      <c r="B89" s="1040"/>
      <c r="C89" s="1040"/>
      <c r="D89" s="1040"/>
      <c r="E89" s="1040"/>
      <c r="F89" s="104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9"/>
      <c r="B90" s="1040"/>
      <c r="C90" s="1040"/>
      <c r="D90" s="1040"/>
      <c r="E90" s="1040"/>
      <c r="F90" s="104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9"/>
      <c r="B91" s="1040"/>
      <c r="C91" s="1040"/>
      <c r="D91" s="1040"/>
      <c r="E91" s="1040"/>
      <c r="F91" s="104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9"/>
      <c r="B92" s="1040"/>
      <c r="C92" s="1040"/>
      <c r="D92" s="1040"/>
      <c r="E92" s="1040"/>
      <c r="F92" s="104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9"/>
      <c r="B94" s="1040"/>
      <c r="C94" s="1040"/>
      <c r="D94" s="1040"/>
      <c r="E94" s="1040"/>
      <c r="F94" s="1041"/>
      <c r="G94" s="442" t="s">
        <v>275</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39"/>
      <c r="B97" s="1040"/>
      <c r="C97" s="1040"/>
      <c r="D97" s="1040"/>
      <c r="E97" s="1040"/>
      <c r="F97" s="104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9"/>
      <c r="B98" s="1040"/>
      <c r="C98" s="1040"/>
      <c r="D98" s="1040"/>
      <c r="E98" s="1040"/>
      <c r="F98" s="104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9"/>
      <c r="B99" s="1040"/>
      <c r="C99" s="1040"/>
      <c r="D99" s="1040"/>
      <c r="E99" s="1040"/>
      <c r="F99" s="104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9"/>
      <c r="B100" s="1040"/>
      <c r="C100" s="1040"/>
      <c r="D100" s="1040"/>
      <c r="E100" s="1040"/>
      <c r="F100" s="104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9"/>
      <c r="B101" s="1040"/>
      <c r="C101" s="1040"/>
      <c r="D101" s="1040"/>
      <c r="E101" s="1040"/>
      <c r="F101" s="104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9"/>
      <c r="B102" s="1040"/>
      <c r="C102" s="1040"/>
      <c r="D102" s="1040"/>
      <c r="E102" s="1040"/>
      <c r="F102" s="104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9"/>
      <c r="B103" s="1040"/>
      <c r="C103" s="1040"/>
      <c r="D103" s="1040"/>
      <c r="E103" s="1040"/>
      <c r="F103" s="104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9"/>
      <c r="B104" s="1040"/>
      <c r="C104" s="1040"/>
      <c r="D104" s="1040"/>
      <c r="E104" s="1040"/>
      <c r="F104" s="104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9"/>
      <c r="B105" s="1040"/>
      <c r="C105" s="1040"/>
      <c r="D105" s="1040"/>
      <c r="E105" s="1040"/>
      <c r="F105" s="104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276</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39"/>
      <c r="B111" s="1040"/>
      <c r="C111" s="1040"/>
      <c r="D111" s="1040"/>
      <c r="E111" s="1040"/>
      <c r="F111" s="104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9"/>
      <c r="B112" s="1040"/>
      <c r="C112" s="1040"/>
      <c r="D112" s="1040"/>
      <c r="E112" s="1040"/>
      <c r="F112" s="104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9"/>
      <c r="B113" s="1040"/>
      <c r="C113" s="1040"/>
      <c r="D113" s="1040"/>
      <c r="E113" s="1040"/>
      <c r="F113" s="104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9"/>
      <c r="B114" s="1040"/>
      <c r="C114" s="1040"/>
      <c r="D114" s="1040"/>
      <c r="E114" s="1040"/>
      <c r="F114" s="104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9"/>
      <c r="B115" s="1040"/>
      <c r="C115" s="1040"/>
      <c r="D115" s="1040"/>
      <c r="E115" s="1040"/>
      <c r="F115" s="104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9"/>
      <c r="B116" s="1040"/>
      <c r="C116" s="1040"/>
      <c r="D116" s="1040"/>
      <c r="E116" s="1040"/>
      <c r="F116" s="104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9"/>
      <c r="B117" s="1040"/>
      <c r="C117" s="1040"/>
      <c r="D117" s="1040"/>
      <c r="E117" s="1040"/>
      <c r="F117" s="104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9"/>
      <c r="B118" s="1040"/>
      <c r="C118" s="1040"/>
      <c r="D118" s="1040"/>
      <c r="E118" s="1040"/>
      <c r="F118" s="104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9"/>
      <c r="B119" s="1040"/>
      <c r="C119" s="1040"/>
      <c r="D119" s="1040"/>
      <c r="E119" s="1040"/>
      <c r="F119" s="104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9"/>
      <c r="B121" s="1040"/>
      <c r="C121" s="1040"/>
      <c r="D121" s="1040"/>
      <c r="E121" s="1040"/>
      <c r="F121" s="1041"/>
      <c r="G121" s="442" t="s">
        <v>277</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278</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39"/>
      <c r="B124" s="1040"/>
      <c r="C124" s="1040"/>
      <c r="D124" s="1040"/>
      <c r="E124" s="1040"/>
      <c r="F124" s="104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9"/>
      <c r="B125" s="1040"/>
      <c r="C125" s="1040"/>
      <c r="D125" s="1040"/>
      <c r="E125" s="1040"/>
      <c r="F125" s="104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9"/>
      <c r="B126" s="1040"/>
      <c r="C126" s="1040"/>
      <c r="D126" s="1040"/>
      <c r="E126" s="1040"/>
      <c r="F126" s="104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9"/>
      <c r="B127" s="1040"/>
      <c r="C127" s="1040"/>
      <c r="D127" s="1040"/>
      <c r="E127" s="1040"/>
      <c r="F127" s="104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9"/>
      <c r="B128" s="1040"/>
      <c r="C128" s="1040"/>
      <c r="D128" s="1040"/>
      <c r="E128" s="1040"/>
      <c r="F128" s="104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9"/>
      <c r="B129" s="1040"/>
      <c r="C129" s="1040"/>
      <c r="D129" s="1040"/>
      <c r="E129" s="1040"/>
      <c r="F129" s="104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9"/>
      <c r="B130" s="1040"/>
      <c r="C130" s="1040"/>
      <c r="D130" s="1040"/>
      <c r="E130" s="1040"/>
      <c r="F130" s="104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9"/>
      <c r="B131" s="1040"/>
      <c r="C131" s="1040"/>
      <c r="D131" s="1040"/>
      <c r="E131" s="1040"/>
      <c r="F131" s="104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9"/>
      <c r="B132" s="1040"/>
      <c r="C132" s="1040"/>
      <c r="D132" s="1040"/>
      <c r="E132" s="1040"/>
      <c r="F132" s="104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9"/>
      <c r="B134" s="1040"/>
      <c r="C134" s="1040"/>
      <c r="D134" s="1040"/>
      <c r="E134" s="1040"/>
      <c r="F134" s="1041"/>
      <c r="G134" s="442" t="s">
        <v>279</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280</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39"/>
      <c r="B137" s="1040"/>
      <c r="C137" s="1040"/>
      <c r="D137" s="1040"/>
      <c r="E137" s="1040"/>
      <c r="F137" s="104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9"/>
      <c r="B138" s="1040"/>
      <c r="C138" s="1040"/>
      <c r="D138" s="1040"/>
      <c r="E138" s="1040"/>
      <c r="F138" s="104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9"/>
      <c r="B139" s="1040"/>
      <c r="C139" s="1040"/>
      <c r="D139" s="1040"/>
      <c r="E139" s="1040"/>
      <c r="F139" s="104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9"/>
      <c r="B140" s="1040"/>
      <c r="C140" s="1040"/>
      <c r="D140" s="1040"/>
      <c r="E140" s="1040"/>
      <c r="F140" s="104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9"/>
      <c r="B141" s="1040"/>
      <c r="C141" s="1040"/>
      <c r="D141" s="1040"/>
      <c r="E141" s="1040"/>
      <c r="F141" s="104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9"/>
      <c r="B142" s="1040"/>
      <c r="C142" s="1040"/>
      <c r="D142" s="1040"/>
      <c r="E142" s="1040"/>
      <c r="F142" s="104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9"/>
      <c r="B143" s="1040"/>
      <c r="C143" s="1040"/>
      <c r="D143" s="1040"/>
      <c r="E143" s="1040"/>
      <c r="F143" s="104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9"/>
      <c r="B144" s="1040"/>
      <c r="C144" s="1040"/>
      <c r="D144" s="1040"/>
      <c r="E144" s="1040"/>
      <c r="F144" s="104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9"/>
      <c r="B145" s="1040"/>
      <c r="C145" s="1040"/>
      <c r="D145" s="1040"/>
      <c r="E145" s="1040"/>
      <c r="F145" s="104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9"/>
      <c r="B147" s="1040"/>
      <c r="C147" s="1040"/>
      <c r="D147" s="1040"/>
      <c r="E147" s="1040"/>
      <c r="F147" s="1041"/>
      <c r="G147" s="442" t="s">
        <v>281</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39"/>
      <c r="B150" s="1040"/>
      <c r="C150" s="1040"/>
      <c r="D150" s="1040"/>
      <c r="E150" s="1040"/>
      <c r="F150" s="104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9"/>
      <c r="B151" s="1040"/>
      <c r="C151" s="1040"/>
      <c r="D151" s="1040"/>
      <c r="E151" s="1040"/>
      <c r="F151" s="104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9"/>
      <c r="B152" s="1040"/>
      <c r="C152" s="1040"/>
      <c r="D152" s="1040"/>
      <c r="E152" s="1040"/>
      <c r="F152" s="104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9"/>
      <c r="B153" s="1040"/>
      <c r="C153" s="1040"/>
      <c r="D153" s="1040"/>
      <c r="E153" s="1040"/>
      <c r="F153" s="104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9"/>
      <c r="B154" s="1040"/>
      <c r="C154" s="1040"/>
      <c r="D154" s="1040"/>
      <c r="E154" s="1040"/>
      <c r="F154" s="104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9"/>
      <c r="B155" s="1040"/>
      <c r="C155" s="1040"/>
      <c r="D155" s="1040"/>
      <c r="E155" s="1040"/>
      <c r="F155" s="104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9"/>
      <c r="B156" s="1040"/>
      <c r="C156" s="1040"/>
      <c r="D156" s="1040"/>
      <c r="E156" s="1040"/>
      <c r="F156" s="104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9"/>
      <c r="B157" s="1040"/>
      <c r="C157" s="1040"/>
      <c r="D157" s="1040"/>
      <c r="E157" s="1040"/>
      <c r="F157" s="104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9"/>
      <c r="B158" s="1040"/>
      <c r="C158" s="1040"/>
      <c r="D158" s="1040"/>
      <c r="E158" s="1040"/>
      <c r="F158" s="104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282</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39"/>
      <c r="B164" s="1040"/>
      <c r="C164" s="1040"/>
      <c r="D164" s="1040"/>
      <c r="E164" s="1040"/>
      <c r="F164" s="104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9"/>
      <c r="B165" s="1040"/>
      <c r="C165" s="1040"/>
      <c r="D165" s="1040"/>
      <c r="E165" s="1040"/>
      <c r="F165" s="104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9"/>
      <c r="B166" s="1040"/>
      <c r="C166" s="1040"/>
      <c r="D166" s="1040"/>
      <c r="E166" s="1040"/>
      <c r="F166" s="104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9"/>
      <c r="B167" s="1040"/>
      <c r="C167" s="1040"/>
      <c r="D167" s="1040"/>
      <c r="E167" s="1040"/>
      <c r="F167" s="104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9"/>
      <c r="B168" s="1040"/>
      <c r="C168" s="1040"/>
      <c r="D168" s="1040"/>
      <c r="E168" s="1040"/>
      <c r="F168" s="104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9"/>
      <c r="B169" s="1040"/>
      <c r="C169" s="1040"/>
      <c r="D169" s="1040"/>
      <c r="E169" s="1040"/>
      <c r="F169" s="104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9"/>
      <c r="B170" s="1040"/>
      <c r="C170" s="1040"/>
      <c r="D170" s="1040"/>
      <c r="E170" s="1040"/>
      <c r="F170" s="104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9"/>
      <c r="B171" s="1040"/>
      <c r="C171" s="1040"/>
      <c r="D171" s="1040"/>
      <c r="E171" s="1040"/>
      <c r="F171" s="104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9"/>
      <c r="B172" s="1040"/>
      <c r="C172" s="1040"/>
      <c r="D172" s="1040"/>
      <c r="E172" s="1040"/>
      <c r="F172" s="104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9"/>
      <c r="B174" s="1040"/>
      <c r="C174" s="1040"/>
      <c r="D174" s="1040"/>
      <c r="E174" s="1040"/>
      <c r="F174" s="1041"/>
      <c r="G174" s="442" t="s">
        <v>283</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284</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39"/>
      <c r="B177" s="1040"/>
      <c r="C177" s="1040"/>
      <c r="D177" s="1040"/>
      <c r="E177" s="1040"/>
      <c r="F177" s="104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9"/>
      <c r="B178" s="1040"/>
      <c r="C178" s="1040"/>
      <c r="D178" s="1040"/>
      <c r="E178" s="1040"/>
      <c r="F178" s="104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9"/>
      <c r="B179" s="1040"/>
      <c r="C179" s="1040"/>
      <c r="D179" s="1040"/>
      <c r="E179" s="1040"/>
      <c r="F179" s="104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9"/>
      <c r="B180" s="1040"/>
      <c r="C180" s="1040"/>
      <c r="D180" s="1040"/>
      <c r="E180" s="1040"/>
      <c r="F180" s="104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9"/>
      <c r="B181" s="1040"/>
      <c r="C181" s="1040"/>
      <c r="D181" s="1040"/>
      <c r="E181" s="1040"/>
      <c r="F181" s="104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9"/>
      <c r="B182" s="1040"/>
      <c r="C182" s="1040"/>
      <c r="D182" s="1040"/>
      <c r="E182" s="1040"/>
      <c r="F182" s="104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9"/>
      <c r="B183" s="1040"/>
      <c r="C183" s="1040"/>
      <c r="D183" s="1040"/>
      <c r="E183" s="1040"/>
      <c r="F183" s="104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9"/>
      <c r="B184" s="1040"/>
      <c r="C184" s="1040"/>
      <c r="D184" s="1040"/>
      <c r="E184" s="1040"/>
      <c r="F184" s="104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9"/>
      <c r="B185" s="1040"/>
      <c r="C185" s="1040"/>
      <c r="D185" s="1040"/>
      <c r="E185" s="1040"/>
      <c r="F185" s="104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9"/>
      <c r="B187" s="1040"/>
      <c r="C187" s="1040"/>
      <c r="D187" s="1040"/>
      <c r="E187" s="1040"/>
      <c r="F187" s="1041"/>
      <c r="G187" s="442" t="s">
        <v>286</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285</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39"/>
      <c r="B190" s="1040"/>
      <c r="C190" s="1040"/>
      <c r="D190" s="1040"/>
      <c r="E190" s="1040"/>
      <c r="F190" s="104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9"/>
      <c r="B191" s="1040"/>
      <c r="C191" s="1040"/>
      <c r="D191" s="1040"/>
      <c r="E191" s="1040"/>
      <c r="F191" s="104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9"/>
      <c r="B192" s="1040"/>
      <c r="C192" s="1040"/>
      <c r="D192" s="1040"/>
      <c r="E192" s="1040"/>
      <c r="F192" s="104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9"/>
      <c r="B193" s="1040"/>
      <c r="C193" s="1040"/>
      <c r="D193" s="1040"/>
      <c r="E193" s="1040"/>
      <c r="F193" s="104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9"/>
      <c r="B194" s="1040"/>
      <c r="C194" s="1040"/>
      <c r="D194" s="1040"/>
      <c r="E194" s="1040"/>
      <c r="F194" s="104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9"/>
      <c r="B195" s="1040"/>
      <c r="C195" s="1040"/>
      <c r="D195" s="1040"/>
      <c r="E195" s="1040"/>
      <c r="F195" s="104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9"/>
      <c r="B196" s="1040"/>
      <c r="C196" s="1040"/>
      <c r="D196" s="1040"/>
      <c r="E196" s="1040"/>
      <c r="F196" s="104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9"/>
      <c r="B197" s="1040"/>
      <c r="C197" s="1040"/>
      <c r="D197" s="1040"/>
      <c r="E197" s="1040"/>
      <c r="F197" s="104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9"/>
      <c r="B198" s="1040"/>
      <c r="C198" s="1040"/>
      <c r="D198" s="1040"/>
      <c r="E198" s="1040"/>
      <c r="F198" s="104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9"/>
      <c r="B200" s="1040"/>
      <c r="C200" s="1040"/>
      <c r="D200" s="1040"/>
      <c r="E200" s="1040"/>
      <c r="F200" s="1041"/>
      <c r="G200" s="442" t="s">
        <v>287</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39"/>
      <c r="B203" s="1040"/>
      <c r="C203" s="1040"/>
      <c r="D203" s="1040"/>
      <c r="E203" s="1040"/>
      <c r="F203" s="104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9"/>
      <c r="B204" s="1040"/>
      <c r="C204" s="1040"/>
      <c r="D204" s="1040"/>
      <c r="E204" s="1040"/>
      <c r="F204" s="104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9"/>
      <c r="B205" s="1040"/>
      <c r="C205" s="1040"/>
      <c r="D205" s="1040"/>
      <c r="E205" s="1040"/>
      <c r="F205" s="104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9"/>
      <c r="B206" s="1040"/>
      <c r="C206" s="1040"/>
      <c r="D206" s="1040"/>
      <c r="E206" s="1040"/>
      <c r="F206" s="104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9"/>
      <c r="B207" s="1040"/>
      <c r="C207" s="1040"/>
      <c r="D207" s="1040"/>
      <c r="E207" s="1040"/>
      <c r="F207" s="104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9"/>
      <c r="B208" s="1040"/>
      <c r="C208" s="1040"/>
      <c r="D208" s="1040"/>
      <c r="E208" s="1040"/>
      <c r="F208" s="104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9"/>
      <c r="B209" s="1040"/>
      <c r="C209" s="1040"/>
      <c r="D209" s="1040"/>
      <c r="E209" s="1040"/>
      <c r="F209" s="104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9"/>
      <c r="B210" s="1040"/>
      <c r="C210" s="1040"/>
      <c r="D210" s="1040"/>
      <c r="E210" s="1040"/>
      <c r="F210" s="104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9"/>
      <c r="B211" s="1040"/>
      <c r="C211" s="1040"/>
      <c r="D211" s="1040"/>
      <c r="E211" s="1040"/>
      <c r="F211" s="104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288</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39"/>
      <c r="B217" s="1040"/>
      <c r="C217" s="1040"/>
      <c r="D217" s="1040"/>
      <c r="E217" s="1040"/>
      <c r="F217" s="104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9"/>
      <c r="B218" s="1040"/>
      <c r="C218" s="1040"/>
      <c r="D218" s="1040"/>
      <c r="E218" s="1040"/>
      <c r="F218" s="104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9"/>
      <c r="B219" s="1040"/>
      <c r="C219" s="1040"/>
      <c r="D219" s="1040"/>
      <c r="E219" s="1040"/>
      <c r="F219" s="104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9"/>
      <c r="B220" s="1040"/>
      <c r="C220" s="1040"/>
      <c r="D220" s="1040"/>
      <c r="E220" s="1040"/>
      <c r="F220" s="104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9"/>
      <c r="B221" s="1040"/>
      <c r="C221" s="1040"/>
      <c r="D221" s="1040"/>
      <c r="E221" s="1040"/>
      <c r="F221" s="104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9"/>
      <c r="B222" s="1040"/>
      <c r="C222" s="1040"/>
      <c r="D222" s="1040"/>
      <c r="E222" s="1040"/>
      <c r="F222" s="104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9"/>
      <c r="B223" s="1040"/>
      <c r="C223" s="1040"/>
      <c r="D223" s="1040"/>
      <c r="E223" s="1040"/>
      <c r="F223" s="104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9"/>
      <c r="B224" s="1040"/>
      <c r="C224" s="1040"/>
      <c r="D224" s="1040"/>
      <c r="E224" s="1040"/>
      <c r="F224" s="104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9"/>
      <c r="B225" s="1040"/>
      <c r="C225" s="1040"/>
      <c r="D225" s="1040"/>
      <c r="E225" s="1040"/>
      <c r="F225" s="104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9"/>
      <c r="B227" s="1040"/>
      <c r="C227" s="1040"/>
      <c r="D227" s="1040"/>
      <c r="E227" s="1040"/>
      <c r="F227" s="1041"/>
      <c r="G227" s="442" t="s">
        <v>289</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290</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39"/>
      <c r="B230" s="1040"/>
      <c r="C230" s="1040"/>
      <c r="D230" s="1040"/>
      <c r="E230" s="1040"/>
      <c r="F230" s="104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9"/>
      <c r="B231" s="1040"/>
      <c r="C231" s="1040"/>
      <c r="D231" s="1040"/>
      <c r="E231" s="1040"/>
      <c r="F231" s="104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9"/>
      <c r="B232" s="1040"/>
      <c r="C232" s="1040"/>
      <c r="D232" s="1040"/>
      <c r="E232" s="1040"/>
      <c r="F232" s="104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9"/>
      <c r="B233" s="1040"/>
      <c r="C233" s="1040"/>
      <c r="D233" s="1040"/>
      <c r="E233" s="1040"/>
      <c r="F233" s="104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9"/>
      <c r="B234" s="1040"/>
      <c r="C234" s="1040"/>
      <c r="D234" s="1040"/>
      <c r="E234" s="1040"/>
      <c r="F234" s="104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9"/>
      <c r="B235" s="1040"/>
      <c r="C235" s="1040"/>
      <c r="D235" s="1040"/>
      <c r="E235" s="1040"/>
      <c r="F235" s="104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9"/>
      <c r="B236" s="1040"/>
      <c r="C236" s="1040"/>
      <c r="D236" s="1040"/>
      <c r="E236" s="1040"/>
      <c r="F236" s="104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9"/>
      <c r="B237" s="1040"/>
      <c r="C237" s="1040"/>
      <c r="D237" s="1040"/>
      <c r="E237" s="1040"/>
      <c r="F237" s="104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9"/>
      <c r="B238" s="1040"/>
      <c r="C238" s="1040"/>
      <c r="D238" s="1040"/>
      <c r="E238" s="1040"/>
      <c r="F238" s="104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9"/>
      <c r="B240" s="1040"/>
      <c r="C240" s="1040"/>
      <c r="D240" s="1040"/>
      <c r="E240" s="1040"/>
      <c r="F240" s="1041"/>
      <c r="G240" s="442" t="s">
        <v>291</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292</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39"/>
      <c r="B243" s="1040"/>
      <c r="C243" s="1040"/>
      <c r="D243" s="1040"/>
      <c r="E243" s="1040"/>
      <c r="F243" s="104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9"/>
      <c r="B244" s="1040"/>
      <c r="C244" s="1040"/>
      <c r="D244" s="1040"/>
      <c r="E244" s="1040"/>
      <c r="F244" s="104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9"/>
      <c r="B245" s="1040"/>
      <c r="C245" s="1040"/>
      <c r="D245" s="1040"/>
      <c r="E245" s="1040"/>
      <c r="F245" s="104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9"/>
      <c r="B246" s="1040"/>
      <c r="C246" s="1040"/>
      <c r="D246" s="1040"/>
      <c r="E246" s="1040"/>
      <c r="F246" s="104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9"/>
      <c r="B247" s="1040"/>
      <c r="C247" s="1040"/>
      <c r="D247" s="1040"/>
      <c r="E247" s="1040"/>
      <c r="F247" s="104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9"/>
      <c r="B248" s="1040"/>
      <c r="C248" s="1040"/>
      <c r="D248" s="1040"/>
      <c r="E248" s="1040"/>
      <c r="F248" s="104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9"/>
      <c r="B249" s="1040"/>
      <c r="C249" s="1040"/>
      <c r="D249" s="1040"/>
      <c r="E249" s="1040"/>
      <c r="F249" s="104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9"/>
      <c r="B250" s="1040"/>
      <c r="C250" s="1040"/>
      <c r="D250" s="1040"/>
      <c r="E250" s="1040"/>
      <c r="F250" s="104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9"/>
      <c r="B251" s="1040"/>
      <c r="C251" s="1040"/>
      <c r="D251" s="1040"/>
      <c r="E251" s="1040"/>
      <c r="F251" s="104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9"/>
      <c r="B253" s="1040"/>
      <c r="C253" s="1040"/>
      <c r="D253" s="1040"/>
      <c r="E253" s="1040"/>
      <c r="F253" s="1041"/>
      <c r="G253" s="442" t="s">
        <v>293</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39"/>
      <c r="B256" s="1040"/>
      <c r="C256" s="1040"/>
      <c r="D256" s="1040"/>
      <c r="E256" s="1040"/>
      <c r="F256" s="104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9"/>
      <c r="B257" s="1040"/>
      <c r="C257" s="1040"/>
      <c r="D257" s="1040"/>
      <c r="E257" s="1040"/>
      <c r="F257" s="104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9"/>
      <c r="B258" s="1040"/>
      <c r="C258" s="1040"/>
      <c r="D258" s="1040"/>
      <c r="E258" s="1040"/>
      <c r="F258" s="104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9"/>
      <c r="B259" s="1040"/>
      <c r="C259" s="1040"/>
      <c r="D259" s="1040"/>
      <c r="E259" s="1040"/>
      <c r="F259" s="104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9"/>
      <c r="B260" s="1040"/>
      <c r="C260" s="1040"/>
      <c r="D260" s="1040"/>
      <c r="E260" s="1040"/>
      <c r="F260" s="104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9"/>
      <c r="B261" s="1040"/>
      <c r="C261" s="1040"/>
      <c r="D261" s="1040"/>
      <c r="E261" s="1040"/>
      <c r="F261" s="104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9"/>
      <c r="B262" s="1040"/>
      <c r="C262" s="1040"/>
      <c r="D262" s="1040"/>
      <c r="E262" s="1040"/>
      <c r="F262" s="104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9"/>
      <c r="B263" s="1040"/>
      <c r="C263" s="1040"/>
      <c r="D263" s="1040"/>
      <c r="E263" s="1040"/>
      <c r="F263" s="104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9"/>
      <c r="B264" s="1040"/>
      <c r="C264" s="1040"/>
      <c r="D264" s="1040"/>
      <c r="E264" s="1040"/>
      <c r="F264" s="104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296</v>
      </c>
      <c r="K3" s="109"/>
      <c r="L3" s="109"/>
      <c r="M3" s="109"/>
      <c r="N3" s="109"/>
      <c r="O3" s="109"/>
      <c r="P3" s="335" t="s">
        <v>27</v>
      </c>
      <c r="Q3" s="335"/>
      <c r="R3" s="335"/>
      <c r="S3" s="335"/>
      <c r="T3" s="335"/>
      <c r="U3" s="335"/>
      <c r="V3" s="335"/>
      <c r="W3" s="335"/>
      <c r="X3" s="335"/>
      <c r="Y3" s="345" t="s">
        <v>348</v>
      </c>
      <c r="Z3" s="346"/>
      <c r="AA3" s="346"/>
      <c r="AB3" s="346"/>
      <c r="AC3" s="277" t="s">
        <v>333</v>
      </c>
      <c r="AD3" s="277"/>
      <c r="AE3" s="277"/>
      <c r="AF3" s="277"/>
      <c r="AG3" s="277"/>
      <c r="AH3" s="345" t="s">
        <v>258</v>
      </c>
      <c r="AI3" s="347"/>
      <c r="AJ3" s="347"/>
      <c r="AK3" s="347"/>
      <c r="AL3" s="347" t="s">
        <v>21</v>
      </c>
      <c r="AM3" s="347"/>
      <c r="AN3" s="347"/>
      <c r="AO3" s="422"/>
      <c r="AP3" s="423" t="s">
        <v>297</v>
      </c>
      <c r="AQ3" s="423"/>
      <c r="AR3" s="423"/>
      <c r="AS3" s="423"/>
      <c r="AT3" s="423"/>
      <c r="AU3" s="423"/>
      <c r="AV3" s="423"/>
      <c r="AW3" s="423"/>
      <c r="AX3" s="423"/>
      <c r="AY3">
        <f>$AY$2</f>
        <v>0</v>
      </c>
    </row>
    <row r="4" spans="1:51" ht="26.25" customHeight="1" x14ac:dyDescent="0.15">
      <c r="A4" s="1060">
        <v>1</v>
      </c>
      <c r="B4" s="106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9"/>
      <c r="AD4" s="1059"/>
      <c r="AE4" s="1059"/>
      <c r="AF4" s="1059"/>
      <c r="AG4" s="105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0">
        <v>2</v>
      </c>
      <c r="B5" s="106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9"/>
      <c r="AD5" s="1059"/>
      <c r="AE5" s="1059"/>
      <c r="AF5" s="1059"/>
      <c r="AG5" s="105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0">
        <v>3</v>
      </c>
      <c r="B6" s="106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9"/>
      <c r="AD6" s="1059"/>
      <c r="AE6" s="1059"/>
      <c r="AF6" s="1059"/>
      <c r="AG6" s="105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0">
        <v>4</v>
      </c>
      <c r="B7" s="106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9"/>
      <c r="AD7" s="1059"/>
      <c r="AE7" s="1059"/>
      <c r="AF7" s="1059"/>
      <c r="AG7" s="105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0">
        <v>5</v>
      </c>
      <c r="B8" s="106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9"/>
      <c r="AD8" s="1059"/>
      <c r="AE8" s="1059"/>
      <c r="AF8" s="1059"/>
      <c r="AG8" s="105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0">
        <v>6</v>
      </c>
      <c r="B9" s="106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9"/>
      <c r="AD9" s="1059"/>
      <c r="AE9" s="1059"/>
      <c r="AF9" s="1059"/>
      <c r="AG9" s="105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0">
        <v>7</v>
      </c>
      <c r="B10" s="106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9"/>
      <c r="AD10" s="1059"/>
      <c r="AE10" s="1059"/>
      <c r="AF10" s="1059"/>
      <c r="AG10" s="105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0">
        <v>8</v>
      </c>
      <c r="B11" s="106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9"/>
      <c r="AD11" s="1059"/>
      <c r="AE11" s="1059"/>
      <c r="AF11" s="1059"/>
      <c r="AG11" s="105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0">
        <v>9</v>
      </c>
      <c r="B12" s="106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9"/>
      <c r="AD12" s="1059"/>
      <c r="AE12" s="1059"/>
      <c r="AF12" s="1059"/>
      <c r="AG12" s="105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0">
        <v>10</v>
      </c>
      <c r="B13" s="106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9"/>
      <c r="AD13" s="1059"/>
      <c r="AE13" s="1059"/>
      <c r="AF13" s="1059"/>
      <c r="AG13" s="105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0">
        <v>11</v>
      </c>
      <c r="B14" s="106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9"/>
      <c r="AD14" s="1059"/>
      <c r="AE14" s="1059"/>
      <c r="AF14" s="1059"/>
      <c r="AG14" s="105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0">
        <v>12</v>
      </c>
      <c r="B15" s="106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9"/>
      <c r="AD15" s="1059"/>
      <c r="AE15" s="1059"/>
      <c r="AF15" s="1059"/>
      <c r="AG15" s="105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0">
        <v>13</v>
      </c>
      <c r="B16" s="106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9"/>
      <c r="AD16" s="1059"/>
      <c r="AE16" s="1059"/>
      <c r="AF16" s="1059"/>
      <c r="AG16" s="105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0">
        <v>14</v>
      </c>
      <c r="B17" s="106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9"/>
      <c r="AD17" s="1059"/>
      <c r="AE17" s="1059"/>
      <c r="AF17" s="1059"/>
      <c r="AG17" s="105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0">
        <v>15</v>
      </c>
      <c r="B18" s="106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9"/>
      <c r="AD18" s="1059"/>
      <c r="AE18" s="1059"/>
      <c r="AF18" s="1059"/>
      <c r="AG18" s="105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0">
        <v>16</v>
      </c>
      <c r="B19" s="106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9"/>
      <c r="AD19" s="1059"/>
      <c r="AE19" s="1059"/>
      <c r="AF19" s="1059"/>
      <c r="AG19" s="105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0">
        <v>17</v>
      </c>
      <c r="B20" s="106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9"/>
      <c r="AD20" s="1059"/>
      <c r="AE20" s="1059"/>
      <c r="AF20" s="1059"/>
      <c r="AG20" s="105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0">
        <v>18</v>
      </c>
      <c r="B21" s="106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9"/>
      <c r="AD21" s="1059"/>
      <c r="AE21" s="1059"/>
      <c r="AF21" s="1059"/>
      <c r="AG21" s="105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0">
        <v>19</v>
      </c>
      <c r="B22" s="106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9"/>
      <c r="AD22" s="1059"/>
      <c r="AE22" s="1059"/>
      <c r="AF22" s="1059"/>
      <c r="AG22" s="105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0">
        <v>20</v>
      </c>
      <c r="B23" s="106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9"/>
      <c r="AD23" s="1059"/>
      <c r="AE23" s="1059"/>
      <c r="AF23" s="1059"/>
      <c r="AG23" s="105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0">
        <v>21</v>
      </c>
      <c r="B24" s="106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9"/>
      <c r="AD24" s="1059"/>
      <c r="AE24" s="1059"/>
      <c r="AF24" s="1059"/>
      <c r="AG24" s="105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0">
        <v>22</v>
      </c>
      <c r="B25" s="106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9"/>
      <c r="AD25" s="1059"/>
      <c r="AE25" s="1059"/>
      <c r="AF25" s="1059"/>
      <c r="AG25" s="105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0">
        <v>23</v>
      </c>
      <c r="B26" s="106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9"/>
      <c r="AD26" s="1059"/>
      <c r="AE26" s="1059"/>
      <c r="AF26" s="1059"/>
      <c r="AG26" s="105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0">
        <v>24</v>
      </c>
      <c r="B27" s="106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9"/>
      <c r="AD27" s="1059"/>
      <c r="AE27" s="1059"/>
      <c r="AF27" s="1059"/>
      <c r="AG27" s="105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0">
        <v>25</v>
      </c>
      <c r="B28" s="106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9"/>
      <c r="AD28" s="1059"/>
      <c r="AE28" s="1059"/>
      <c r="AF28" s="1059"/>
      <c r="AG28" s="105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0">
        <v>26</v>
      </c>
      <c r="B29" s="106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9"/>
      <c r="AD29" s="1059"/>
      <c r="AE29" s="1059"/>
      <c r="AF29" s="1059"/>
      <c r="AG29" s="105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0">
        <v>27</v>
      </c>
      <c r="B30" s="106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9"/>
      <c r="AD30" s="1059"/>
      <c r="AE30" s="1059"/>
      <c r="AF30" s="1059"/>
      <c r="AG30" s="105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0">
        <v>28</v>
      </c>
      <c r="B31" s="106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9"/>
      <c r="AD31" s="1059"/>
      <c r="AE31" s="1059"/>
      <c r="AF31" s="1059"/>
      <c r="AG31" s="105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0">
        <v>29</v>
      </c>
      <c r="B32" s="106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9"/>
      <c r="AD32" s="1059"/>
      <c r="AE32" s="1059"/>
      <c r="AF32" s="1059"/>
      <c r="AG32" s="105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0">
        <v>30</v>
      </c>
      <c r="B33" s="106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9"/>
      <c r="AD33" s="1059"/>
      <c r="AE33" s="1059"/>
      <c r="AF33" s="1059"/>
      <c r="AG33" s="105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296</v>
      </c>
      <c r="K36" s="109"/>
      <c r="L36" s="109"/>
      <c r="M36" s="109"/>
      <c r="N36" s="109"/>
      <c r="O36" s="109"/>
      <c r="P36" s="335" t="s">
        <v>27</v>
      </c>
      <c r="Q36" s="335"/>
      <c r="R36" s="335"/>
      <c r="S36" s="335"/>
      <c r="T36" s="335"/>
      <c r="U36" s="335"/>
      <c r="V36" s="335"/>
      <c r="W36" s="335"/>
      <c r="X36" s="335"/>
      <c r="Y36" s="345" t="s">
        <v>348</v>
      </c>
      <c r="Z36" s="346"/>
      <c r="AA36" s="346"/>
      <c r="AB36" s="346"/>
      <c r="AC36" s="277" t="s">
        <v>333</v>
      </c>
      <c r="AD36" s="277"/>
      <c r="AE36" s="277"/>
      <c r="AF36" s="277"/>
      <c r="AG36" s="277"/>
      <c r="AH36" s="345" t="s">
        <v>258</v>
      </c>
      <c r="AI36" s="347"/>
      <c r="AJ36" s="347"/>
      <c r="AK36" s="347"/>
      <c r="AL36" s="347" t="s">
        <v>21</v>
      </c>
      <c r="AM36" s="347"/>
      <c r="AN36" s="347"/>
      <c r="AO36" s="422"/>
      <c r="AP36" s="423" t="s">
        <v>297</v>
      </c>
      <c r="AQ36" s="423"/>
      <c r="AR36" s="423"/>
      <c r="AS36" s="423"/>
      <c r="AT36" s="423"/>
      <c r="AU36" s="423"/>
      <c r="AV36" s="423"/>
      <c r="AW36" s="423"/>
      <c r="AX36" s="423"/>
      <c r="AY36">
        <f>$AY$34</f>
        <v>0</v>
      </c>
    </row>
    <row r="37" spans="1:51" ht="26.25" customHeight="1" x14ac:dyDescent="0.15">
      <c r="A37" s="1060">
        <v>1</v>
      </c>
      <c r="B37" s="106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9"/>
      <c r="AD37" s="1059"/>
      <c r="AE37" s="1059"/>
      <c r="AF37" s="1059"/>
      <c r="AG37" s="105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0">
        <v>2</v>
      </c>
      <c r="B38" s="106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9"/>
      <c r="AD38" s="1059"/>
      <c r="AE38" s="1059"/>
      <c r="AF38" s="1059"/>
      <c r="AG38" s="105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0">
        <v>3</v>
      </c>
      <c r="B39" s="106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9"/>
      <c r="AD39" s="1059"/>
      <c r="AE39" s="1059"/>
      <c r="AF39" s="1059"/>
      <c r="AG39" s="105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0">
        <v>4</v>
      </c>
      <c r="B40" s="106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9"/>
      <c r="AD40" s="1059"/>
      <c r="AE40" s="1059"/>
      <c r="AF40" s="1059"/>
      <c r="AG40" s="105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0">
        <v>5</v>
      </c>
      <c r="B41" s="106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9"/>
      <c r="AD41" s="1059"/>
      <c r="AE41" s="1059"/>
      <c r="AF41" s="1059"/>
      <c r="AG41" s="105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0">
        <v>6</v>
      </c>
      <c r="B42" s="106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9"/>
      <c r="AD42" s="1059"/>
      <c r="AE42" s="1059"/>
      <c r="AF42" s="1059"/>
      <c r="AG42" s="105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0">
        <v>7</v>
      </c>
      <c r="B43" s="106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9"/>
      <c r="AD43" s="1059"/>
      <c r="AE43" s="1059"/>
      <c r="AF43" s="1059"/>
      <c r="AG43" s="105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0">
        <v>8</v>
      </c>
      <c r="B44" s="106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9"/>
      <c r="AD44" s="1059"/>
      <c r="AE44" s="1059"/>
      <c r="AF44" s="1059"/>
      <c r="AG44" s="105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0">
        <v>9</v>
      </c>
      <c r="B45" s="106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9"/>
      <c r="AD45" s="1059"/>
      <c r="AE45" s="1059"/>
      <c r="AF45" s="1059"/>
      <c r="AG45" s="105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0">
        <v>10</v>
      </c>
      <c r="B46" s="106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9"/>
      <c r="AD46" s="1059"/>
      <c r="AE46" s="1059"/>
      <c r="AF46" s="1059"/>
      <c r="AG46" s="105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0">
        <v>11</v>
      </c>
      <c r="B47" s="106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9"/>
      <c r="AD47" s="1059"/>
      <c r="AE47" s="1059"/>
      <c r="AF47" s="1059"/>
      <c r="AG47" s="105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0">
        <v>12</v>
      </c>
      <c r="B48" s="106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9"/>
      <c r="AD48" s="1059"/>
      <c r="AE48" s="1059"/>
      <c r="AF48" s="1059"/>
      <c r="AG48" s="105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0">
        <v>13</v>
      </c>
      <c r="B49" s="106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9"/>
      <c r="AD49" s="1059"/>
      <c r="AE49" s="1059"/>
      <c r="AF49" s="1059"/>
      <c r="AG49" s="105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0">
        <v>14</v>
      </c>
      <c r="B50" s="106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9"/>
      <c r="AD50" s="1059"/>
      <c r="AE50" s="1059"/>
      <c r="AF50" s="1059"/>
      <c r="AG50" s="105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0">
        <v>15</v>
      </c>
      <c r="B51" s="106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9"/>
      <c r="AD51" s="1059"/>
      <c r="AE51" s="1059"/>
      <c r="AF51" s="1059"/>
      <c r="AG51" s="105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0">
        <v>16</v>
      </c>
      <c r="B52" s="106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9"/>
      <c r="AD52" s="1059"/>
      <c r="AE52" s="1059"/>
      <c r="AF52" s="1059"/>
      <c r="AG52" s="105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0">
        <v>17</v>
      </c>
      <c r="B53" s="106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9"/>
      <c r="AD53" s="1059"/>
      <c r="AE53" s="1059"/>
      <c r="AF53" s="1059"/>
      <c r="AG53" s="105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0">
        <v>18</v>
      </c>
      <c r="B54" s="106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9"/>
      <c r="AD54" s="1059"/>
      <c r="AE54" s="1059"/>
      <c r="AF54" s="1059"/>
      <c r="AG54" s="105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0">
        <v>19</v>
      </c>
      <c r="B55" s="106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9"/>
      <c r="AD55" s="1059"/>
      <c r="AE55" s="1059"/>
      <c r="AF55" s="1059"/>
      <c r="AG55" s="105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0">
        <v>20</v>
      </c>
      <c r="B56" s="106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9"/>
      <c r="AD56" s="1059"/>
      <c r="AE56" s="1059"/>
      <c r="AF56" s="1059"/>
      <c r="AG56" s="105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0">
        <v>21</v>
      </c>
      <c r="B57" s="106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9"/>
      <c r="AD57" s="1059"/>
      <c r="AE57" s="1059"/>
      <c r="AF57" s="1059"/>
      <c r="AG57" s="105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0">
        <v>22</v>
      </c>
      <c r="B58" s="106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9"/>
      <c r="AD58" s="1059"/>
      <c r="AE58" s="1059"/>
      <c r="AF58" s="1059"/>
      <c r="AG58" s="105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0">
        <v>23</v>
      </c>
      <c r="B59" s="106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9"/>
      <c r="AD59" s="1059"/>
      <c r="AE59" s="1059"/>
      <c r="AF59" s="1059"/>
      <c r="AG59" s="105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0">
        <v>24</v>
      </c>
      <c r="B60" s="106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9"/>
      <c r="AD60" s="1059"/>
      <c r="AE60" s="1059"/>
      <c r="AF60" s="1059"/>
      <c r="AG60" s="105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0">
        <v>25</v>
      </c>
      <c r="B61" s="106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9"/>
      <c r="AD61" s="1059"/>
      <c r="AE61" s="1059"/>
      <c r="AF61" s="1059"/>
      <c r="AG61" s="105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0">
        <v>26</v>
      </c>
      <c r="B62" s="106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9"/>
      <c r="AD62" s="1059"/>
      <c r="AE62" s="1059"/>
      <c r="AF62" s="1059"/>
      <c r="AG62" s="105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0">
        <v>27</v>
      </c>
      <c r="B63" s="106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9"/>
      <c r="AD63" s="1059"/>
      <c r="AE63" s="1059"/>
      <c r="AF63" s="1059"/>
      <c r="AG63" s="105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0">
        <v>28</v>
      </c>
      <c r="B64" s="106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9"/>
      <c r="AD64" s="1059"/>
      <c r="AE64" s="1059"/>
      <c r="AF64" s="1059"/>
      <c r="AG64" s="105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0">
        <v>29</v>
      </c>
      <c r="B65" s="106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9"/>
      <c r="AD65" s="1059"/>
      <c r="AE65" s="1059"/>
      <c r="AF65" s="1059"/>
      <c r="AG65" s="105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0">
        <v>30</v>
      </c>
      <c r="B66" s="106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9"/>
      <c r="AD66" s="1059"/>
      <c r="AE66" s="1059"/>
      <c r="AF66" s="1059"/>
      <c r="AG66" s="105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296</v>
      </c>
      <c r="K69" s="109"/>
      <c r="L69" s="109"/>
      <c r="M69" s="109"/>
      <c r="N69" s="109"/>
      <c r="O69" s="109"/>
      <c r="P69" s="335" t="s">
        <v>27</v>
      </c>
      <c r="Q69" s="335"/>
      <c r="R69" s="335"/>
      <c r="S69" s="335"/>
      <c r="T69" s="335"/>
      <c r="U69" s="335"/>
      <c r="V69" s="335"/>
      <c r="W69" s="335"/>
      <c r="X69" s="335"/>
      <c r="Y69" s="345" t="s">
        <v>348</v>
      </c>
      <c r="Z69" s="346"/>
      <c r="AA69" s="346"/>
      <c r="AB69" s="346"/>
      <c r="AC69" s="277" t="s">
        <v>333</v>
      </c>
      <c r="AD69" s="277"/>
      <c r="AE69" s="277"/>
      <c r="AF69" s="277"/>
      <c r="AG69" s="277"/>
      <c r="AH69" s="345" t="s">
        <v>258</v>
      </c>
      <c r="AI69" s="347"/>
      <c r="AJ69" s="347"/>
      <c r="AK69" s="347"/>
      <c r="AL69" s="347" t="s">
        <v>21</v>
      </c>
      <c r="AM69" s="347"/>
      <c r="AN69" s="347"/>
      <c r="AO69" s="422"/>
      <c r="AP69" s="423" t="s">
        <v>297</v>
      </c>
      <c r="AQ69" s="423"/>
      <c r="AR69" s="423"/>
      <c r="AS69" s="423"/>
      <c r="AT69" s="423"/>
      <c r="AU69" s="423"/>
      <c r="AV69" s="423"/>
      <c r="AW69" s="423"/>
      <c r="AX69" s="423"/>
      <c r="AY69" s="34">
        <f t="shared" ref="AY69:AY70" si="0">$AY$67</f>
        <v>0</v>
      </c>
    </row>
    <row r="70" spans="1:51" ht="26.25" customHeight="1" x14ac:dyDescent="0.15">
      <c r="A70" s="1060">
        <v>1</v>
      </c>
      <c r="B70" s="106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9"/>
      <c r="AD70" s="1059"/>
      <c r="AE70" s="1059"/>
      <c r="AF70" s="1059"/>
      <c r="AG70" s="105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0">
        <v>2</v>
      </c>
      <c r="B71" s="106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9"/>
      <c r="AD71" s="1059"/>
      <c r="AE71" s="1059"/>
      <c r="AF71" s="1059"/>
      <c r="AG71" s="105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0">
        <v>3</v>
      </c>
      <c r="B72" s="106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9"/>
      <c r="AD72" s="1059"/>
      <c r="AE72" s="1059"/>
      <c r="AF72" s="1059"/>
      <c r="AG72" s="105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0">
        <v>4</v>
      </c>
      <c r="B73" s="106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9"/>
      <c r="AD73" s="1059"/>
      <c r="AE73" s="1059"/>
      <c r="AF73" s="1059"/>
      <c r="AG73" s="105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0">
        <v>5</v>
      </c>
      <c r="B74" s="106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9"/>
      <c r="AD74" s="1059"/>
      <c r="AE74" s="1059"/>
      <c r="AF74" s="1059"/>
      <c r="AG74" s="105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0">
        <v>6</v>
      </c>
      <c r="B75" s="106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9"/>
      <c r="AD75" s="1059"/>
      <c r="AE75" s="1059"/>
      <c r="AF75" s="1059"/>
      <c r="AG75" s="105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0">
        <v>7</v>
      </c>
      <c r="B76" s="106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9"/>
      <c r="AD76" s="1059"/>
      <c r="AE76" s="1059"/>
      <c r="AF76" s="1059"/>
      <c r="AG76" s="105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0">
        <v>8</v>
      </c>
      <c r="B77" s="106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9"/>
      <c r="AD77" s="1059"/>
      <c r="AE77" s="1059"/>
      <c r="AF77" s="1059"/>
      <c r="AG77" s="105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0">
        <v>9</v>
      </c>
      <c r="B78" s="106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9"/>
      <c r="AD78" s="1059"/>
      <c r="AE78" s="1059"/>
      <c r="AF78" s="1059"/>
      <c r="AG78" s="105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0">
        <v>10</v>
      </c>
      <c r="B79" s="106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9"/>
      <c r="AD79" s="1059"/>
      <c r="AE79" s="1059"/>
      <c r="AF79" s="1059"/>
      <c r="AG79" s="105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0">
        <v>11</v>
      </c>
      <c r="B80" s="106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9"/>
      <c r="AD80" s="1059"/>
      <c r="AE80" s="1059"/>
      <c r="AF80" s="1059"/>
      <c r="AG80" s="105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0">
        <v>12</v>
      </c>
      <c r="B81" s="106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9"/>
      <c r="AD81" s="1059"/>
      <c r="AE81" s="1059"/>
      <c r="AF81" s="1059"/>
      <c r="AG81" s="105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0">
        <v>13</v>
      </c>
      <c r="B82" s="106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9"/>
      <c r="AD82" s="1059"/>
      <c r="AE82" s="1059"/>
      <c r="AF82" s="1059"/>
      <c r="AG82" s="105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0">
        <v>14</v>
      </c>
      <c r="B83" s="106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9"/>
      <c r="AD83" s="1059"/>
      <c r="AE83" s="1059"/>
      <c r="AF83" s="1059"/>
      <c r="AG83" s="105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0">
        <v>15</v>
      </c>
      <c r="B84" s="106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9"/>
      <c r="AD84" s="1059"/>
      <c r="AE84" s="1059"/>
      <c r="AF84" s="1059"/>
      <c r="AG84" s="105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0">
        <v>16</v>
      </c>
      <c r="B85" s="106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9"/>
      <c r="AD85" s="1059"/>
      <c r="AE85" s="1059"/>
      <c r="AF85" s="1059"/>
      <c r="AG85" s="105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0">
        <v>17</v>
      </c>
      <c r="B86" s="106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9"/>
      <c r="AD86" s="1059"/>
      <c r="AE86" s="1059"/>
      <c r="AF86" s="1059"/>
      <c r="AG86" s="105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0">
        <v>18</v>
      </c>
      <c r="B87" s="106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9"/>
      <c r="AD87" s="1059"/>
      <c r="AE87" s="1059"/>
      <c r="AF87" s="1059"/>
      <c r="AG87" s="105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0">
        <v>19</v>
      </c>
      <c r="B88" s="106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9"/>
      <c r="AD88" s="1059"/>
      <c r="AE88" s="1059"/>
      <c r="AF88" s="1059"/>
      <c r="AG88" s="105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0">
        <v>20</v>
      </c>
      <c r="B89" s="106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9"/>
      <c r="AD89" s="1059"/>
      <c r="AE89" s="1059"/>
      <c r="AF89" s="1059"/>
      <c r="AG89" s="105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0">
        <v>21</v>
      </c>
      <c r="B90" s="106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9"/>
      <c r="AD90" s="1059"/>
      <c r="AE90" s="1059"/>
      <c r="AF90" s="1059"/>
      <c r="AG90" s="105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0">
        <v>22</v>
      </c>
      <c r="B91" s="106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9"/>
      <c r="AD91" s="1059"/>
      <c r="AE91" s="1059"/>
      <c r="AF91" s="1059"/>
      <c r="AG91" s="105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0">
        <v>23</v>
      </c>
      <c r="B92" s="106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9"/>
      <c r="AD92" s="1059"/>
      <c r="AE92" s="1059"/>
      <c r="AF92" s="1059"/>
      <c r="AG92" s="105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0">
        <v>24</v>
      </c>
      <c r="B93" s="106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9"/>
      <c r="AD93" s="1059"/>
      <c r="AE93" s="1059"/>
      <c r="AF93" s="1059"/>
      <c r="AG93" s="105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0">
        <v>25</v>
      </c>
      <c r="B94" s="106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9"/>
      <c r="AD94" s="1059"/>
      <c r="AE94" s="1059"/>
      <c r="AF94" s="1059"/>
      <c r="AG94" s="105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0">
        <v>26</v>
      </c>
      <c r="B95" s="106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9"/>
      <c r="AD95" s="1059"/>
      <c r="AE95" s="1059"/>
      <c r="AF95" s="1059"/>
      <c r="AG95" s="105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0">
        <v>27</v>
      </c>
      <c r="B96" s="106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9"/>
      <c r="AD96" s="1059"/>
      <c r="AE96" s="1059"/>
      <c r="AF96" s="1059"/>
      <c r="AG96" s="105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0">
        <v>28</v>
      </c>
      <c r="B97" s="106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9"/>
      <c r="AD97" s="1059"/>
      <c r="AE97" s="1059"/>
      <c r="AF97" s="1059"/>
      <c r="AG97" s="105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0">
        <v>29</v>
      </c>
      <c r="B98" s="106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9"/>
      <c r="AD98" s="1059"/>
      <c r="AE98" s="1059"/>
      <c r="AF98" s="1059"/>
      <c r="AG98" s="105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0">
        <v>30</v>
      </c>
      <c r="B99" s="106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9"/>
      <c r="AD99" s="1059"/>
      <c r="AE99" s="1059"/>
      <c r="AF99" s="1059"/>
      <c r="AG99" s="105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296</v>
      </c>
      <c r="K102" s="109"/>
      <c r="L102" s="109"/>
      <c r="M102" s="109"/>
      <c r="N102" s="109"/>
      <c r="O102" s="109"/>
      <c r="P102" s="335" t="s">
        <v>27</v>
      </c>
      <c r="Q102" s="335"/>
      <c r="R102" s="335"/>
      <c r="S102" s="335"/>
      <c r="T102" s="335"/>
      <c r="U102" s="335"/>
      <c r="V102" s="335"/>
      <c r="W102" s="335"/>
      <c r="X102" s="335"/>
      <c r="Y102" s="345" t="s">
        <v>348</v>
      </c>
      <c r="Z102" s="346"/>
      <c r="AA102" s="346"/>
      <c r="AB102" s="346"/>
      <c r="AC102" s="277" t="s">
        <v>333</v>
      </c>
      <c r="AD102" s="277"/>
      <c r="AE102" s="277"/>
      <c r="AF102" s="277"/>
      <c r="AG102" s="277"/>
      <c r="AH102" s="345" t="s">
        <v>258</v>
      </c>
      <c r="AI102" s="347"/>
      <c r="AJ102" s="347"/>
      <c r="AK102" s="347"/>
      <c r="AL102" s="347" t="s">
        <v>21</v>
      </c>
      <c r="AM102" s="347"/>
      <c r="AN102" s="347"/>
      <c r="AO102" s="422"/>
      <c r="AP102" s="423" t="s">
        <v>297</v>
      </c>
      <c r="AQ102" s="423"/>
      <c r="AR102" s="423"/>
      <c r="AS102" s="423"/>
      <c r="AT102" s="423"/>
      <c r="AU102" s="423"/>
      <c r="AV102" s="423"/>
      <c r="AW102" s="423"/>
      <c r="AX102" s="423"/>
      <c r="AY102" s="34">
        <f t="shared" ref="AY102:AY103" si="1">$AY$100</f>
        <v>0</v>
      </c>
    </row>
    <row r="103" spans="1:51" ht="26.25" customHeight="1" x14ac:dyDescent="0.15">
      <c r="A103" s="1060">
        <v>1</v>
      </c>
      <c r="B103" s="106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9"/>
      <c r="AD103" s="1059"/>
      <c r="AE103" s="1059"/>
      <c r="AF103" s="1059"/>
      <c r="AG103" s="105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0">
        <v>2</v>
      </c>
      <c r="B104" s="106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9"/>
      <c r="AD104" s="1059"/>
      <c r="AE104" s="1059"/>
      <c r="AF104" s="1059"/>
      <c r="AG104" s="105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0">
        <v>3</v>
      </c>
      <c r="B105" s="106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9"/>
      <c r="AD105" s="1059"/>
      <c r="AE105" s="1059"/>
      <c r="AF105" s="1059"/>
      <c r="AG105" s="105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0">
        <v>4</v>
      </c>
      <c r="B106" s="106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9"/>
      <c r="AD106" s="1059"/>
      <c r="AE106" s="1059"/>
      <c r="AF106" s="1059"/>
      <c r="AG106" s="105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0">
        <v>5</v>
      </c>
      <c r="B107" s="106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9"/>
      <c r="AD107" s="1059"/>
      <c r="AE107" s="1059"/>
      <c r="AF107" s="1059"/>
      <c r="AG107" s="105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0">
        <v>6</v>
      </c>
      <c r="B108" s="106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9"/>
      <c r="AD108" s="1059"/>
      <c r="AE108" s="1059"/>
      <c r="AF108" s="1059"/>
      <c r="AG108" s="105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0">
        <v>7</v>
      </c>
      <c r="B109" s="106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9"/>
      <c r="AD109" s="1059"/>
      <c r="AE109" s="1059"/>
      <c r="AF109" s="1059"/>
      <c r="AG109" s="105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0">
        <v>8</v>
      </c>
      <c r="B110" s="106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9"/>
      <c r="AD110" s="1059"/>
      <c r="AE110" s="1059"/>
      <c r="AF110" s="1059"/>
      <c r="AG110" s="105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0">
        <v>9</v>
      </c>
      <c r="B111" s="106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9"/>
      <c r="AD111" s="1059"/>
      <c r="AE111" s="1059"/>
      <c r="AF111" s="1059"/>
      <c r="AG111" s="105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0">
        <v>10</v>
      </c>
      <c r="B112" s="106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9"/>
      <c r="AD112" s="1059"/>
      <c r="AE112" s="1059"/>
      <c r="AF112" s="1059"/>
      <c r="AG112" s="105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0">
        <v>11</v>
      </c>
      <c r="B113" s="106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9"/>
      <c r="AD113" s="1059"/>
      <c r="AE113" s="1059"/>
      <c r="AF113" s="1059"/>
      <c r="AG113" s="105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0">
        <v>12</v>
      </c>
      <c r="B114" s="106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9"/>
      <c r="AD114" s="1059"/>
      <c r="AE114" s="1059"/>
      <c r="AF114" s="1059"/>
      <c r="AG114" s="105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0">
        <v>13</v>
      </c>
      <c r="B115" s="106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9"/>
      <c r="AD115" s="1059"/>
      <c r="AE115" s="1059"/>
      <c r="AF115" s="1059"/>
      <c r="AG115" s="105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0">
        <v>14</v>
      </c>
      <c r="B116" s="106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9"/>
      <c r="AD116" s="1059"/>
      <c r="AE116" s="1059"/>
      <c r="AF116" s="1059"/>
      <c r="AG116" s="105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0">
        <v>15</v>
      </c>
      <c r="B117" s="106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9"/>
      <c r="AD117" s="1059"/>
      <c r="AE117" s="1059"/>
      <c r="AF117" s="1059"/>
      <c r="AG117" s="105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0">
        <v>16</v>
      </c>
      <c r="B118" s="106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9"/>
      <c r="AD118" s="1059"/>
      <c r="AE118" s="1059"/>
      <c r="AF118" s="1059"/>
      <c r="AG118" s="105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0">
        <v>17</v>
      </c>
      <c r="B119" s="106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9"/>
      <c r="AD119" s="1059"/>
      <c r="AE119" s="1059"/>
      <c r="AF119" s="1059"/>
      <c r="AG119" s="105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0">
        <v>18</v>
      </c>
      <c r="B120" s="106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9"/>
      <c r="AD120" s="1059"/>
      <c r="AE120" s="1059"/>
      <c r="AF120" s="1059"/>
      <c r="AG120" s="105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0">
        <v>19</v>
      </c>
      <c r="B121" s="106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9"/>
      <c r="AD121" s="1059"/>
      <c r="AE121" s="1059"/>
      <c r="AF121" s="1059"/>
      <c r="AG121" s="105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0">
        <v>20</v>
      </c>
      <c r="B122" s="106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9"/>
      <c r="AD122" s="1059"/>
      <c r="AE122" s="1059"/>
      <c r="AF122" s="1059"/>
      <c r="AG122" s="105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0">
        <v>21</v>
      </c>
      <c r="B123" s="106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9"/>
      <c r="AD123" s="1059"/>
      <c r="AE123" s="1059"/>
      <c r="AF123" s="1059"/>
      <c r="AG123" s="105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0">
        <v>22</v>
      </c>
      <c r="B124" s="106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9"/>
      <c r="AD124" s="1059"/>
      <c r="AE124" s="1059"/>
      <c r="AF124" s="1059"/>
      <c r="AG124" s="105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0">
        <v>23</v>
      </c>
      <c r="B125" s="106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9"/>
      <c r="AD125" s="1059"/>
      <c r="AE125" s="1059"/>
      <c r="AF125" s="1059"/>
      <c r="AG125" s="105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0">
        <v>24</v>
      </c>
      <c r="B126" s="106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9"/>
      <c r="AD126" s="1059"/>
      <c r="AE126" s="1059"/>
      <c r="AF126" s="1059"/>
      <c r="AG126" s="105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0">
        <v>25</v>
      </c>
      <c r="B127" s="106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9"/>
      <c r="AD127" s="1059"/>
      <c r="AE127" s="1059"/>
      <c r="AF127" s="1059"/>
      <c r="AG127" s="105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0">
        <v>26</v>
      </c>
      <c r="B128" s="106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9"/>
      <c r="AD128" s="1059"/>
      <c r="AE128" s="1059"/>
      <c r="AF128" s="1059"/>
      <c r="AG128" s="105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0">
        <v>27</v>
      </c>
      <c r="B129" s="106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9"/>
      <c r="AD129" s="1059"/>
      <c r="AE129" s="1059"/>
      <c r="AF129" s="1059"/>
      <c r="AG129" s="105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0">
        <v>28</v>
      </c>
      <c r="B130" s="106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9"/>
      <c r="AD130" s="1059"/>
      <c r="AE130" s="1059"/>
      <c r="AF130" s="1059"/>
      <c r="AG130" s="105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0">
        <v>29</v>
      </c>
      <c r="B131" s="106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9"/>
      <c r="AD131" s="1059"/>
      <c r="AE131" s="1059"/>
      <c r="AF131" s="1059"/>
      <c r="AG131" s="105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0">
        <v>30</v>
      </c>
      <c r="B132" s="106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9"/>
      <c r="AD132" s="1059"/>
      <c r="AE132" s="1059"/>
      <c r="AF132" s="1059"/>
      <c r="AG132" s="105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296</v>
      </c>
      <c r="K135" s="109"/>
      <c r="L135" s="109"/>
      <c r="M135" s="109"/>
      <c r="N135" s="109"/>
      <c r="O135" s="109"/>
      <c r="P135" s="335" t="s">
        <v>27</v>
      </c>
      <c r="Q135" s="335"/>
      <c r="R135" s="335"/>
      <c r="S135" s="335"/>
      <c r="T135" s="335"/>
      <c r="U135" s="335"/>
      <c r="V135" s="335"/>
      <c r="W135" s="335"/>
      <c r="X135" s="335"/>
      <c r="Y135" s="345" t="s">
        <v>348</v>
      </c>
      <c r="Z135" s="346"/>
      <c r="AA135" s="346"/>
      <c r="AB135" s="346"/>
      <c r="AC135" s="277" t="s">
        <v>333</v>
      </c>
      <c r="AD135" s="277"/>
      <c r="AE135" s="277"/>
      <c r="AF135" s="277"/>
      <c r="AG135" s="277"/>
      <c r="AH135" s="345" t="s">
        <v>258</v>
      </c>
      <c r="AI135" s="347"/>
      <c r="AJ135" s="347"/>
      <c r="AK135" s="347"/>
      <c r="AL135" s="347" t="s">
        <v>21</v>
      </c>
      <c r="AM135" s="347"/>
      <c r="AN135" s="347"/>
      <c r="AO135" s="422"/>
      <c r="AP135" s="423" t="s">
        <v>297</v>
      </c>
      <c r="AQ135" s="423"/>
      <c r="AR135" s="423"/>
      <c r="AS135" s="423"/>
      <c r="AT135" s="423"/>
      <c r="AU135" s="423"/>
      <c r="AV135" s="423"/>
      <c r="AW135" s="423"/>
      <c r="AX135" s="423"/>
      <c r="AY135" s="34">
        <f t="shared" ref="AY135:AY136" si="2">$AY$133</f>
        <v>0</v>
      </c>
    </row>
    <row r="136" spans="1:51" ht="26.25" customHeight="1" x14ac:dyDescent="0.15">
      <c r="A136" s="1060">
        <v>1</v>
      </c>
      <c r="B136" s="106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9"/>
      <c r="AD136" s="1059"/>
      <c r="AE136" s="1059"/>
      <c r="AF136" s="1059"/>
      <c r="AG136" s="105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0">
        <v>2</v>
      </c>
      <c r="B137" s="106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9"/>
      <c r="AD137" s="1059"/>
      <c r="AE137" s="1059"/>
      <c r="AF137" s="1059"/>
      <c r="AG137" s="105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0">
        <v>3</v>
      </c>
      <c r="B138" s="106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9"/>
      <c r="AD138" s="1059"/>
      <c r="AE138" s="1059"/>
      <c r="AF138" s="1059"/>
      <c r="AG138" s="105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0">
        <v>4</v>
      </c>
      <c r="B139" s="106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9"/>
      <c r="AD139" s="1059"/>
      <c r="AE139" s="1059"/>
      <c r="AF139" s="1059"/>
      <c r="AG139" s="105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0">
        <v>5</v>
      </c>
      <c r="B140" s="106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9"/>
      <c r="AD140" s="1059"/>
      <c r="AE140" s="1059"/>
      <c r="AF140" s="1059"/>
      <c r="AG140" s="105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0">
        <v>6</v>
      </c>
      <c r="B141" s="106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9"/>
      <c r="AD141" s="1059"/>
      <c r="AE141" s="1059"/>
      <c r="AF141" s="1059"/>
      <c r="AG141" s="105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0">
        <v>7</v>
      </c>
      <c r="B142" s="106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9"/>
      <c r="AD142" s="1059"/>
      <c r="AE142" s="1059"/>
      <c r="AF142" s="1059"/>
      <c r="AG142" s="105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0">
        <v>8</v>
      </c>
      <c r="B143" s="106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9"/>
      <c r="AD143" s="1059"/>
      <c r="AE143" s="1059"/>
      <c r="AF143" s="1059"/>
      <c r="AG143" s="105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0">
        <v>9</v>
      </c>
      <c r="B144" s="106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9"/>
      <c r="AD144" s="1059"/>
      <c r="AE144" s="1059"/>
      <c r="AF144" s="1059"/>
      <c r="AG144" s="105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0">
        <v>10</v>
      </c>
      <c r="B145" s="106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9"/>
      <c r="AD145" s="1059"/>
      <c r="AE145" s="1059"/>
      <c r="AF145" s="1059"/>
      <c r="AG145" s="105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0">
        <v>11</v>
      </c>
      <c r="B146" s="106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9"/>
      <c r="AD146" s="1059"/>
      <c r="AE146" s="1059"/>
      <c r="AF146" s="1059"/>
      <c r="AG146" s="105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0">
        <v>12</v>
      </c>
      <c r="B147" s="106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9"/>
      <c r="AD147" s="1059"/>
      <c r="AE147" s="1059"/>
      <c r="AF147" s="1059"/>
      <c r="AG147" s="105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0">
        <v>13</v>
      </c>
      <c r="B148" s="106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9"/>
      <c r="AD148" s="1059"/>
      <c r="AE148" s="1059"/>
      <c r="AF148" s="1059"/>
      <c r="AG148" s="105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0">
        <v>14</v>
      </c>
      <c r="B149" s="106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9"/>
      <c r="AD149" s="1059"/>
      <c r="AE149" s="1059"/>
      <c r="AF149" s="1059"/>
      <c r="AG149" s="105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0">
        <v>15</v>
      </c>
      <c r="B150" s="106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9"/>
      <c r="AD150" s="1059"/>
      <c r="AE150" s="1059"/>
      <c r="AF150" s="1059"/>
      <c r="AG150" s="105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0">
        <v>16</v>
      </c>
      <c r="B151" s="106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9"/>
      <c r="AD151" s="1059"/>
      <c r="AE151" s="1059"/>
      <c r="AF151" s="1059"/>
      <c r="AG151" s="105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0">
        <v>17</v>
      </c>
      <c r="B152" s="106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9"/>
      <c r="AD152" s="1059"/>
      <c r="AE152" s="1059"/>
      <c r="AF152" s="1059"/>
      <c r="AG152" s="105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0">
        <v>18</v>
      </c>
      <c r="B153" s="106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9"/>
      <c r="AD153" s="1059"/>
      <c r="AE153" s="1059"/>
      <c r="AF153" s="1059"/>
      <c r="AG153" s="105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0">
        <v>19</v>
      </c>
      <c r="B154" s="106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9"/>
      <c r="AD154" s="1059"/>
      <c r="AE154" s="1059"/>
      <c r="AF154" s="1059"/>
      <c r="AG154" s="105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0">
        <v>20</v>
      </c>
      <c r="B155" s="106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9"/>
      <c r="AD155" s="1059"/>
      <c r="AE155" s="1059"/>
      <c r="AF155" s="1059"/>
      <c r="AG155" s="105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0">
        <v>21</v>
      </c>
      <c r="B156" s="106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9"/>
      <c r="AD156" s="1059"/>
      <c r="AE156" s="1059"/>
      <c r="AF156" s="1059"/>
      <c r="AG156" s="105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0">
        <v>22</v>
      </c>
      <c r="B157" s="106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9"/>
      <c r="AD157" s="1059"/>
      <c r="AE157" s="1059"/>
      <c r="AF157" s="1059"/>
      <c r="AG157" s="105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0">
        <v>23</v>
      </c>
      <c r="B158" s="106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9"/>
      <c r="AD158" s="1059"/>
      <c r="AE158" s="1059"/>
      <c r="AF158" s="1059"/>
      <c r="AG158" s="105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0">
        <v>24</v>
      </c>
      <c r="B159" s="106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9"/>
      <c r="AD159" s="1059"/>
      <c r="AE159" s="1059"/>
      <c r="AF159" s="1059"/>
      <c r="AG159" s="105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0">
        <v>25</v>
      </c>
      <c r="B160" s="106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9"/>
      <c r="AD160" s="1059"/>
      <c r="AE160" s="1059"/>
      <c r="AF160" s="1059"/>
      <c r="AG160" s="105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0">
        <v>26</v>
      </c>
      <c r="B161" s="106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9"/>
      <c r="AD161" s="1059"/>
      <c r="AE161" s="1059"/>
      <c r="AF161" s="1059"/>
      <c r="AG161" s="105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0">
        <v>27</v>
      </c>
      <c r="B162" s="106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9"/>
      <c r="AD162" s="1059"/>
      <c r="AE162" s="1059"/>
      <c r="AF162" s="1059"/>
      <c r="AG162" s="105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0">
        <v>28</v>
      </c>
      <c r="B163" s="106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9"/>
      <c r="AD163" s="1059"/>
      <c r="AE163" s="1059"/>
      <c r="AF163" s="1059"/>
      <c r="AG163" s="105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0">
        <v>29</v>
      </c>
      <c r="B164" s="106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9"/>
      <c r="AD164" s="1059"/>
      <c r="AE164" s="1059"/>
      <c r="AF164" s="1059"/>
      <c r="AG164" s="105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0">
        <v>30</v>
      </c>
      <c r="B165" s="106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9"/>
      <c r="AD165" s="1059"/>
      <c r="AE165" s="1059"/>
      <c r="AF165" s="1059"/>
      <c r="AG165" s="105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296</v>
      </c>
      <c r="K168" s="109"/>
      <c r="L168" s="109"/>
      <c r="M168" s="109"/>
      <c r="N168" s="109"/>
      <c r="O168" s="109"/>
      <c r="P168" s="335" t="s">
        <v>27</v>
      </c>
      <c r="Q168" s="335"/>
      <c r="R168" s="335"/>
      <c r="S168" s="335"/>
      <c r="T168" s="335"/>
      <c r="U168" s="335"/>
      <c r="V168" s="335"/>
      <c r="W168" s="335"/>
      <c r="X168" s="335"/>
      <c r="Y168" s="345" t="s">
        <v>348</v>
      </c>
      <c r="Z168" s="346"/>
      <c r="AA168" s="346"/>
      <c r="AB168" s="346"/>
      <c r="AC168" s="277" t="s">
        <v>333</v>
      </c>
      <c r="AD168" s="277"/>
      <c r="AE168" s="277"/>
      <c r="AF168" s="277"/>
      <c r="AG168" s="277"/>
      <c r="AH168" s="345" t="s">
        <v>258</v>
      </c>
      <c r="AI168" s="347"/>
      <c r="AJ168" s="347"/>
      <c r="AK168" s="347"/>
      <c r="AL168" s="347" t="s">
        <v>21</v>
      </c>
      <c r="AM168" s="347"/>
      <c r="AN168" s="347"/>
      <c r="AO168" s="422"/>
      <c r="AP168" s="423" t="s">
        <v>297</v>
      </c>
      <c r="AQ168" s="423"/>
      <c r="AR168" s="423"/>
      <c r="AS168" s="423"/>
      <c r="AT168" s="423"/>
      <c r="AU168" s="423"/>
      <c r="AV168" s="423"/>
      <c r="AW168" s="423"/>
      <c r="AX168" s="423"/>
      <c r="AY168" s="34">
        <f t="shared" ref="AY168:AY169" si="3">$AY$166</f>
        <v>0</v>
      </c>
    </row>
    <row r="169" spans="1:51" ht="26.25" customHeight="1" x14ac:dyDescent="0.15">
      <c r="A169" s="1060">
        <v>1</v>
      </c>
      <c r="B169" s="106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9"/>
      <c r="AD169" s="1059"/>
      <c r="AE169" s="1059"/>
      <c r="AF169" s="1059"/>
      <c r="AG169" s="105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0">
        <v>2</v>
      </c>
      <c r="B170" s="106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9"/>
      <c r="AD170" s="1059"/>
      <c r="AE170" s="1059"/>
      <c r="AF170" s="1059"/>
      <c r="AG170" s="105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0">
        <v>3</v>
      </c>
      <c r="B171" s="106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9"/>
      <c r="AD171" s="1059"/>
      <c r="AE171" s="1059"/>
      <c r="AF171" s="1059"/>
      <c r="AG171" s="105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0">
        <v>4</v>
      </c>
      <c r="B172" s="106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9"/>
      <c r="AD172" s="1059"/>
      <c r="AE172" s="1059"/>
      <c r="AF172" s="1059"/>
      <c r="AG172" s="105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0">
        <v>5</v>
      </c>
      <c r="B173" s="106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9"/>
      <c r="AD173" s="1059"/>
      <c r="AE173" s="1059"/>
      <c r="AF173" s="1059"/>
      <c r="AG173" s="105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0">
        <v>6</v>
      </c>
      <c r="B174" s="106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9"/>
      <c r="AD174" s="1059"/>
      <c r="AE174" s="1059"/>
      <c r="AF174" s="1059"/>
      <c r="AG174" s="105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0">
        <v>7</v>
      </c>
      <c r="B175" s="106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9"/>
      <c r="AD175" s="1059"/>
      <c r="AE175" s="1059"/>
      <c r="AF175" s="1059"/>
      <c r="AG175" s="105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0">
        <v>8</v>
      </c>
      <c r="B176" s="106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9"/>
      <c r="AD176" s="1059"/>
      <c r="AE176" s="1059"/>
      <c r="AF176" s="1059"/>
      <c r="AG176" s="105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0">
        <v>9</v>
      </c>
      <c r="B177" s="106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9"/>
      <c r="AD177" s="1059"/>
      <c r="AE177" s="1059"/>
      <c r="AF177" s="1059"/>
      <c r="AG177" s="105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0">
        <v>10</v>
      </c>
      <c r="B178" s="106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9"/>
      <c r="AD178" s="1059"/>
      <c r="AE178" s="1059"/>
      <c r="AF178" s="1059"/>
      <c r="AG178" s="105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0">
        <v>11</v>
      </c>
      <c r="B179" s="106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9"/>
      <c r="AD179" s="1059"/>
      <c r="AE179" s="1059"/>
      <c r="AF179" s="1059"/>
      <c r="AG179" s="105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0">
        <v>12</v>
      </c>
      <c r="B180" s="106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9"/>
      <c r="AD180" s="1059"/>
      <c r="AE180" s="1059"/>
      <c r="AF180" s="1059"/>
      <c r="AG180" s="105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0">
        <v>13</v>
      </c>
      <c r="B181" s="106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9"/>
      <c r="AD181" s="1059"/>
      <c r="AE181" s="1059"/>
      <c r="AF181" s="1059"/>
      <c r="AG181" s="105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0">
        <v>14</v>
      </c>
      <c r="B182" s="106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9"/>
      <c r="AD182" s="1059"/>
      <c r="AE182" s="1059"/>
      <c r="AF182" s="1059"/>
      <c r="AG182" s="105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0">
        <v>15</v>
      </c>
      <c r="B183" s="106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9"/>
      <c r="AD183" s="1059"/>
      <c r="AE183" s="1059"/>
      <c r="AF183" s="1059"/>
      <c r="AG183" s="105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0">
        <v>16</v>
      </c>
      <c r="B184" s="106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9"/>
      <c r="AD184" s="1059"/>
      <c r="AE184" s="1059"/>
      <c r="AF184" s="1059"/>
      <c r="AG184" s="105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0">
        <v>17</v>
      </c>
      <c r="B185" s="106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9"/>
      <c r="AD185" s="1059"/>
      <c r="AE185" s="1059"/>
      <c r="AF185" s="1059"/>
      <c r="AG185" s="105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0">
        <v>18</v>
      </c>
      <c r="B186" s="106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9"/>
      <c r="AD186" s="1059"/>
      <c r="AE186" s="1059"/>
      <c r="AF186" s="1059"/>
      <c r="AG186" s="105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0">
        <v>19</v>
      </c>
      <c r="B187" s="106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9"/>
      <c r="AD187" s="1059"/>
      <c r="AE187" s="1059"/>
      <c r="AF187" s="1059"/>
      <c r="AG187" s="105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0">
        <v>20</v>
      </c>
      <c r="B188" s="106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9"/>
      <c r="AD188" s="1059"/>
      <c r="AE188" s="1059"/>
      <c r="AF188" s="1059"/>
      <c r="AG188" s="105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0">
        <v>21</v>
      </c>
      <c r="B189" s="106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9"/>
      <c r="AD189" s="1059"/>
      <c r="AE189" s="1059"/>
      <c r="AF189" s="1059"/>
      <c r="AG189" s="105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0">
        <v>22</v>
      </c>
      <c r="B190" s="106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9"/>
      <c r="AD190" s="1059"/>
      <c r="AE190" s="1059"/>
      <c r="AF190" s="1059"/>
      <c r="AG190" s="105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0">
        <v>23</v>
      </c>
      <c r="B191" s="106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9"/>
      <c r="AD191" s="1059"/>
      <c r="AE191" s="1059"/>
      <c r="AF191" s="1059"/>
      <c r="AG191" s="105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0">
        <v>24</v>
      </c>
      <c r="B192" s="106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9"/>
      <c r="AD192" s="1059"/>
      <c r="AE192" s="1059"/>
      <c r="AF192" s="1059"/>
      <c r="AG192" s="105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0">
        <v>25</v>
      </c>
      <c r="B193" s="106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9"/>
      <c r="AD193" s="1059"/>
      <c r="AE193" s="1059"/>
      <c r="AF193" s="1059"/>
      <c r="AG193" s="105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0">
        <v>26</v>
      </c>
      <c r="B194" s="106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9"/>
      <c r="AD194" s="1059"/>
      <c r="AE194" s="1059"/>
      <c r="AF194" s="1059"/>
      <c r="AG194" s="105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0">
        <v>27</v>
      </c>
      <c r="B195" s="106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9"/>
      <c r="AD195" s="1059"/>
      <c r="AE195" s="1059"/>
      <c r="AF195" s="1059"/>
      <c r="AG195" s="105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0">
        <v>28</v>
      </c>
      <c r="B196" s="106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9"/>
      <c r="AD196" s="1059"/>
      <c r="AE196" s="1059"/>
      <c r="AF196" s="1059"/>
      <c r="AG196" s="105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0">
        <v>29</v>
      </c>
      <c r="B197" s="106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9"/>
      <c r="AD197" s="1059"/>
      <c r="AE197" s="1059"/>
      <c r="AF197" s="1059"/>
      <c r="AG197" s="105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0">
        <v>30</v>
      </c>
      <c r="B198" s="106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9"/>
      <c r="AD198" s="1059"/>
      <c r="AE198" s="1059"/>
      <c r="AF198" s="1059"/>
      <c r="AG198" s="105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296</v>
      </c>
      <c r="K201" s="109"/>
      <c r="L201" s="109"/>
      <c r="M201" s="109"/>
      <c r="N201" s="109"/>
      <c r="O201" s="109"/>
      <c r="P201" s="335" t="s">
        <v>27</v>
      </c>
      <c r="Q201" s="335"/>
      <c r="R201" s="335"/>
      <c r="S201" s="335"/>
      <c r="T201" s="335"/>
      <c r="U201" s="335"/>
      <c r="V201" s="335"/>
      <c r="W201" s="335"/>
      <c r="X201" s="335"/>
      <c r="Y201" s="345" t="s">
        <v>348</v>
      </c>
      <c r="Z201" s="346"/>
      <c r="AA201" s="346"/>
      <c r="AB201" s="346"/>
      <c r="AC201" s="277" t="s">
        <v>333</v>
      </c>
      <c r="AD201" s="277"/>
      <c r="AE201" s="277"/>
      <c r="AF201" s="277"/>
      <c r="AG201" s="277"/>
      <c r="AH201" s="345" t="s">
        <v>258</v>
      </c>
      <c r="AI201" s="347"/>
      <c r="AJ201" s="347"/>
      <c r="AK201" s="347"/>
      <c r="AL201" s="347" t="s">
        <v>21</v>
      </c>
      <c r="AM201" s="347"/>
      <c r="AN201" s="347"/>
      <c r="AO201" s="422"/>
      <c r="AP201" s="423" t="s">
        <v>297</v>
      </c>
      <c r="AQ201" s="423"/>
      <c r="AR201" s="423"/>
      <c r="AS201" s="423"/>
      <c r="AT201" s="423"/>
      <c r="AU201" s="423"/>
      <c r="AV201" s="423"/>
      <c r="AW201" s="423"/>
      <c r="AX201" s="423"/>
      <c r="AY201" s="34">
        <f t="shared" ref="AY201:AY202" si="4">$AY$199</f>
        <v>0</v>
      </c>
    </row>
    <row r="202" spans="1:51" ht="26.25" customHeight="1" x14ac:dyDescent="0.15">
      <c r="A202" s="1060">
        <v>1</v>
      </c>
      <c r="B202" s="106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9"/>
      <c r="AD202" s="1059"/>
      <c r="AE202" s="1059"/>
      <c r="AF202" s="1059"/>
      <c r="AG202" s="105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0">
        <v>2</v>
      </c>
      <c r="B203" s="106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9"/>
      <c r="AD203" s="1059"/>
      <c r="AE203" s="1059"/>
      <c r="AF203" s="1059"/>
      <c r="AG203" s="105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0">
        <v>3</v>
      </c>
      <c r="B204" s="106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9"/>
      <c r="AD204" s="1059"/>
      <c r="AE204" s="1059"/>
      <c r="AF204" s="1059"/>
      <c r="AG204" s="105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0">
        <v>4</v>
      </c>
      <c r="B205" s="106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9"/>
      <c r="AD205" s="1059"/>
      <c r="AE205" s="1059"/>
      <c r="AF205" s="1059"/>
      <c r="AG205" s="105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0">
        <v>5</v>
      </c>
      <c r="B206" s="106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9"/>
      <c r="AD206" s="1059"/>
      <c r="AE206" s="1059"/>
      <c r="AF206" s="1059"/>
      <c r="AG206" s="105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0">
        <v>6</v>
      </c>
      <c r="B207" s="106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9"/>
      <c r="AD207" s="1059"/>
      <c r="AE207" s="1059"/>
      <c r="AF207" s="1059"/>
      <c r="AG207" s="105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0">
        <v>7</v>
      </c>
      <c r="B208" s="106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9"/>
      <c r="AD208" s="1059"/>
      <c r="AE208" s="1059"/>
      <c r="AF208" s="1059"/>
      <c r="AG208" s="105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0">
        <v>8</v>
      </c>
      <c r="B209" s="106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9"/>
      <c r="AD209" s="1059"/>
      <c r="AE209" s="1059"/>
      <c r="AF209" s="1059"/>
      <c r="AG209" s="105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0">
        <v>9</v>
      </c>
      <c r="B210" s="106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9"/>
      <c r="AD210" s="1059"/>
      <c r="AE210" s="1059"/>
      <c r="AF210" s="1059"/>
      <c r="AG210" s="105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0">
        <v>10</v>
      </c>
      <c r="B211" s="106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9"/>
      <c r="AD211" s="1059"/>
      <c r="AE211" s="1059"/>
      <c r="AF211" s="1059"/>
      <c r="AG211" s="105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0">
        <v>11</v>
      </c>
      <c r="B212" s="106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9"/>
      <c r="AD212" s="1059"/>
      <c r="AE212" s="1059"/>
      <c r="AF212" s="1059"/>
      <c r="AG212" s="105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0">
        <v>12</v>
      </c>
      <c r="B213" s="106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9"/>
      <c r="AD213" s="1059"/>
      <c r="AE213" s="1059"/>
      <c r="AF213" s="1059"/>
      <c r="AG213" s="105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0">
        <v>13</v>
      </c>
      <c r="B214" s="106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9"/>
      <c r="AD214" s="1059"/>
      <c r="AE214" s="1059"/>
      <c r="AF214" s="1059"/>
      <c r="AG214" s="105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0">
        <v>14</v>
      </c>
      <c r="B215" s="106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9"/>
      <c r="AD215" s="1059"/>
      <c r="AE215" s="1059"/>
      <c r="AF215" s="1059"/>
      <c r="AG215" s="105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0">
        <v>15</v>
      </c>
      <c r="B216" s="106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9"/>
      <c r="AD216" s="1059"/>
      <c r="AE216" s="1059"/>
      <c r="AF216" s="1059"/>
      <c r="AG216" s="105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0">
        <v>16</v>
      </c>
      <c r="B217" s="106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9"/>
      <c r="AD217" s="1059"/>
      <c r="AE217" s="1059"/>
      <c r="AF217" s="1059"/>
      <c r="AG217" s="105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0">
        <v>17</v>
      </c>
      <c r="B218" s="106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9"/>
      <c r="AD218" s="1059"/>
      <c r="AE218" s="1059"/>
      <c r="AF218" s="1059"/>
      <c r="AG218" s="105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0">
        <v>18</v>
      </c>
      <c r="B219" s="106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9"/>
      <c r="AD219" s="1059"/>
      <c r="AE219" s="1059"/>
      <c r="AF219" s="1059"/>
      <c r="AG219" s="105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0">
        <v>19</v>
      </c>
      <c r="B220" s="106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9"/>
      <c r="AD220" s="1059"/>
      <c r="AE220" s="1059"/>
      <c r="AF220" s="1059"/>
      <c r="AG220" s="105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0">
        <v>20</v>
      </c>
      <c r="B221" s="106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9"/>
      <c r="AD221" s="1059"/>
      <c r="AE221" s="1059"/>
      <c r="AF221" s="1059"/>
      <c r="AG221" s="105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0">
        <v>21</v>
      </c>
      <c r="B222" s="106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9"/>
      <c r="AD222" s="1059"/>
      <c r="AE222" s="1059"/>
      <c r="AF222" s="1059"/>
      <c r="AG222" s="105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0">
        <v>22</v>
      </c>
      <c r="B223" s="106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9"/>
      <c r="AD223" s="1059"/>
      <c r="AE223" s="1059"/>
      <c r="AF223" s="1059"/>
      <c r="AG223" s="105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0">
        <v>23</v>
      </c>
      <c r="B224" s="106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9"/>
      <c r="AD224" s="1059"/>
      <c r="AE224" s="1059"/>
      <c r="AF224" s="1059"/>
      <c r="AG224" s="105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0">
        <v>24</v>
      </c>
      <c r="B225" s="106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9"/>
      <c r="AD225" s="1059"/>
      <c r="AE225" s="1059"/>
      <c r="AF225" s="1059"/>
      <c r="AG225" s="105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0">
        <v>25</v>
      </c>
      <c r="B226" s="106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9"/>
      <c r="AD226" s="1059"/>
      <c r="AE226" s="1059"/>
      <c r="AF226" s="1059"/>
      <c r="AG226" s="105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0">
        <v>26</v>
      </c>
      <c r="B227" s="106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9"/>
      <c r="AD227" s="1059"/>
      <c r="AE227" s="1059"/>
      <c r="AF227" s="1059"/>
      <c r="AG227" s="105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0">
        <v>27</v>
      </c>
      <c r="B228" s="106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9"/>
      <c r="AD228" s="1059"/>
      <c r="AE228" s="1059"/>
      <c r="AF228" s="1059"/>
      <c r="AG228" s="105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0">
        <v>28</v>
      </c>
      <c r="B229" s="106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9"/>
      <c r="AD229" s="1059"/>
      <c r="AE229" s="1059"/>
      <c r="AF229" s="1059"/>
      <c r="AG229" s="105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0">
        <v>29</v>
      </c>
      <c r="B230" s="106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9"/>
      <c r="AD230" s="1059"/>
      <c r="AE230" s="1059"/>
      <c r="AF230" s="1059"/>
      <c r="AG230" s="105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0">
        <v>30</v>
      </c>
      <c r="B231" s="106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9"/>
      <c r="AD231" s="1059"/>
      <c r="AE231" s="1059"/>
      <c r="AF231" s="1059"/>
      <c r="AG231" s="105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296</v>
      </c>
      <c r="K234" s="109"/>
      <c r="L234" s="109"/>
      <c r="M234" s="109"/>
      <c r="N234" s="109"/>
      <c r="O234" s="109"/>
      <c r="P234" s="335" t="s">
        <v>27</v>
      </c>
      <c r="Q234" s="335"/>
      <c r="R234" s="335"/>
      <c r="S234" s="335"/>
      <c r="T234" s="335"/>
      <c r="U234" s="335"/>
      <c r="V234" s="335"/>
      <c r="W234" s="335"/>
      <c r="X234" s="335"/>
      <c r="Y234" s="345" t="s">
        <v>348</v>
      </c>
      <c r="Z234" s="346"/>
      <c r="AA234" s="346"/>
      <c r="AB234" s="346"/>
      <c r="AC234" s="277" t="s">
        <v>333</v>
      </c>
      <c r="AD234" s="277"/>
      <c r="AE234" s="277"/>
      <c r="AF234" s="277"/>
      <c r="AG234" s="277"/>
      <c r="AH234" s="345" t="s">
        <v>258</v>
      </c>
      <c r="AI234" s="347"/>
      <c r="AJ234" s="347"/>
      <c r="AK234" s="347"/>
      <c r="AL234" s="347" t="s">
        <v>21</v>
      </c>
      <c r="AM234" s="347"/>
      <c r="AN234" s="347"/>
      <c r="AO234" s="422"/>
      <c r="AP234" s="423" t="s">
        <v>297</v>
      </c>
      <c r="AQ234" s="423"/>
      <c r="AR234" s="423"/>
      <c r="AS234" s="423"/>
      <c r="AT234" s="423"/>
      <c r="AU234" s="423"/>
      <c r="AV234" s="423"/>
      <c r="AW234" s="423"/>
      <c r="AX234" s="423"/>
      <c r="AY234" s="91">
        <f>$AY$232</f>
        <v>0</v>
      </c>
    </row>
    <row r="235" spans="1:51" ht="26.25" customHeight="1" x14ac:dyDescent="0.15">
      <c r="A235" s="1060">
        <v>1</v>
      </c>
      <c r="B235" s="106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9"/>
      <c r="AD235" s="1059"/>
      <c r="AE235" s="1059"/>
      <c r="AF235" s="1059"/>
      <c r="AG235" s="105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0">
        <v>2</v>
      </c>
      <c r="B236" s="106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9"/>
      <c r="AD236" s="1059"/>
      <c r="AE236" s="1059"/>
      <c r="AF236" s="1059"/>
      <c r="AG236" s="105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0">
        <v>3</v>
      </c>
      <c r="B237" s="106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9"/>
      <c r="AD237" s="1059"/>
      <c r="AE237" s="1059"/>
      <c r="AF237" s="1059"/>
      <c r="AG237" s="105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0">
        <v>4</v>
      </c>
      <c r="B238" s="106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9"/>
      <c r="AD238" s="1059"/>
      <c r="AE238" s="1059"/>
      <c r="AF238" s="1059"/>
      <c r="AG238" s="105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0">
        <v>5</v>
      </c>
      <c r="B239" s="106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9"/>
      <c r="AD239" s="1059"/>
      <c r="AE239" s="1059"/>
      <c r="AF239" s="1059"/>
      <c r="AG239" s="105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0">
        <v>6</v>
      </c>
      <c r="B240" s="106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9"/>
      <c r="AD240" s="1059"/>
      <c r="AE240" s="1059"/>
      <c r="AF240" s="1059"/>
      <c r="AG240" s="105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0">
        <v>7</v>
      </c>
      <c r="B241" s="106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9"/>
      <c r="AD241" s="1059"/>
      <c r="AE241" s="1059"/>
      <c r="AF241" s="1059"/>
      <c r="AG241" s="105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0">
        <v>8</v>
      </c>
      <c r="B242" s="106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9"/>
      <c r="AD242" s="1059"/>
      <c r="AE242" s="1059"/>
      <c r="AF242" s="1059"/>
      <c r="AG242" s="105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0">
        <v>9</v>
      </c>
      <c r="B243" s="106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9"/>
      <c r="AD243" s="1059"/>
      <c r="AE243" s="1059"/>
      <c r="AF243" s="1059"/>
      <c r="AG243" s="105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0">
        <v>10</v>
      </c>
      <c r="B244" s="106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9"/>
      <c r="AD244" s="1059"/>
      <c r="AE244" s="1059"/>
      <c r="AF244" s="1059"/>
      <c r="AG244" s="105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0">
        <v>11</v>
      </c>
      <c r="B245" s="106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9"/>
      <c r="AD245" s="1059"/>
      <c r="AE245" s="1059"/>
      <c r="AF245" s="1059"/>
      <c r="AG245" s="105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0">
        <v>12</v>
      </c>
      <c r="B246" s="106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9"/>
      <c r="AD246" s="1059"/>
      <c r="AE246" s="1059"/>
      <c r="AF246" s="1059"/>
      <c r="AG246" s="105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0">
        <v>13</v>
      </c>
      <c r="B247" s="106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9"/>
      <c r="AD247" s="1059"/>
      <c r="AE247" s="1059"/>
      <c r="AF247" s="1059"/>
      <c r="AG247" s="105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0">
        <v>14</v>
      </c>
      <c r="B248" s="106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9"/>
      <c r="AD248" s="1059"/>
      <c r="AE248" s="1059"/>
      <c r="AF248" s="1059"/>
      <c r="AG248" s="105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0">
        <v>15</v>
      </c>
      <c r="B249" s="106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9"/>
      <c r="AD249" s="1059"/>
      <c r="AE249" s="1059"/>
      <c r="AF249" s="1059"/>
      <c r="AG249" s="105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0">
        <v>16</v>
      </c>
      <c r="B250" s="106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9"/>
      <c r="AD250" s="1059"/>
      <c r="AE250" s="1059"/>
      <c r="AF250" s="1059"/>
      <c r="AG250" s="105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0">
        <v>17</v>
      </c>
      <c r="B251" s="106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9"/>
      <c r="AD251" s="1059"/>
      <c r="AE251" s="1059"/>
      <c r="AF251" s="1059"/>
      <c r="AG251" s="105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0">
        <v>18</v>
      </c>
      <c r="B252" s="106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9"/>
      <c r="AD252" s="1059"/>
      <c r="AE252" s="1059"/>
      <c r="AF252" s="1059"/>
      <c r="AG252" s="105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0">
        <v>19</v>
      </c>
      <c r="B253" s="106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9"/>
      <c r="AD253" s="1059"/>
      <c r="AE253" s="1059"/>
      <c r="AF253" s="1059"/>
      <c r="AG253" s="105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0">
        <v>20</v>
      </c>
      <c r="B254" s="106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9"/>
      <c r="AD254" s="1059"/>
      <c r="AE254" s="1059"/>
      <c r="AF254" s="1059"/>
      <c r="AG254" s="105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0">
        <v>21</v>
      </c>
      <c r="B255" s="106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9"/>
      <c r="AD255" s="1059"/>
      <c r="AE255" s="1059"/>
      <c r="AF255" s="1059"/>
      <c r="AG255" s="105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0">
        <v>22</v>
      </c>
      <c r="B256" s="106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9"/>
      <c r="AD256" s="1059"/>
      <c r="AE256" s="1059"/>
      <c r="AF256" s="1059"/>
      <c r="AG256" s="105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0">
        <v>23</v>
      </c>
      <c r="B257" s="106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9"/>
      <c r="AD257" s="1059"/>
      <c r="AE257" s="1059"/>
      <c r="AF257" s="1059"/>
      <c r="AG257" s="105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0">
        <v>24</v>
      </c>
      <c r="B258" s="106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9"/>
      <c r="AD258" s="1059"/>
      <c r="AE258" s="1059"/>
      <c r="AF258" s="1059"/>
      <c r="AG258" s="105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0">
        <v>25</v>
      </c>
      <c r="B259" s="106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9"/>
      <c r="AD259" s="1059"/>
      <c r="AE259" s="1059"/>
      <c r="AF259" s="1059"/>
      <c r="AG259" s="105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0">
        <v>26</v>
      </c>
      <c r="B260" s="106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9"/>
      <c r="AD260" s="1059"/>
      <c r="AE260" s="1059"/>
      <c r="AF260" s="1059"/>
      <c r="AG260" s="105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0">
        <v>27</v>
      </c>
      <c r="B261" s="106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9"/>
      <c r="AD261" s="1059"/>
      <c r="AE261" s="1059"/>
      <c r="AF261" s="1059"/>
      <c r="AG261" s="105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0">
        <v>28</v>
      </c>
      <c r="B262" s="106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9"/>
      <c r="AD262" s="1059"/>
      <c r="AE262" s="1059"/>
      <c r="AF262" s="1059"/>
      <c r="AG262" s="105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0">
        <v>29</v>
      </c>
      <c r="B263" s="106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9"/>
      <c r="AD263" s="1059"/>
      <c r="AE263" s="1059"/>
      <c r="AF263" s="1059"/>
      <c r="AG263" s="105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0">
        <v>30</v>
      </c>
      <c r="B264" s="106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9"/>
      <c r="AD264" s="1059"/>
      <c r="AE264" s="1059"/>
      <c r="AF264" s="1059"/>
      <c r="AG264" s="105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296</v>
      </c>
      <c r="K267" s="109"/>
      <c r="L267" s="109"/>
      <c r="M267" s="109"/>
      <c r="N267" s="109"/>
      <c r="O267" s="109"/>
      <c r="P267" s="335" t="s">
        <v>27</v>
      </c>
      <c r="Q267" s="335"/>
      <c r="R267" s="335"/>
      <c r="S267" s="335"/>
      <c r="T267" s="335"/>
      <c r="U267" s="335"/>
      <c r="V267" s="335"/>
      <c r="W267" s="335"/>
      <c r="X267" s="335"/>
      <c r="Y267" s="345" t="s">
        <v>348</v>
      </c>
      <c r="Z267" s="346"/>
      <c r="AA267" s="346"/>
      <c r="AB267" s="346"/>
      <c r="AC267" s="277" t="s">
        <v>333</v>
      </c>
      <c r="AD267" s="277"/>
      <c r="AE267" s="277"/>
      <c r="AF267" s="277"/>
      <c r="AG267" s="277"/>
      <c r="AH267" s="345" t="s">
        <v>258</v>
      </c>
      <c r="AI267" s="347"/>
      <c r="AJ267" s="347"/>
      <c r="AK267" s="347"/>
      <c r="AL267" s="347" t="s">
        <v>21</v>
      </c>
      <c r="AM267" s="347"/>
      <c r="AN267" s="347"/>
      <c r="AO267" s="422"/>
      <c r="AP267" s="423" t="s">
        <v>297</v>
      </c>
      <c r="AQ267" s="423"/>
      <c r="AR267" s="423"/>
      <c r="AS267" s="423"/>
      <c r="AT267" s="423"/>
      <c r="AU267" s="423"/>
      <c r="AV267" s="423"/>
      <c r="AW267" s="423"/>
      <c r="AX267" s="423"/>
      <c r="AY267" s="34">
        <f t="shared" ref="AY267:AY268" si="5">$AY$265</f>
        <v>0</v>
      </c>
    </row>
    <row r="268" spans="1:51" ht="26.25" customHeight="1" x14ac:dyDescent="0.15">
      <c r="A268" s="1060">
        <v>1</v>
      </c>
      <c r="B268" s="106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9"/>
      <c r="AD268" s="1059"/>
      <c r="AE268" s="1059"/>
      <c r="AF268" s="1059"/>
      <c r="AG268" s="105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0">
        <v>2</v>
      </c>
      <c r="B269" s="106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9"/>
      <c r="AD269" s="1059"/>
      <c r="AE269" s="1059"/>
      <c r="AF269" s="1059"/>
      <c r="AG269" s="105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0">
        <v>3</v>
      </c>
      <c r="B270" s="106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9"/>
      <c r="AD270" s="1059"/>
      <c r="AE270" s="1059"/>
      <c r="AF270" s="1059"/>
      <c r="AG270" s="105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0">
        <v>4</v>
      </c>
      <c r="B271" s="106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9"/>
      <c r="AD271" s="1059"/>
      <c r="AE271" s="1059"/>
      <c r="AF271" s="1059"/>
      <c r="AG271" s="105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0">
        <v>5</v>
      </c>
      <c r="B272" s="106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9"/>
      <c r="AD272" s="1059"/>
      <c r="AE272" s="1059"/>
      <c r="AF272" s="1059"/>
      <c r="AG272" s="105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0">
        <v>6</v>
      </c>
      <c r="B273" s="106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9"/>
      <c r="AD273" s="1059"/>
      <c r="AE273" s="1059"/>
      <c r="AF273" s="1059"/>
      <c r="AG273" s="105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0">
        <v>7</v>
      </c>
      <c r="B274" s="106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9"/>
      <c r="AD274" s="1059"/>
      <c r="AE274" s="1059"/>
      <c r="AF274" s="1059"/>
      <c r="AG274" s="105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0">
        <v>8</v>
      </c>
      <c r="B275" s="106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9"/>
      <c r="AD275" s="1059"/>
      <c r="AE275" s="1059"/>
      <c r="AF275" s="1059"/>
      <c r="AG275" s="105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0">
        <v>9</v>
      </c>
      <c r="B276" s="106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9"/>
      <c r="AD276" s="1059"/>
      <c r="AE276" s="1059"/>
      <c r="AF276" s="1059"/>
      <c r="AG276" s="105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0">
        <v>10</v>
      </c>
      <c r="B277" s="106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9"/>
      <c r="AD277" s="1059"/>
      <c r="AE277" s="1059"/>
      <c r="AF277" s="1059"/>
      <c r="AG277" s="105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0">
        <v>11</v>
      </c>
      <c r="B278" s="106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9"/>
      <c r="AD278" s="1059"/>
      <c r="AE278" s="1059"/>
      <c r="AF278" s="1059"/>
      <c r="AG278" s="105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0">
        <v>12</v>
      </c>
      <c r="B279" s="106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9"/>
      <c r="AD279" s="1059"/>
      <c r="AE279" s="1059"/>
      <c r="AF279" s="1059"/>
      <c r="AG279" s="105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0">
        <v>13</v>
      </c>
      <c r="B280" s="106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9"/>
      <c r="AD280" s="1059"/>
      <c r="AE280" s="1059"/>
      <c r="AF280" s="1059"/>
      <c r="AG280" s="105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0">
        <v>14</v>
      </c>
      <c r="B281" s="106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9"/>
      <c r="AD281" s="1059"/>
      <c r="AE281" s="1059"/>
      <c r="AF281" s="1059"/>
      <c r="AG281" s="105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0">
        <v>15</v>
      </c>
      <c r="B282" s="106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9"/>
      <c r="AD282" s="1059"/>
      <c r="AE282" s="1059"/>
      <c r="AF282" s="1059"/>
      <c r="AG282" s="105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0">
        <v>16</v>
      </c>
      <c r="B283" s="106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9"/>
      <c r="AD283" s="1059"/>
      <c r="AE283" s="1059"/>
      <c r="AF283" s="1059"/>
      <c r="AG283" s="105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0">
        <v>17</v>
      </c>
      <c r="B284" s="106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9"/>
      <c r="AD284" s="1059"/>
      <c r="AE284" s="1059"/>
      <c r="AF284" s="1059"/>
      <c r="AG284" s="105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0">
        <v>18</v>
      </c>
      <c r="B285" s="106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9"/>
      <c r="AD285" s="1059"/>
      <c r="AE285" s="1059"/>
      <c r="AF285" s="1059"/>
      <c r="AG285" s="105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0">
        <v>19</v>
      </c>
      <c r="B286" s="106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9"/>
      <c r="AD286" s="1059"/>
      <c r="AE286" s="1059"/>
      <c r="AF286" s="1059"/>
      <c r="AG286" s="105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0">
        <v>20</v>
      </c>
      <c r="B287" s="106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9"/>
      <c r="AD287" s="1059"/>
      <c r="AE287" s="1059"/>
      <c r="AF287" s="1059"/>
      <c r="AG287" s="105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0">
        <v>21</v>
      </c>
      <c r="B288" s="106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9"/>
      <c r="AD288" s="1059"/>
      <c r="AE288" s="1059"/>
      <c r="AF288" s="1059"/>
      <c r="AG288" s="105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0">
        <v>22</v>
      </c>
      <c r="B289" s="106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9"/>
      <c r="AD289" s="1059"/>
      <c r="AE289" s="1059"/>
      <c r="AF289" s="1059"/>
      <c r="AG289" s="105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0">
        <v>23</v>
      </c>
      <c r="B290" s="106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9"/>
      <c r="AD290" s="1059"/>
      <c r="AE290" s="1059"/>
      <c r="AF290" s="1059"/>
      <c r="AG290" s="105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0">
        <v>24</v>
      </c>
      <c r="B291" s="106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9"/>
      <c r="AD291" s="1059"/>
      <c r="AE291" s="1059"/>
      <c r="AF291" s="1059"/>
      <c r="AG291" s="105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0">
        <v>25</v>
      </c>
      <c r="B292" s="106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9"/>
      <c r="AD292" s="1059"/>
      <c r="AE292" s="1059"/>
      <c r="AF292" s="1059"/>
      <c r="AG292" s="105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0">
        <v>26</v>
      </c>
      <c r="B293" s="106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9"/>
      <c r="AD293" s="1059"/>
      <c r="AE293" s="1059"/>
      <c r="AF293" s="1059"/>
      <c r="AG293" s="105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0">
        <v>27</v>
      </c>
      <c r="B294" s="106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9"/>
      <c r="AD294" s="1059"/>
      <c r="AE294" s="1059"/>
      <c r="AF294" s="1059"/>
      <c r="AG294" s="105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0">
        <v>28</v>
      </c>
      <c r="B295" s="106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9"/>
      <c r="AD295" s="1059"/>
      <c r="AE295" s="1059"/>
      <c r="AF295" s="1059"/>
      <c r="AG295" s="105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0">
        <v>29</v>
      </c>
      <c r="B296" s="106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9"/>
      <c r="AD296" s="1059"/>
      <c r="AE296" s="1059"/>
      <c r="AF296" s="1059"/>
      <c r="AG296" s="105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0">
        <v>30</v>
      </c>
      <c r="B297" s="106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9"/>
      <c r="AD297" s="1059"/>
      <c r="AE297" s="1059"/>
      <c r="AF297" s="1059"/>
      <c r="AG297" s="105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296</v>
      </c>
      <c r="K300" s="109"/>
      <c r="L300" s="109"/>
      <c r="M300" s="109"/>
      <c r="N300" s="109"/>
      <c r="O300" s="109"/>
      <c r="P300" s="335" t="s">
        <v>27</v>
      </c>
      <c r="Q300" s="335"/>
      <c r="R300" s="335"/>
      <c r="S300" s="335"/>
      <c r="T300" s="335"/>
      <c r="U300" s="335"/>
      <c r="V300" s="335"/>
      <c r="W300" s="335"/>
      <c r="X300" s="335"/>
      <c r="Y300" s="345" t="s">
        <v>348</v>
      </c>
      <c r="Z300" s="346"/>
      <c r="AA300" s="346"/>
      <c r="AB300" s="346"/>
      <c r="AC300" s="277" t="s">
        <v>333</v>
      </c>
      <c r="AD300" s="277"/>
      <c r="AE300" s="277"/>
      <c r="AF300" s="277"/>
      <c r="AG300" s="277"/>
      <c r="AH300" s="345" t="s">
        <v>258</v>
      </c>
      <c r="AI300" s="347"/>
      <c r="AJ300" s="347"/>
      <c r="AK300" s="347"/>
      <c r="AL300" s="347" t="s">
        <v>21</v>
      </c>
      <c r="AM300" s="347"/>
      <c r="AN300" s="347"/>
      <c r="AO300" s="422"/>
      <c r="AP300" s="423" t="s">
        <v>297</v>
      </c>
      <c r="AQ300" s="423"/>
      <c r="AR300" s="423"/>
      <c r="AS300" s="423"/>
      <c r="AT300" s="423"/>
      <c r="AU300" s="423"/>
      <c r="AV300" s="423"/>
      <c r="AW300" s="423"/>
      <c r="AX300" s="423"/>
      <c r="AY300" s="34">
        <f t="shared" ref="AY300:AY301" si="6">$AY$298</f>
        <v>0</v>
      </c>
    </row>
    <row r="301" spans="1:51" ht="26.25" customHeight="1" x14ac:dyDescent="0.15">
      <c r="A301" s="1060">
        <v>1</v>
      </c>
      <c r="B301" s="106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9"/>
      <c r="AD301" s="1059"/>
      <c r="AE301" s="1059"/>
      <c r="AF301" s="1059"/>
      <c r="AG301" s="105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0">
        <v>2</v>
      </c>
      <c r="B302" s="106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9"/>
      <c r="AD302" s="1059"/>
      <c r="AE302" s="1059"/>
      <c r="AF302" s="1059"/>
      <c r="AG302" s="105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0">
        <v>3</v>
      </c>
      <c r="B303" s="106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9"/>
      <c r="AD303" s="1059"/>
      <c r="AE303" s="1059"/>
      <c r="AF303" s="1059"/>
      <c r="AG303" s="105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0">
        <v>4</v>
      </c>
      <c r="B304" s="106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9"/>
      <c r="AD304" s="1059"/>
      <c r="AE304" s="1059"/>
      <c r="AF304" s="1059"/>
      <c r="AG304" s="105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0">
        <v>5</v>
      </c>
      <c r="B305" s="106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9"/>
      <c r="AD305" s="1059"/>
      <c r="AE305" s="1059"/>
      <c r="AF305" s="1059"/>
      <c r="AG305" s="105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0">
        <v>6</v>
      </c>
      <c r="B306" s="106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9"/>
      <c r="AD306" s="1059"/>
      <c r="AE306" s="1059"/>
      <c r="AF306" s="1059"/>
      <c r="AG306" s="105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0">
        <v>7</v>
      </c>
      <c r="B307" s="106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9"/>
      <c r="AD307" s="1059"/>
      <c r="AE307" s="1059"/>
      <c r="AF307" s="1059"/>
      <c r="AG307" s="105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0">
        <v>8</v>
      </c>
      <c r="B308" s="106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9"/>
      <c r="AD308" s="1059"/>
      <c r="AE308" s="1059"/>
      <c r="AF308" s="1059"/>
      <c r="AG308" s="105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0">
        <v>9</v>
      </c>
      <c r="B309" s="106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9"/>
      <c r="AD309" s="1059"/>
      <c r="AE309" s="1059"/>
      <c r="AF309" s="1059"/>
      <c r="AG309" s="105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0">
        <v>10</v>
      </c>
      <c r="B310" s="106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9"/>
      <c r="AD310" s="1059"/>
      <c r="AE310" s="1059"/>
      <c r="AF310" s="1059"/>
      <c r="AG310" s="105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0">
        <v>11</v>
      </c>
      <c r="B311" s="106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9"/>
      <c r="AD311" s="1059"/>
      <c r="AE311" s="1059"/>
      <c r="AF311" s="1059"/>
      <c r="AG311" s="105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0">
        <v>12</v>
      </c>
      <c r="B312" s="106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9"/>
      <c r="AD312" s="1059"/>
      <c r="AE312" s="1059"/>
      <c r="AF312" s="1059"/>
      <c r="AG312" s="105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0">
        <v>13</v>
      </c>
      <c r="B313" s="106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9"/>
      <c r="AD313" s="1059"/>
      <c r="AE313" s="1059"/>
      <c r="AF313" s="1059"/>
      <c r="AG313" s="105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0">
        <v>14</v>
      </c>
      <c r="B314" s="106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9"/>
      <c r="AD314" s="1059"/>
      <c r="AE314" s="1059"/>
      <c r="AF314" s="1059"/>
      <c r="AG314" s="105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0">
        <v>15</v>
      </c>
      <c r="B315" s="106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9"/>
      <c r="AD315" s="1059"/>
      <c r="AE315" s="1059"/>
      <c r="AF315" s="1059"/>
      <c r="AG315" s="105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0">
        <v>16</v>
      </c>
      <c r="B316" s="106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9"/>
      <c r="AD316" s="1059"/>
      <c r="AE316" s="1059"/>
      <c r="AF316" s="1059"/>
      <c r="AG316" s="105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0">
        <v>17</v>
      </c>
      <c r="B317" s="106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9"/>
      <c r="AD317" s="1059"/>
      <c r="AE317" s="1059"/>
      <c r="AF317" s="1059"/>
      <c r="AG317" s="105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0">
        <v>18</v>
      </c>
      <c r="B318" s="106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9"/>
      <c r="AD318" s="1059"/>
      <c r="AE318" s="1059"/>
      <c r="AF318" s="1059"/>
      <c r="AG318" s="105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0">
        <v>19</v>
      </c>
      <c r="B319" s="106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9"/>
      <c r="AD319" s="1059"/>
      <c r="AE319" s="1059"/>
      <c r="AF319" s="1059"/>
      <c r="AG319" s="105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0">
        <v>20</v>
      </c>
      <c r="B320" s="106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9"/>
      <c r="AD320" s="1059"/>
      <c r="AE320" s="1059"/>
      <c r="AF320" s="1059"/>
      <c r="AG320" s="105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0">
        <v>21</v>
      </c>
      <c r="B321" s="106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9"/>
      <c r="AD321" s="1059"/>
      <c r="AE321" s="1059"/>
      <c r="AF321" s="1059"/>
      <c r="AG321" s="105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0">
        <v>22</v>
      </c>
      <c r="B322" s="106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9"/>
      <c r="AD322" s="1059"/>
      <c r="AE322" s="1059"/>
      <c r="AF322" s="1059"/>
      <c r="AG322" s="105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0">
        <v>23</v>
      </c>
      <c r="B323" s="106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9"/>
      <c r="AD323" s="1059"/>
      <c r="AE323" s="1059"/>
      <c r="AF323" s="1059"/>
      <c r="AG323" s="105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0">
        <v>24</v>
      </c>
      <c r="B324" s="106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9"/>
      <c r="AD324" s="1059"/>
      <c r="AE324" s="1059"/>
      <c r="AF324" s="1059"/>
      <c r="AG324" s="105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0">
        <v>25</v>
      </c>
      <c r="B325" s="106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9"/>
      <c r="AD325" s="1059"/>
      <c r="AE325" s="1059"/>
      <c r="AF325" s="1059"/>
      <c r="AG325" s="105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0">
        <v>26</v>
      </c>
      <c r="B326" s="106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9"/>
      <c r="AD326" s="1059"/>
      <c r="AE326" s="1059"/>
      <c r="AF326" s="1059"/>
      <c r="AG326" s="105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0">
        <v>27</v>
      </c>
      <c r="B327" s="106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9"/>
      <c r="AD327" s="1059"/>
      <c r="AE327" s="1059"/>
      <c r="AF327" s="1059"/>
      <c r="AG327" s="105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0">
        <v>28</v>
      </c>
      <c r="B328" s="106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9"/>
      <c r="AD328" s="1059"/>
      <c r="AE328" s="1059"/>
      <c r="AF328" s="1059"/>
      <c r="AG328" s="105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0">
        <v>29</v>
      </c>
      <c r="B329" s="106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9"/>
      <c r="AD329" s="1059"/>
      <c r="AE329" s="1059"/>
      <c r="AF329" s="1059"/>
      <c r="AG329" s="105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0">
        <v>30</v>
      </c>
      <c r="B330" s="106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9"/>
      <c r="AD330" s="1059"/>
      <c r="AE330" s="1059"/>
      <c r="AF330" s="1059"/>
      <c r="AG330" s="105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296</v>
      </c>
      <c r="K333" s="109"/>
      <c r="L333" s="109"/>
      <c r="M333" s="109"/>
      <c r="N333" s="109"/>
      <c r="O333" s="109"/>
      <c r="P333" s="335" t="s">
        <v>27</v>
      </c>
      <c r="Q333" s="335"/>
      <c r="R333" s="335"/>
      <c r="S333" s="335"/>
      <c r="T333" s="335"/>
      <c r="U333" s="335"/>
      <c r="V333" s="335"/>
      <c r="W333" s="335"/>
      <c r="X333" s="335"/>
      <c r="Y333" s="345" t="s">
        <v>348</v>
      </c>
      <c r="Z333" s="346"/>
      <c r="AA333" s="346"/>
      <c r="AB333" s="346"/>
      <c r="AC333" s="277" t="s">
        <v>333</v>
      </c>
      <c r="AD333" s="277"/>
      <c r="AE333" s="277"/>
      <c r="AF333" s="277"/>
      <c r="AG333" s="277"/>
      <c r="AH333" s="345" t="s">
        <v>258</v>
      </c>
      <c r="AI333" s="347"/>
      <c r="AJ333" s="347"/>
      <c r="AK333" s="347"/>
      <c r="AL333" s="347" t="s">
        <v>21</v>
      </c>
      <c r="AM333" s="347"/>
      <c r="AN333" s="347"/>
      <c r="AO333" s="422"/>
      <c r="AP333" s="423" t="s">
        <v>297</v>
      </c>
      <c r="AQ333" s="423"/>
      <c r="AR333" s="423"/>
      <c r="AS333" s="423"/>
      <c r="AT333" s="423"/>
      <c r="AU333" s="423"/>
      <c r="AV333" s="423"/>
      <c r="AW333" s="423"/>
      <c r="AX333" s="423"/>
      <c r="AY333" s="34">
        <f t="shared" ref="AY333:AY334" si="7">$AY$331</f>
        <v>0</v>
      </c>
    </row>
    <row r="334" spans="1:51" ht="26.25" customHeight="1" x14ac:dyDescent="0.15">
      <c r="A334" s="1060">
        <v>1</v>
      </c>
      <c r="B334" s="106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9"/>
      <c r="AD334" s="1059"/>
      <c r="AE334" s="1059"/>
      <c r="AF334" s="1059"/>
      <c r="AG334" s="105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0">
        <v>2</v>
      </c>
      <c r="B335" s="106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9"/>
      <c r="AD335" s="1059"/>
      <c r="AE335" s="1059"/>
      <c r="AF335" s="1059"/>
      <c r="AG335" s="105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0">
        <v>3</v>
      </c>
      <c r="B336" s="106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9"/>
      <c r="AD336" s="1059"/>
      <c r="AE336" s="1059"/>
      <c r="AF336" s="1059"/>
      <c r="AG336" s="105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0">
        <v>4</v>
      </c>
      <c r="B337" s="106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9"/>
      <c r="AD337" s="1059"/>
      <c r="AE337" s="1059"/>
      <c r="AF337" s="1059"/>
      <c r="AG337" s="105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0">
        <v>5</v>
      </c>
      <c r="B338" s="106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9"/>
      <c r="AD338" s="1059"/>
      <c r="AE338" s="1059"/>
      <c r="AF338" s="1059"/>
      <c r="AG338" s="105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0">
        <v>6</v>
      </c>
      <c r="B339" s="106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9"/>
      <c r="AD339" s="1059"/>
      <c r="AE339" s="1059"/>
      <c r="AF339" s="1059"/>
      <c r="AG339" s="105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0">
        <v>7</v>
      </c>
      <c r="B340" s="106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9"/>
      <c r="AD340" s="1059"/>
      <c r="AE340" s="1059"/>
      <c r="AF340" s="1059"/>
      <c r="AG340" s="105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0">
        <v>8</v>
      </c>
      <c r="B341" s="106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9"/>
      <c r="AD341" s="1059"/>
      <c r="AE341" s="1059"/>
      <c r="AF341" s="1059"/>
      <c r="AG341" s="105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0">
        <v>9</v>
      </c>
      <c r="B342" s="106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9"/>
      <c r="AD342" s="1059"/>
      <c r="AE342" s="1059"/>
      <c r="AF342" s="1059"/>
      <c r="AG342" s="105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0">
        <v>10</v>
      </c>
      <c r="B343" s="106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9"/>
      <c r="AD343" s="1059"/>
      <c r="AE343" s="1059"/>
      <c r="AF343" s="1059"/>
      <c r="AG343" s="105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0">
        <v>11</v>
      </c>
      <c r="B344" s="106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9"/>
      <c r="AD344" s="1059"/>
      <c r="AE344" s="1059"/>
      <c r="AF344" s="1059"/>
      <c r="AG344" s="105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0">
        <v>12</v>
      </c>
      <c r="B345" s="106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9"/>
      <c r="AD345" s="1059"/>
      <c r="AE345" s="1059"/>
      <c r="AF345" s="1059"/>
      <c r="AG345" s="105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0">
        <v>13</v>
      </c>
      <c r="B346" s="106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9"/>
      <c r="AD346" s="1059"/>
      <c r="AE346" s="1059"/>
      <c r="AF346" s="1059"/>
      <c r="AG346" s="105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0">
        <v>14</v>
      </c>
      <c r="B347" s="106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9"/>
      <c r="AD347" s="1059"/>
      <c r="AE347" s="1059"/>
      <c r="AF347" s="1059"/>
      <c r="AG347" s="105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0">
        <v>15</v>
      </c>
      <c r="B348" s="106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9"/>
      <c r="AD348" s="1059"/>
      <c r="AE348" s="1059"/>
      <c r="AF348" s="1059"/>
      <c r="AG348" s="105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0">
        <v>16</v>
      </c>
      <c r="B349" s="106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9"/>
      <c r="AD349" s="1059"/>
      <c r="AE349" s="1059"/>
      <c r="AF349" s="1059"/>
      <c r="AG349" s="105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0">
        <v>17</v>
      </c>
      <c r="B350" s="106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9"/>
      <c r="AD350" s="1059"/>
      <c r="AE350" s="1059"/>
      <c r="AF350" s="1059"/>
      <c r="AG350" s="105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0">
        <v>18</v>
      </c>
      <c r="B351" s="106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9"/>
      <c r="AD351" s="1059"/>
      <c r="AE351" s="1059"/>
      <c r="AF351" s="1059"/>
      <c r="AG351" s="105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0">
        <v>19</v>
      </c>
      <c r="B352" s="106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9"/>
      <c r="AD352" s="1059"/>
      <c r="AE352" s="1059"/>
      <c r="AF352" s="1059"/>
      <c r="AG352" s="105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0">
        <v>20</v>
      </c>
      <c r="B353" s="106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9"/>
      <c r="AD353" s="1059"/>
      <c r="AE353" s="1059"/>
      <c r="AF353" s="1059"/>
      <c r="AG353" s="105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0">
        <v>21</v>
      </c>
      <c r="B354" s="106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9"/>
      <c r="AD354" s="1059"/>
      <c r="AE354" s="1059"/>
      <c r="AF354" s="1059"/>
      <c r="AG354" s="105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0">
        <v>22</v>
      </c>
      <c r="B355" s="106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9"/>
      <c r="AD355" s="1059"/>
      <c r="AE355" s="1059"/>
      <c r="AF355" s="1059"/>
      <c r="AG355" s="105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0">
        <v>23</v>
      </c>
      <c r="B356" s="106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9"/>
      <c r="AD356" s="1059"/>
      <c r="AE356" s="1059"/>
      <c r="AF356" s="1059"/>
      <c r="AG356" s="105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0">
        <v>24</v>
      </c>
      <c r="B357" s="106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9"/>
      <c r="AD357" s="1059"/>
      <c r="AE357" s="1059"/>
      <c r="AF357" s="1059"/>
      <c r="AG357" s="105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0">
        <v>25</v>
      </c>
      <c r="B358" s="106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9"/>
      <c r="AD358" s="1059"/>
      <c r="AE358" s="1059"/>
      <c r="AF358" s="1059"/>
      <c r="AG358" s="105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0">
        <v>26</v>
      </c>
      <c r="B359" s="106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9"/>
      <c r="AD359" s="1059"/>
      <c r="AE359" s="1059"/>
      <c r="AF359" s="1059"/>
      <c r="AG359" s="105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0">
        <v>27</v>
      </c>
      <c r="B360" s="106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9"/>
      <c r="AD360" s="1059"/>
      <c r="AE360" s="1059"/>
      <c r="AF360" s="1059"/>
      <c r="AG360" s="105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0">
        <v>28</v>
      </c>
      <c r="B361" s="106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9"/>
      <c r="AD361" s="1059"/>
      <c r="AE361" s="1059"/>
      <c r="AF361" s="1059"/>
      <c r="AG361" s="105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0">
        <v>29</v>
      </c>
      <c r="B362" s="106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9"/>
      <c r="AD362" s="1059"/>
      <c r="AE362" s="1059"/>
      <c r="AF362" s="1059"/>
      <c r="AG362" s="105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0">
        <v>30</v>
      </c>
      <c r="B363" s="106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9"/>
      <c r="AD363" s="1059"/>
      <c r="AE363" s="1059"/>
      <c r="AF363" s="1059"/>
      <c r="AG363" s="105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296</v>
      </c>
      <c r="K366" s="109"/>
      <c r="L366" s="109"/>
      <c r="M366" s="109"/>
      <c r="N366" s="109"/>
      <c r="O366" s="109"/>
      <c r="P366" s="335" t="s">
        <v>27</v>
      </c>
      <c r="Q366" s="335"/>
      <c r="R366" s="335"/>
      <c r="S366" s="335"/>
      <c r="T366" s="335"/>
      <c r="U366" s="335"/>
      <c r="V366" s="335"/>
      <c r="W366" s="335"/>
      <c r="X366" s="335"/>
      <c r="Y366" s="345" t="s">
        <v>348</v>
      </c>
      <c r="Z366" s="346"/>
      <c r="AA366" s="346"/>
      <c r="AB366" s="346"/>
      <c r="AC366" s="277" t="s">
        <v>333</v>
      </c>
      <c r="AD366" s="277"/>
      <c r="AE366" s="277"/>
      <c r="AF366" s="277"/>
      <c r="AG366" s="277"/>
      <c r="AH366" s="345" t="s">
        <v>258</v>
      </c>
      <c r="AI366" s="347"/>
      <c r="AJ366" s="347"/>
      <c r="AK366" s="347"/>
      <c r="AL366" s="347" t="s">
        <v>21</v>
      </c>
      <c r="AM366" s="347"/>
      <c r="AN366" s="347"/>
      <c r="AO366" s="422"/>
      <c r="AP366" s="423" t="s">
        <v>297</v>
      </c>
      <c r="AQ366" s="423"/>
      <c r="AR366" s="423"/>
      <c r="AS366" s="423"/>
      <c r="AT366" s="423"/>
      <c r="AU366" s="423"/>
      <c r="AV366" s="423"/>
      <c r="AW366" s="423"/>
      <c r="AX366" s="423"/>
      <c r="AY366" s="34">
        <f t="shared" ref="AY366:AY367" si="8">$AY$364</f>
        <v>0</v>
      </c>
    </row>
    <row r="367" spans="1:51" ht="26.25" customHeight="1" x14ac:dyDescent="0.15">
      <c r="A367" s="1060">
        <v>1</v>
      </c>
      <c r="B367" s="106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9"/>
      <c r="AD367" s="1059"/>
      <c r="AE367" s="1059"/>
      <c r="AF367" s="1059"/>
      <c r="AG367" s="105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0">
        <v>2</v>
      </c>
      <c r="B368" s="106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9"/>
      <c r="AD368" s="1059"/>
      <c r="AE368" s="1059"/>
      <c r="AF368" s="1059"/>
      <c r="AG368" s="105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0">
        <v>3</v>
      </c>
      <c r="B369" s="106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9"/>
      <c r="AD369" s="1059"/>
      <c r="AE369" s="1059"/>
      <c r="AF369" s="1059"/>
      <c r="AG369" s="105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0">
        <v>4</v>
      </c>
      <c r="B370" s="106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9"/>
      <c r="AD370" s="1059"/>
      <c r="AE370" s="1059"/>
      <c r="AF370" s="1059"/>
      <c r="AG370" s="105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0">
        <v>5</v>
      </c>
      <c r="B371" s="106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9"/>
      <c r="AD371" s="1059"/>
      <c r="AE371" s="1059"/>
      <c r="AF371" s="1059"/>
      <c r="AG371" s="105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0">
        <v>6</v>
      </c>
      <c r="B372" s="106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9"/>
      <c r="AD372" s="1059"/>
      <c r="AE372" s="1059"/>
      <c r="AF372" s="1059"/>
      <c r="AG372" s="105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0">
        <v>7</v>
      </c>
      <c r="B373" s="106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9"/>
      <c r="AD373" s="1059"/>
      <c r="AE373" s="1059"/>
      <c r="AF373" s="1059"/>
      <c r="AG373" s="105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0">
        <v>8</v>
      </c>
      <c r="B374" s="106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9"/>
      <c r="AD374" s="1059"/>
      <c r="AE374" s="1059"/>
      <c r="AF374" s="1059"/>
      <c r="AG374" s="105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0">
        <v>9</v>
      </c>
      <c r="B375" s="106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9"/>
      <c r="AD375" s="1059"/>
      <c r="AE375" s="1059"/>
      <c r="AF375" s="1059"/>
      <c r="AG375" s="105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0">
        <v>10</v>
      </c>
      <c r="B376" s="106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9"/>
      <c r="AD376" s="1059"/>
      <c r="AE376" s="1059"/>
      <c r="AF376" s="1059"/>
      <c r="AG376" s="105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0">
        <v>11</v>
      </c>
      <c r="B377" s="106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9"/>
      <c r="AD377" s="1059"/>
      <c r="AE377" s="1059"/>
      <c r="AF377" s="1059"/>
      <c r="AG377" s="105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0">
        <v>12</v>
      </c>
      <c r="B378" s="106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9"/>
      <c r="AD378" s="1059"/>
      <c r="AE378" s="1059"/>
      <c r="AF378" s="1059"/>
      <c r="AG378" s="105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0">
        <v>13</v>
      </c>
      <c r="B379" s="106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9"/>
      <c r="AD379" s="1059"/>
      <c r="AE379" s="1059"/>
      <c r="AF379" s="1059"/>
      <c r="AG379" s="105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0">
        <v>14</v>
      </c>
      <c r="B380" s="106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9"/>
      <c r="AD380" s="1059"/>
      <c r="AE380" s="1059"/>
      <c r="AF380" s="1059"/>
      <c r="AG380" s="105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0">
        <v>15</v>
      </c>
      <c r="B381" s="106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9"/>
      <c r="AD381" s="1059"/>
      <c r="AE381" s="1059"/>
      <c r="AF381" s="1059"/>
      <c r="AG381" s="105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0">
        <v>16</v>
      </c>
      <c r="B382" s="106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9"/>
      <c r="AD382" s="1059"/>
      <c r="AE382" s="1059"/>
      <c r="AF382" s="1059"/>
      <c r="AG382" s="105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0">
        <v>17</v>
      </c>
      <c r="B383" s="106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9"/>
      <c r="AD383" s="1059"/>
      <c r="AE383" s="1059"/>
      <c r="AF383" s="1059"/>
      <c r="AG383" s="105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0">
        <v>18</v>
      </c>
      <c r="B384" s="106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9"/>
      <c r="AD384" s="1059"/>
      <c r="AE384" s="1059"/>
      <c r="AF384" s="1059"/>
      <c r="AG384" s="105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0">
        <v>19</v>
      </c>
      <c r="B385" s="106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9"/>
      <c r="AD385" s="1059"/>
      <c r="AE385" s="1059"/>
      <c r="AF385" s="1059"/>
      <c r="AG385" s="105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0">
        <v>20</v>
      </c>
      <c r="B386" s="106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9"/>
      <c r="AD386" s="1059"/>
      <c r="AE386" s="1059"/>
      <c r="AF386" s="1059"/>
      <c r="AG386" s="105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0">
        <v>21</v>
      </c>
      <c r="B387" s="106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9"/>
      <c r="AD387" s="1059"/>
      <c r="AE387" s="1059"/>
      <c r="AF387" s="1059"/>
      <c r="AG387" s="105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0">
        <v>22</v>
      </c>
      <c r="B388" s="106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9"/>
      <c r="AD388" s="1059"/>
      <c r="AE388" s="1059"/>
      <c r="AF388" s="1059"/>
      <c r="AG388" s="105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0">
        <v>23</v>
      </c>
      <c r="B389" s="106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9"/>
      <c r="AD389" s="1059"/>
      <c r="AE389" s="1059"/>
      <c r="AF389" s="1059"/>
      <c r="AG389" s="105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0">
        <v>24</v>
      </c>
      <c r="B390" s="106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9"/>
      <c r="AD390" s="1059"/>
      <c r="AE390" s="1059"/>
      <c r="AF390" s="1059"/>
      <c r="AG390" s="105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0">
        <v>25</v>
      </c>
      <c r="B391" s="106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9"/>
      <c r="AD391" s="1059"/>
      <c r="AE391" s="1059"/>
      <c r="AF391" s="1059"/>
      <c r="AG391" s="105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0">
        <v>26</v>
      </c>
      <c r="B392" s="106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9"/>
      <c r="AD392" s="1059"/>
      <c r="AE392" s="1059"/>
      <c r="AF392" s="1059"/>
      <c r="AG392" s="105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0">
        <v>27</v>
      </c>
      <c r="B393" s="106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9"/>
      <c r="AD393" s="1059"/>
      <c r="AE393" s="1059"/>
      <c r="AF393" s="1059"/>
      <c r="AG393" s="105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0">
        <v>28</v>
      </c>
      <c r="B394" s="106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9"/>
      <c r="AD394" s="1059"/>
      <c r="AE394" s="1059"/>
      <c r="AF394" s="1059"/>
      <c r="AG394" s="105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0">
        <v>29</v>
      </c>
      <c r="B395" s="106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9"/>
      <c r="AD395" s="1059"/>
      <c r="AE395" s="1059"/>
      <c r="AF395" s="1059"/>
      <c r="AG395" s="105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0">
        <v>30</v>
      </c>
      <c r="B396" s="106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9"/>
      <c r="AD396" s="1059"/>
      <c r="AE396" s="1059"/>
      <c r="AF396" s="1059"/>
      <c r="AG396" s="105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296</v>
      </c>
      <c r="K399" s="109"/>
      <c r="L399" s="109"/>
      <c r="M399" s="109"/>
      <c r="N399" s="109"/>
      <c r="O399" s="109"/>
      <c r="P399" s="335" t="s">
        <v>27</v>
      </c>
      <c r="Q399" s="335"/>
      <c r="R399" s="335"/>
      <c r="S399" s="335"/>
      <c r="T399" s="335"/>
      <c r="U399" s="335"/>
      <c r="V399" s="335"/>
      <c r="W399" s="335"/>
      <c r="X399" s="335"/>
      <c r="Y399" s="345" t="s">
        <v>348</v>
      </c>
      <c r="Z399" s="346"/>
      <c r="AA399" s="346"/>
      <c r="AB399" s="346"/>
      <c r="AC399" s="277" t="s">
        <v>333</v>
      </c>
      <c r="AD399" s="277"/>
      <c r="AE399" s="277"/>
      <c r="AF399" s="277"/>
      <c r="AG399" s="277"/>
      <c r="AH399" s="345" t="s">
        <v>258</v>
      </c>
      <c r="AI399" s="347"/>
      <c r="AJ399" s="347"/>
      <c r="AK399" s="347"/>
      <c r="AL399" s="347" t="s">
        <v>21</v>
      </c>
      <c r="AM399" s="347"/>
      <c r="AN399" s="347"/>
      <c r="AO399" s="422"/>
      <c r="AP399" s="423" t="s">
        <v>297</v>
      </c>
      <c r="AQ399" s="423"/>
      <c r="AR399" s="423"/>
      <c r="AS399" s="423"/>
      <c r="AT399" s="423"/>
      <c r="AU399" s="423"/>
      <c r="AV399" s="423"/>
      <c r="AW399" s="423"/>
      <c r="AX399" s="423"/>
      <c r="AY399" s="34">
        <f t="shared" ref="AY399:AY400" si="9">$AY$397</f>
        <v>0</v>
      </c>
    </row>
    <row r="400" spans="1:51" ht="26.25" customHeight="1" x14ac:dyDescent="0.15">
      <c r="A400" s="1060">
        <v>1</v>
      </c>
      <c r="B400" s="106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9"/>
      <c r="AD400" s="1059"/>
      <c r="AE400" s="1059"/>
      <c r="AF400" s="1059"/>
      <c r="AG400" s="105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0">
        <v>2</v>
      </c>
      <c r="B401" s="106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9"/>
      <c r="AD401" s="1059"/>
      <c r="AE401" s="1059"/>
      <c r="AF401" s="1059"/>
      <c r="AG401" s="105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0">
        <v>3</v>
      </c>
      <c r="B402" s="106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9"/>
      <c r="AD402" s="1059"/>
      <c r="AE402" s="1059"/>
      <c r="AF402" s="1059"/>
      <c r="AG402" s="105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0">
        <v>4</v>
      </c>
      <c r="B403" s="106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9"/>
      <c r="AD403" s="1059"/>
      <c r="AE403" s="1059"/>
      <c r="AF403" s="1059"/>
      <c r="AG403" s="105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0">
        <v>5</v>
      </c>
      <c r="B404" s="106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9"/>
      <c r="AD404" s="1059"/>
      <c r="AE404" s="1059"/>
      <c r="AF404" s="1059"/>
      <c r="AG404" s="105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0">
        <v>6</v>
      </c>
      <c r="B405" s="106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9"/>
      <c r="AD405" s="1059"/>
      <c r="AE405" s="1059"/>
      <c r="AF405" s="1059"/>
      <c r="AG405" s="105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0">
        <v>7</v>
      </c>
      <c r="B406" s="106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9"/>
      <c r="AD406" s="1059"/>
      <c r="AE406" s="1059"/>
      <c r="AF406" s="1059"/>
      <c r="AG406" s="105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0">
        <v>8</v>
      </c>
      <c r="B407" s="106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9"/>
      <c r="AD407" s="1059"/>
      <c r="AE407" s="1059"/>
      <c r="AF407" s="1059"/>
      <c r="AG407" s="105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0">
        <v>9</v>
      </c>
      <c r="B408" s="106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9"/>
      <c r="AD408" s="1059"/>
      <c r="AE408" s="1059"/>
      <c r="AF408" s="1059"/>
      <c r="AG408" s="105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0">
        <v>10</v>
      </c>
      <c r="B409" s="106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9"/>
      <c r="AD409" s="1059"/>
      <c r="AE409" s="1059"/>
      <c r="AF409" s="1059"/>
      <c r="AG409" s="105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0">
        <v>11</v>
      </c>
      <c r="B410" s="106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9"/>
      <c r="AD410" s="1059"/>
      <c r="AE410" s="1059"/>
      <c r="AF410" s="1059"/>
      <c r="AG410" s="105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0">
        <v>12</v>
      </c>
      <c r="B411" s="106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9"/>
      <c r="AD411" s="1059"/>
      <c r="AE411" s="1059"/>
      <c r="AF411" s="1059"/>
      <c r="AG411" s="105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0">
        <v>13</v>
      </c>
      <c r="B412" s="106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9"/>
      <c r="AD412" s="1059"/>
      <c r="AE412" s="1059"/>
      <c r="AF412" s="1059"/>
      <c r="AG412" s="105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0">
        <v>14</v>
      </c>
      <c r="B413" s="106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9"/>
      <c r="AD413" s="1059"/>
      <c r="AE413" s="1059"/>
      <c r="AF413" s="1059"/>
      <c r="AG413" s="105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0">
        <v>15</v>
      </c>
      <c r="B414" s="106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9"/>
      <c r="AD414" s="1059"/>
      <c r="AE414" s="1059"/>
      <c r="AF414" s="1059"/>
      <c r="AG414" s="105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0">
        <v>16</v>
      </c>
      <c r="B415" s="106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9"/>
      <c r="AD415" s="1059"/>
      <c r="AE415" s="1059"/>
      <c r="AF415" s="1059"/>
      <c r="AG415" s="105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0">
        <v>17</v>
      </c>
      <c r="B416" s="106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9"/>
      <c r="AD416" s="1059"/>
      <c r="AE416" s="1059"/>
      <c r="AF416" s="1059"/>
      <c r="AG416" s="105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0">
        <v>18</v>
      </c>
      <c r="B417" s="106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9"/>
      <c r="AD417" s="1059"/>
      <c r="AE417" s="1059"/>
      <c r="AF417" s="1059"/>
      <c r="AG417" s="105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0">
        <v>19</v>
      </c>
      <c r="B418" s="106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9"/>
      <c r="AD418" s="1059"/>
      <c r="AE418" s="1059"/>
      <c r="AF418" s="1059"/>
      <c r="AG418" s="105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0">
        <v>20</v>
      </c>
      <c r="B419" s="106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9"/>
      <c r="AD419" s="1059"/>
      <c r="AE419" s="1059"/>
      <c r="AF419" s="1059"/>
      <c r="AG419" s="105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0">
        <v>21</v>
      </c>
      <c r="B420" s="106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9"/>
      <c r="AD420" s="1059"/>
      <c r="AE420" s="1059"/>
      <c r="AF420" s="1059"/>
      <c r="AG420" s="105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0">
        <v>22</v>
      </c>
      <c r="B421" s="106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9"/>
      <c r="AD421" s="1059"/>
      <c r="AE421" s="1059"/>
      <c r="AF421" s="1059"/>
      <c r="AG421" s="105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0">
        <v>23</v>
      </c>
      <c r="B422" s="106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9"/>
      <c r="AD422" s="1059"/>
      <c r="AE422" s="1059"/>
      <c r="AF422" s="1059"/>
      <c r="AG422" s="105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0">
        <v>24</v>
      </c>
      <c r="B423" s="106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9"/>
      <c r="AD423" s="1059"/>
      <c r="AE423" s="1059"/>
      <c r="AF423" s="1059"/>
      <c r="AG423" s="105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0">
        <v>25</v>
      </c>
      <c r="B424" s="106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9"/>
      <c r="AD424" s="1059"/>
      <c r="AE424" s="1059"/>
      <c r="AF424" s="1059"/>
      <c r="AG424" s="105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0">
        <v>26</v>
      </c>
      <c r="B425" s="106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9"/>
      <c r="AD425" s="1059"/>
      <c r="AE425" s="1059"/>
      <c r="AF425" s="1059"/>
      <c r="AG425" s="105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0">
        <v>27</v>
      </c>
      <c r="B426" s="106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9"/>
      <c r="AD426" s="1059"/>
      <c r="AE426" s="1059"/>
      <c r="AF426" s="1059"/>
      <c r="AG426" s="105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0">
        <v>28</v>
      </c>
      <c r="B427" s="106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9"/>
      <c r="AD427" s="1059"/>
      <c r="AE427" s="1059"/>
      <c r="AF427" s="1059"/>
      <c r="AG427" s="105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0">
        <v>29</v>
      </c>
      <c r="B428" s="106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9"/>
      <c r="AD428" s="1059"/>
      <c r="AE428" s="1059"/>
      <c r="AF428" s="1059"/>
      <c r="AG428" s="105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0">
        <v>30</v>
      </c>
      <c r="B429" s="106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9"/>
      <c r="AD429" s="1059"/>
      <c r="AE429" s="1059"/>
      <c r="AF429" s="1059"/>
      <c r="AG429" s="105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296</v>
      </c>
      <c r="K432" s="109"/>
      <c r="L432" s="109"/>
      <c r="M432" s="109"/>
      <c r="N432" s="109"/>
      <c r="O432" s="109"/>
      <c r="P432" s="335" t="s">
        <v>27</v>
      </c>
      <c r="Q432" s="335"/>
      <c r="R432" s="335"/>
      <c r="S432" s="335"/>
      <c r="T432" s="335"/>
      <c r="U432" s="335"/>
      <c r="V432" s="335"/>
      <c r="W432" s="335"/>
      <c r="X432" s="335"/>
      <c r="Y432" s="345" t="s">
        <v>348</v>
      </c>
      <c r="Z432" s="346"/>
      <c r="AA432" s="346"/>
      <c r="AB432" s="346"/>
      <c r="AC432" s="277" t="s">
        <v>333</v>
      </c>
      <c r="AD432" s="277"/>
      <c r="AE432" s="277"/>
      <c r="AF432" s="277"/>
      <c r="AG432" s="277"/>
      <c r="AH432" s="345" t="s">
        <v>258</v>
      </c>
      <c r="AI432" s="347"/>
      <c r="AJ432" s="347"/>
      <c r="AK432" s="347"/>
      <c r="AL432" s="347" t="s">
        <v>21</v>
      </c>
      <c r="AM432" s="347"/>
      <c r="AN432" s="347"/>
      <c r="AO432" s="422"/>
      <c r="AP432" s="423" t="s">
        <v>297</v>
      </c>
      <c r="AQ432" s="423"/>
      <c r="AR432" s="423"/>
      <c r="AS432" s="423"/>
      <c r="AT432" s="423"/>
      <c r="AU432" s="423"/>
      <c r="AV432" s="423"/>
      <c r="AW432" s="423"/>
      <c r="AX432" s="423"/>
      <c r="AY432" s="34">
        <f t="shared" ref="AY432:AY433" si="10">$AY$430</f>
        <v>0</v>
      </c>
    </row>
    <row r="433" spans="1:51" ht="26.25" customHeight="1" x14ac:dyDescent="0.15">
      <c r="A433" s="1060">
        <v>1</v>
      </c>
      <c r="B433" s="106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9"/>
      <c r="AD433" s="1059"/>
      <c r="AE433" s="1059"/>
      <c r="AF433" s="1059"/>
      <c r="AG433" s="105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0">
        <v>2</v>
      </c>
      <c r="B434" s="106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9"/>
      <c r="AD434" s="1059"/>
      <c r="AE434" s="1059"/>
      <c r="AF434" s="1059"/>
      <c r="AG434" s="105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0">
        <v>3</v>
      </c>
      <c r="B435" s="106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9"/>
      <c r="AD435" s="1059"/>
      <c r="AE435" s="1059"/>
      <c r="AF435" s="1059"/>
      <c r="AG435" s="105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0">
        <v>4</v>
      </c>
      <c r="B436" s="106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9"/>
      <c r="AD436" s="1059"/>
      <c r="AE436" s="1059"/>
      <c r="AF436" s="1059"/>
      <c r="AG436" s="105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0">
        <v>5</v>
      </c>
      <c r="B437" s="106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9"/>
      <c r="AD437" s="1059"/>
      <c r="AE437" s="1059"/>
      <c r="AF437" s="1059"/>
      <c r="AG437" s="105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0">
        <v>6</v>
      </c>
      <c r="B438" s="106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9"/>
      <c r="AD438" s="1059"/>
      <c r="AE438" s="1059"/>
      <c r="AF438" s="1059"/>
      <c r="AG438" s="105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0">
        <v>7</v>
      </c>
      <c r="B439" s="106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9"/>
      <c r="AD439" s="1059"/>
      <c r="AE439" s="1059"/>
      <c r="AF439" s="1059"/>
      <c r="AG439" s="105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0">
        <v>8</v>
      </c>
      <c r="B440" s="106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9"/>
      <c r="AD440" s="1059"/>
      <c r="AE440" s="1059"/>
      <c r="AF440" s="1059"/>
      <c r="AG440" s="105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0">
        <v>9</v>
      </c>
      <c r="B441" s="106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9"/>
      <c r="AD441" s="1059"/>
      <c r="AE441" s="1059"/>
      <c r="AF441" s="1059"/>
      <c r="AG441" s="105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0">
        <v>10</v>
      </c>
      <c r="B442" s="106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9"/>
      <c r="AD442" s="1059"/>
      <c r="AE442" s="1059"/>
      <c r="AF442" s="1059"/>
      <c r="AG442" s="105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0">
        <v>11</v>
      </c>
      <c r="B443" s="106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9"/>
      <c r="AD443" s="1059"/>
      <c r="AE443" s="1059"/>
      <c r="AF443" s="1059"/>
      <c r="AG443" s="105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0">
        <v>12</v>
      </c>
      <c r="B444" s="106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9"/>
      <c r="AD444" s="1059"/>
      <c r="AE444" s="1059"/>
      <c r="AF444" s="1059"/>
      <c r="AG444" s="105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0">
        <v>13</v>
      </c>
      <c r="B445" s="106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9"/>
      <c r="AD445" s="1059"/>
      <c r="AE445" s="1059"/>
      <c r="AF445" s="1059"/>
      <c r="AG445" s="105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0">
        <v>14</v>
      </c>
      <c r="B446" s="106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9"/>
      <c r="AD446" s="1059"/>
      <c r="AE446" s="1059"/>
      <c r="AF446" s="1059"/>
      <c r="AG446" s="105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0">
        <v>15</v>
      </c>
      <c r="B447" s="106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9"/>
      <c r="AD447" s="1059"/>
      <c r="AE447" s="1059"/>
      <c r="AF447" s="1059"/>
      <c r="AG447" s="105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0">
        <v>16</v>
      </c>
      <c r="B448" s="106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9"/>
      <c r="AD448" s="1059"/>
      <c r="AE448" s="1059"/>
      <c r="AF448" s="1059"/>
      <c r="AG448" s="105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0">
        <v>17</v>
      </c>
      <c r="B449" s="106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9"/>
      <c r="AD449" s="1059"/>
      <c r="AE449" s="1059"/>
      <c r="AF449" s="1059"/>
      <c r="AG449" s="105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0">
        <v>18</v>
      </c>
      <c r="B450" s="106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9"/>
      <c r="AD450" s="1059"/>
      <c r="AE450" s="1059"/>
      <c r="AF450" s="1059"/>
      <c r="AG450" s="105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0">
        <v>19</v>
      </c>
      <c r="B451" s="106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9"/>
      <c r="AD451" s="1059"/>
      <c r="AE451" s="1059"/>
      <c r="AF451" s="1059"/>
      <c r="AG451" s="105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0">
        <v>20</v>
      </c>
      <c r="B452" s="106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9"/>
      <c r="AD452" s="1059"/>
      <c r="AE452" s="1059"/>
      <c r="AF452" s="1059"/>
      <c r="AG452" s="105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0">
        <v>21</v>
      </c>
      <c r="B453" s="106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9"/>
      <c r="AD453" s="1059"/>
      <c r="AE453" s="1059"/>
      <c r="AF453" s="1059"/>
      <c r="AG453" s="105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0">
        <v>22</v>
      </c>
      <c r="B454" s="106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9"/>
      <c r="AD454" s="1059"/>
      <c r="AE454" s="1059"/>
      <c r="AF454" s="1059"/>
      <c r="AG454" s="105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0">
        <v>23</v>
      </c>
      <c r="B455" s="106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9"/>
      <c r="AD455" s="1059"/>
      <c r="AE455" s="1059"/>
      <c r="AF455" s="1059"/>
      <c r="AG455" s="105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0">
        <v>24</v>
      </c>
      <c r="B456" s="106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9"/>
      <c r="AD456" s="1059"/>
      <c r="AE456" s="1059"/>
      <c r="AF456" s="1059"/>
      <c r="AG456" s="105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0">
        <v>25</v>
      </c>
      <c r="B457" s="106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9"/>
      <c r="AD457" s="1059"/>
      <c r="AE457" s="1059"/>
      <c r="AF457" s="1059"/>
      <c r="AG457" s="105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0">
        <v>26</v>
      </c>
      <c r="B458" s="106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9"/>
      <c r="AD458" s="1059"/>
      <c r="AE458" s="1059"/>
      <c r="AF458" s="1059"/>
      <c r="AG458" s="105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0">
        <v>27</v>
      </c>
      <c r="B459" s="106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9"/>
      <c r="AD459" s="1059"/>
      <c r="AE459" s="1059"/>
      <c r="AF459" s="1059"/>
      <c r="AG459" s="105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0">
        <v>28</v>
      </c>
      <c r="B460" s="106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9"/>
      <c r="AD460" s="1059"/>
      <c r="AE460" s="1059"/>
      <c r="AF460" s="1059"/>
      <c r="AG460" s="105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0">
        <v>29</v>
      </c>
      <c r="B461" s="106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9"/>
      <c r="AD461" s="1059"/>
      <c r="AE461" s="1059"/>
      <c r="AF461" s="1059"/>
      <c r="AG461" s="105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0">
        <v>30</v>
      </c>
      <c r="B462" s="106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9"/>
      <c r="AD462" s="1059"/>
      <c r="AE462" s="1059"/>
      <c r="AF462" s="1059"/>
      <c r="AG462" s="105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296</v>
      </c>
      <c r="K465" s="109"/>
      <c r="L465" s="109"/>
      <c r="M465" s="109"/>
      <c r="N465" s="109"/>
      <c r="O465" s="109"/>
      <c r="P465" s="335" t="s">
        <v>27</v>
      </c>
      <c r="Q465" s="335"/>
      <c r="R465" s="335"/>
      <c r="S465" s="335"/>
      <c r="T465" s="335"/>
      <c r="U465" s="335"/>
      <c r="V465" s="335"/>
      <c r="W465" s="335"/>
      <c r="X465" s="335"/>
      <c r="Y465" s="345" t="s">
        <v>348</v>
      </c>
      <c r="Z465" s="346"/>
      <c r="AA465" s="346"/>
      <c r="AB465" s="346"/>
      <c r="AC465" s="277" t="s">
        <v>333</v>
      </c>
      <c r="AD465" s="277"/>
      <c r="AE465" s="277"/>
      <c r="AF465" s="277"/>
      <c r="AG465" s="277"/>
      <c r="AH465" s="345" t="s">
        <v>258</v>
      </c>
      <c r="AI465" s="347"/>
      <c r="AJ465" s="347"/>
      <c r="AK465" s="347"/>
      <c r="AL465" s="347" t="s">
        <v>21</v>
      </c>
      <c r="AM465" s="347"/>
      <c r="AN465" s="347"/>
      <c r="AO465" s="422"/>
      <c r="AP465" s="423" t="s">
        <v>297</v>
      </c>
      <c r="AQ465" s="423"/>
      <c r="AR465" s="423"/>
      <c r="AS465" s="423"/>
      <c r="AT465" s="423"/>
      <c r="AU465" s="423"/>
      <c r="AV465" s="423"/>
      <c r="AW465" s="423"/>
      <c r="AX465" s="423"/>
      <c r="AY465" s="34">
        <f t="shared" ref="AY465:AY466" si="11">$AY$463</f>
        <v>0</v>
      </c>
    </row>
    <row r="466" spans="1:51" ht="26.25" customHeight="1" x14ac:dyDescent="0.15">
      <c r="A466" s="1060">
        <v>1</v>
      </c>
      <c r="B466" s="106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9"/>
      <c r="AD466" s="1059"/>
      <c r="AE466" s="1059"/>
      <c r="AF466" s="1059"/>
      <c r="AG466" s="105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0">
        <v>2</v>
      </c>
      <c r="B467" s="106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9"/>
      <c r="AD467" s="1059"/>
      <c r="AE467" s="1059"/>
      <c r="AF467" s="1059"/>
      <c r="AG467" s="105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0">
        <v>3</v>
      </c>
      <c r="B468" s="106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9"/>
      <c r="AD468" s="1059"/>
      <c r="AE468" s="1059"/>
      <c r="AF468" s="1059"/>
      <c r="AG468" s="105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0">
        <v>4</v>
      </c>
      <c r="B469" s="106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9"/>
      <c r="AD469" s="1059"/>
      <c r="AE469" s="1059"/>
      <c r="AF469" s="1059"/>
      <c r="AG469" s="105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0">
        <v>5</v>
      </c>
      <c r="B470" s="106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9"/>
      <c r="AD470" s="1059"/>
      <c r="AE470" s="1059"/>
      <c r="AF470" s="1059"/>
      <c r="AG470" s="105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0">
        <v>6</v>
      </c>
      <c r="B471" s="106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9"/>
      <c r="AD471" s="1059"/>
      <c r="AE471" s="1059"/>
      <c r="AF471" s="1059"/>
      <c r="AG471" s="105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0">
        <v>7</v>
      </c>
      <c r="B472" s="106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9"/>
      <c r="AD472" s="1059"/>
      <c r="AE472" s="1059"/>
      <c r="AF472" s="1059"/>
      <c r="AG472" s="105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0">
        <v>8</v>
      </c>
      <c r="B473" s="106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9"/>
      <c r="AD473" s="1059"/>
      <c r="AE473" s="1059"/>
      <c r="AF473" s="1059"/>
      <c r="AG473" s="105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0">
        <v>9</v>
      </c>
      <c r="B474" s="106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9"/>
      <c r="AD474" s="1059"/>
      <c r="AE474" s="1059"/>
      <c r="AF474" s="1059"/>
      <c r="AG474" s="105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0">
        <v>10</v>
      </c>
      <c r="B475" s="106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9"/>
      <c r="AD475" s="1059"/>
      <c r="AE475" s="1059"/>
      <c r="AF475" s="1059"/>
      <c r="AG475" s="105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0">
        <v>11</v>
      </c>
      <c r="B476" s="106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9"/>
      <c r="AD476" s="1059"/>
      <c r="AE476" s="1059"/>
      <c r="AF476" s="1059"/>
      <c r="AG476" s="105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0">
        <v>12</v>
      </c>
      <c r="B477" s="106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9"/>
      <c r="AD477" s="1059"/>
      <c r="AE477" s="1059"/>
      <c r="AF477" s="1059"/>
      <c r="AG477" s="105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0">
        <v>13</v>
      </c>
      <c r="B478" s="106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9"/>
      <c r="AD478" s="1059"/>
      <c r="AE478" s="1059"/>
      <c r="AF478" s="1059"/>
      <c r="AG478" s="105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0">
        <v>14</v>
      </c>
      <c r="B479" s="106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9"/>
      <c r="AD479" s="1059"/>
      <c r="AE479" s="1059"/>
      <c r="AF479" s="1059"/>
      <c r="AG479" s="105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0">
        <v>15</v>
      </c>
      <c r="B480" s="106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9"/>
      <c r="AD480" s="1059"/>
      <c r="AE480" s="1059"/>
      <c r="AF480" s="1059"/>
      <c r="AG480" s="105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0">
        <v>16</v>
      </c>
      <c r="B481" s="106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9"/>
      <c r="AD481" s="1059"/>
      <c r="AE481" s="1059"/>
      <c r="AF481" s="1059"/>
      <c r="AG481" s="105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0">
        <v>17</v>
      </c>
      <c r="B482" s="106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9"/>
      <c r="AD482" s="1059"/>
      <c r="AE482" s="1059"/>
      <c r="AF482" s="1059"/>
      <c r="AG482" s="105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0">
        <v>18</v>
      </c>
      <c r="B483" s="106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9"/>
      <c r="AD483" s="1059"/>
      <c r="AE483" s="1059"/>
      <c r="AF483" s="1059"/>
      <c r="AG483" s="105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0">
        <v>19</v>
      </c>
      <c r="B484" s="106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9"/>
      <c r="AD484" s="1059"/>
      <c r="AE484" s="1059"/>
      <c r="AF484" s="1059"/>
      <c r="AG484" s="105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0">
        <v>20</v>
      </c>
      <c r="B485" s="106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9"/>
      <c r="AD485" s="1059"/>
      <c r="AE485" s="1059"/>
      <c r="AF485" s="1059"/>
      <c r="AG485" s="105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0">
        <v>21</v>
      </c>
      <c r="B486" s="106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9"/>
      <c r="AD486" s="1059"/>
      <c r="AE486" s="1059"/>
      <c r="AF486" s="1059"/>
      <c r="AG486" s="105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0">
        <v>22</v>
      </c>
      <c r="B487" s="106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9"/>
      <c r="AD487" s="1059"/>
      <c r="AE487" s="1059"/>
      <c r="AF487" s="1059"/>
      <c r="AG487" s="105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0">
        <v>23</v>
      </c>
      <c r="B488" s="106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9"/>
      <c r="AD488" s="1059"/>
      <c r="AE488" s="1059"/>
      <c r="AF488" s="1059"/>
      <c r="AG488" s="105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0">
        <v>24</v>
      </c>
      <c r="B489" s="106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9"/>
      <c r="AD489" s="1059"/>
      <c r="AE489" s="1059"/>
      <c r="AF489" s="1059"/>
      <c r="AG489" s="105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0">
        <v>25</v>
      </c>
      <c r="B490" s="106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9"/>
      <c r="AD490" s="1059"/>
      <c r="AE490" s="1059"/>
      <c r="AF490" s="1059"/>
      <c r="AG490" s="105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0">
        <v>26</v>
      </c>
      <c r="B491" s="106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9"/>
      <c r="AD491" s="1059"/>
      <c r="AE491" s="1059"/>
      <c r="AF491" s="1059"/>
      <c r="AG491" s="105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0">
        <v>27</v>
      </c>
      <c r="B492" s="106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9"/>
      <c r="AD492" s="1059"/>
      <c r="AE492" s="1059"/>
      <c r="AF492" s="1059"/>
      <c r="AG492" s="105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0">
        <v>28</v>
      </c>
      <c r="B493" s="106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9"/>
      <c r="AD493" s="1059"/>
      <c r="AE493" s="1059"/>
      <c r="AF493" s="1059"/>
      <c r="AG493" s="105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0">
        <v>29</v>
      </c>
      <c r="B494" s="106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9"/>
      <c r="AD494" s="1059"/>
      <c r="AE494" s="1059"/>
      <c r="AF494" s="1059"/>
      <c r="AG494" s="105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0">
        <v>30</v>
      </c>
      <c r="B495" s="106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9"/>
      <c r="AD495" s="1059"/>
      <c r="AE495" s="1059"/>
      <c r="AF495" s="1059"/>
      <c r="AG495" s="105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296</v>
      </c>
      <c r="K498" s="109"/>
      <c r="L498" s="109"/>
      <c r="M498" s="109"/>
      <c r="N498" s="109"/>
      <c r="O498" s="109"/>
      <c r="P498" s="335" t="s">
        <v>27</v>
      </c>
      <c r="Q498" s="335"/>
      <c r="R498" s="335"/>
      <c r="S498" s="335"/>
      <c r="T498" s="335"/>
      <c r="U498" s="335"/>
      <c r="V498" s="335"/>
      <c r="W498" s="335"/>
      <c r="X498" s="335"/>
      <c r="Y498" s="345" t="s">
        <v>348</v>
      </c>
      <c r="Z498" s="346"/>
      <c r="AA498" s="346"/>
      <c r="AB498" s="346"/>
      <c r="AC498" s="277" t="s">
        <v>333</v>
      </c>
      <c r="AD498" s="277"/>
      <c r="AE498" s="277"/>
      <c r="AF498" s="277"/>
      <c r="AG498" s="277"/>
      <c r="AH498" s="345" t="s">
        <v>258</v>
      </c>
      <c r="AI498" s="347"/>
      <c r="AJ498" s="347"/>
      <c r="AK498" s="347"/>
      <c r="AL498" s="347" t="s">
        <v>21</v>
      </c>
      <c r="AM498" s="347"/>
      <c r="AN498" s="347"/>
      <c r="AO498" s="422"/>
      <c r="AP498" s="423" t="s">
        <v>297</v>
      </c>
      <c r="AQ498" s="423"/>
      <c r="AR498" s="423"/>
      <c r="AS498" s="423"/>
      <c r="AT498" s="423"/>
      <c r="AU498" s="423"/>
      <c r="AV498" s="423"/>
      <c r="AW498" s="423"/>
      <c r="AX498" s="423"/>
      <c r="AY498" s="34">
        <f t="shared" ref="AY498:AY499" si="12">$AY$496</f>
        <v>0</v>
      </c>
    </row>
    <row r="499" spans="1:51" ht="26.25" customHeight="1" x14ac:dyDescent="0.15">
      <c r="A499" s="1060">
        <v>1</v>
      </c>
      <c r="B499" s="106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9"/>
      <c r="AD499" s="1059"/>
      <c r="AE499" s="1059"/>
      <c r="AF499" s="1059"/>
      <c r="AG499" s="105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0">
        <v>2</v>
      </c>
      <c r="B500" s="106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9"/>
      <c r="AD500" s="1059"/>
      <c r="AE500" s="1059"/>
      <c r="AF500" s="1059"/>
      <c r="AG500" s="105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0">
        <v>3</v>
      </c>
      <c r="B501" s="106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9"/>
      <c r="AD501" s="1059"/>
      <c r="AE501" s="1059"/>
      <c r="AF501" s="1059"/>
      <c r="AG501" s="105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0">
        <v>4</v>
      </c>
      <c r="B502" s="106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9"/>
      <c r="AD502" s="1059"/>
      <c r="AE502" s="1059"/>
      <c r="AF502" s="1059"/>
      <c r="AG502" s="105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0">
        <v>5</v>
      </c>
      <c r="B503" s="106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9"/>
      <c r="AD503" s="1059"/>
      <c r="AE503" s="1059"/>
      <c r="AF503" s="1059"/>
      <c r="AG503" s="105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0">
        <v>6</v>
      </c>
      <c r="B504" s="106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9"/>
      <c r="AD504" s="1059"/>
      <c r="AE504" s="1059"/>
      <c r="AF504" s="1059"/>
      <c r="AG504" s="105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0">
        <v>7</v>
      </c>
      <c r="B505" s="106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9"/>
      <c r="AD505" s="1059"/>
      <c r="AE505" s="1059"/>
      <c r="AF505" s="1059"/>
      <c r="AG505" s="105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0">
        <v>8</v>
      </c>
      <c r="B506" s="106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9"/>
      <c r="AD506" s="1059"/>
      <c r="AE506" s="1059"/>
      <c r="AF506" s="1059"/>
      <c r="AG506" s="105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0">
        <v>9</v>
      </c>
      <c r="B507" s="106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9"/>
      <c r="AD507" s="1059"/>
      <c r="AE507" s="1059"/>
      <c r="AF507" s="1059"/>
      <c r="AG507" s="105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0">
        <v>10</v>
      </c>
      <c r="B508" s="106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9"/>
      <c r="AD508" s="1059"/>
      <c r="AE508" s="1059"/>
      <c r="AF508" s="1059"/>
      <c r="AG508" s="105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0">
        <v>11</v>
      </c>
      <c r="B509" s="106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9"/>
      <c r="AD509" s="1059"/>
      <c r="AE509" s="1059"/>
      <c r="AF509" s="1059"/>
      <c r="AG509" s="105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0">
        <v>12</v>
      </c>
      <c r="B510" s="106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9"/>
      <c r="AD510" s="1059"/>
      <c r="AE510" s="1059"/>
      <c r="AF510" s="1059"/>
      <c r="AG510" s="105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0">
        <v>13</v>
      </c>
      <c r="B511" s="106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9"/>
      <c r="AD511" s="1059"/>
      <c r="AE511" s="1059"/>
      <c r="AF511" s="1059"/>
      <c r="AG511" s="105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0">
        <v>14</v>
      </c>
      <c r="B512" s="106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9"/>
      <c r="AD512" s="1059"/>
      <c r="AE512" s="1059"/>
      <c r="AF512" s="1059"/>
      <c r="AG512" s="105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0">
        <v>15</v>
      </c>
      <c r="B513" s="106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9"/>
      <c r="AD513" s="1059"/>
      <c r="AE513" s="1059"/>
      <c r="AF513" s="1059"/>
      <c r="AG513" s="105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0">
        <v>16</v>
      </c>
      <c r="B514" s="106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9"/>
      <c r="AD514" s="1059"/>
      <c r="AE514" s="1059"/>
      <c r="AF514" s="1059"/>
      <c r="AG514" s="105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0">
        <v>17</v>
      </c>
      <c r="B515" s="106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9"/>
      <c r="AD515" s="1059"/>
      <c r="AE515" s="1059"/>
      <c r="AF515" s="1059"/>
      <c r="AG515" s="105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0">
        <v>18</v>
      </c>
      <c r="B516" s="106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9"/>
      <c r="AD516" s="1059"/>
      <c r="AE516" s="1059"/>
      <c r="AF516" s="1059"/>
      <c r="AG516" s="105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0">
        <v>19</v>
      </c>
      <c r="B517" s="106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9"/>
      <c r="AD517" s="1059"/>
      <c r="AE517" s="1059"/>
      <c r="AF517" s="1059"/>
      <c r="AG517" s="105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0">
        <v>20</v>
      </c>
      <c r="B518" s="106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9"/>
      <c r="AD518" s="1059"/>
      <c r="AE518" s="1059"/>
      <c r="AF518" s="1059"/>
      <c r="AG518" s="105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0">
        <v>21</v>
      </c>
      <c r="B519" s="106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9"/>
      <c r="AD519" s="1059"/>
      <c r="AE519" s="1059"/>
      <c r="AF519" s="1059"/>
      <c r="AG519" s="105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0">
        <v>22</v>
      </c>
      <c r="B520" s="106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9"/>
      <c r="AD520" s="1059"/>
      <c r="AE520" s="1059"/>
      <c r="AF520" s="1059"/>
      <c r="AG520" s="105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0">
        <v>23</v>
      </c>
      <c r="B521" s="106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9"/>
      <c r="AD521" s="1059"/>
      <c r="AE521" s="1059"/>
      <c r="AF521" s="1059"/>
      <c r="AG521" s="105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0">
        <v>24</v>
      </c>
      <c r="B522" s="106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9"/>
      <c r="AD522" s="1059"/>
      <c r="AE522" s="1059"/>
      <c r="AF522" s="1059"/>
      <c r="AG522" s="105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0">
        <v>25</v>
      </c>
      <c r="B523" s="106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9"/>
      <c r="AD523" s="1059"/>
      <c r="AE523" s="1059"/>
      <c r="AF523" s="1059"/>
      <c r="AG523" s="105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0">
        <v>26</v>
      </c>
      <c r="B524" s="106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9"/>
      <c r="AD524" s="1059"/>
      <c r="AE524" s="1059"/>
      <c r="AF524" s="1059"/>
      <c r="AG524" s="105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0">
        <v>27</v>
      </c>
      <c r="B525" s="106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9"/>
      <c r="AD525" s="1059"/>
      <c r="AE525" s="1059"/>
      <c r="AF525" s="1059"/>
      <c r="AG525" s="105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0">
        <v>28</v>
      </c>
      <c r="B526" s="106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9"/>
      <c r="AD526" s="1059"/>
      <c r="AE526" s="1059"/>
      <c r="AF526" s="1059"/>
      <c r="AG526" s="105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0">
        <v>29</v>
      </c>
      <c r="B527" s="106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9"/>
      <c r="AD527" s="1059"/>
      <c r="AE527" s="1059"/>
      <c r="AF527" s="1059"/>
      <c r="AG527" s="105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0">
        <v>30</v>
      </c>
      <c r="B528" s="106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9"/>
      <c r="AD528" s="1059"/>
      <c r="AE528" s="1059"/>
      <c r="AF528" s="1059"/>
      <c r="AG528" s="105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296</v>
      </c>
      <c r="K531" s="109"/>
      <c r="L531" s="109"/>
      <c r="M531" s="109"/>
      <c r="N531" s="109"/>
      <c r="O531" s="109"/>
      <c r="P531" s="335" t="s">
        <v>27</v>
      </c>
      <c r="Q531" s="335"/>
      <c r="R531" s="335"/>
      <c r="S531" s="335"/>
      <c r="T531" s="335"/>
      <c r="U531" s="335"/>
      <c r="V531" s="335"/>
      <c r="W531" s="335"/>
      <c r="X531" s="335"/>
      <c r="Y531" s="345" t="s">
        <v>348</v>
      </c>
      <c r="Z531" s="346"/>
      <c r="AA531" s="346"/>
      <c r="AB531" s="346"/>
      <c r="AC531" s="277" t="s">
        <v>333</v>
      </c>
      <c r="AD531" s="277"/>
      <c r="AE531" s="277"/>
      <c r="AF531" s="277"/>
      <c r="AG531" s="277"/>
      <c r="AH531" s="345" t="s">
        <v>258</v>
      </c>
      <c r="AI531" s="347"/>
      <c r="AJ531" s="347"/>
      <c r="AK531" s="347"/>
      <c r="AL531" s="347" t="s">
        <v>21</v>
      </c>
      <c r="AM531" s="347"/>
      <c r="AN531" s="347"/>
      <c r="AO531" s="422"/>
      <c r="AP531" s="423" t="s">
        <v>297</v>
      </c>
      <c r="AQ531" s="423"/>
      <c r="AR531" s="423"/>
      <c r="AS531" s="423"/>
      <c r="AT531" s="423"/>
      <c r="AU531" s="423"/>
      <c r="AV531" s="423"/>
      <c r="AW531" s="423"/>
      <c r="AX531" s="423"/>
      <c r="AY531" s="34">
        <f t="shared" ref="AY531:AY532" si="13">$AY$529</f>
        <v>0</v>
      </c>
    </row>
    <row r="532" spans="1:51" ht="26.25" customHeight="1" x14ac:dyDescent="0.15">
      <c r="A532" s="1060">
        <v>1</v>
      </c>
      <c r="B532" s="106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9"/>
      <c r="AD532" s="1059"/>
      <c r="AE532" s="1059"/>
      <c r="AF532" s="1059"/>
      <c r="AG532" s="105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0">
        <v>2</v>
      </c>
      <c r="B533" s="106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9"/>
      <c r="AD533" s="1059"/>
      <c r="AE533" s="1059"/>
      <c r="AF533" s="1059"/>
      <c r="AG533" s="105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0">
        <v>3</v>
      </c>
      <c r="B534" s="106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9"/>
      <c r="AD534" s="1059"/>
      <c r="AE534" s="1059"/>
      <c r="AF534" s="1059"/>
      <c r="AG534" s="105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0">
        <v>4</v>
      </c>
      <c r="B535" s="106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9"/>
      <c r="AD535" s="1059"/>
      <c r="AE535" s="1059"/>
      <c r="AF535" s="1059"/>
      <c r="AG535" s="105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0">
        <v>5</v>
      </c>
      <c r="B536" s="106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9"/>
      <c r="AD536" s="1059"/>
      <c r="AE536" s="1059"/>
      <c r="AF536" s="1059"/>
      <c r="AG536" s="105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0">
        <v>6</v>
      </c>
      <c r="B537" s="106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9"/>
      <c r="AD537" s="1059"/>
      <c r="AE537" s="1059"/>
      <c r="AF537" s="1059"/>
      <c r="AG537" s="105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0">
        <v>7</v>
      </c>
      <c r="B538" s="106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9"/>
      <c r="AD538" s="1059"/>
      <c r="AE538" s="1059"/>
      <c r="AF538" s="1059"/>
      <c r="AG538" s="105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0">
        <v>8</v>
      </c>
      <c r="B539" s="106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9"/>
      <c r="AD539" s="1059"/>
      <c r="AE539" s="1059"/>
      <c r="AF539" s="1059"/>
      <c r="AG539" s="105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0">
        <v>9</v>
      </c>
      <c r="B540" s="106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9"/>
      <c r="AD540" s="1059"/>
      <c r="AE540" s="1059"/>
      <c r="AF540" s="1059"/>
      <c r="AG540" s="105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0">
        <v>10</v>
      </c>
      <c r="B541" s="106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9"/>
      <c r="AD541" s="1059"/>
      <c r="AE541" s="1059"/>
      <c r="AF541" s="1059"/>
      <c r="AG541" s="105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0">
        <v>11</v>
      </c>
      <c r="B542" s="106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9"/>
      <c r="AD542" s="1059"/>
      <c r="AE542" s="1059"/>
      <c r="AF542" s="1059"/>
      <c r="AG542" s="105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0">
        <v>12</v>
      </c>
      <c r="B543" s="106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9"/>
      <c r="AD543" s="1059"/>
      <c r="AE543" s="1059"/>
      <c r="AF543" s="1059"/>
      <c r="AG543" s="105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0">
        <v>13</v>
      </c>
      <c r="B544" s="106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9"/>
      <c r="AD544" s="1059"/>
      <c r="AE544" s="1059"/>
      <c r="AF544" s="1059"/>
      <c r="AG544" s="105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0">
        <v>14</v>
      </c>
      <c r="B545" s="106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9"/>
      <c r="AD545" s="1059"/>
      <c r="AE545" s="1059"/>
      <c r="AF545" s="1059"/>
      <c r="AG545" s="105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0">
        <v>15</v>
      </c>
      <c r="B546" s="106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9"/>
      <c r="AD546" s="1059"/>
      <c r="AE546" s="1059"/>
      <c r="AF546" s="1059"/>
      <c r="AG546" s="105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0">
        <v>16</v>
      </c>
      <c r="B547" s="106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9"/>
      <c r="AD547" s="1059"/>
      <c r="AE547" s="1059"/>
      <c r="AF547" s="1059"/>
      <c r="AG547" s="105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0">
        <v>17</v>
      </c>
      <c r="B548" s="106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9"/>
      <c r="AD548" s="1059"/>
      <c r="AE548" s="1059"/>
      <c r="AF548" s="1059"/>
      <c r="AG548" s="105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0">
        <v>18</v>
      </c>
      <c r="B549" s="106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9"/>
      <c r="AD549" s="1059"/>
      <c r="AE549" s="1059"/>
      <c r="AF549" s="1059"/>
      <c r="AG549" s="105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0">
        <v>19</v>
      </c>
      <c r="B550" s="106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9"/>
      <c r="AD550" s="1059"/>
      <c r="AE550" s="1059"/>
      <c r="AF550" s="1059"/>
      <c r="AG550" s="105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0">
        <v>20</v>
      </c>
      <c r="B551" s="106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9"/>
      <c r="AD551" s="1059"/>
      <c r="AE551" s="1059"/>
      <c r="AF551" s="1059"/>
      <c r="AG551" s="105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0">
        <v>21</v>
      </c>
      <c r="B552" s="106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9"/>
      <c r="AD552" s="1059"/>
      <c r="AE552" s="1059"/>
      <c r="AF552" s="1059"/>
      <c r="AG552" s="105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0">
        <v>22</v>
      </c>
      <c r="B553" s="106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9"/>
      <c r="AD553" s="1059"/>
      <c r="AE553" s="1059"/>
      <c r="AF553" s="1059"/>
      <c r="AG553" s="105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0">
        <v>23</v>
      </c>
      <c r="B554" s="106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9"/>
      <c r="AD554" s="1059"/>
      <c r="AE554" s="1059"/>
      <c r="AF554" s="1059"/>
      <c r="AG554" s="105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0">
        <v>24</v>
      </c>
      <c r="B555" s="106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9"/>
      <c r="AD555" s="1059"/>
      <c r="AE555" s="1059"/>
      <c r="AF555" s="1059"/>
      <c r="AG555" s="105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0">
        <v>25</v>
      </c>
      <c r="B556" s="106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9"/>
      <c r="AD556" s="1059"/>
      <c r="AE556" s="1059"/>
      <c r="AF556" s="1059"/>
      <c r="AG556" s="105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0">
        <v>26</v>
      </c>
      <c r="B557" s="106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9"/>
      <c r="AD557" s="1059"/>
      <c r="AE557" s="1059"/>
      <c r="AF557" s="1059"/>
      <c r="AG557" s="105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0">
        <v>27</v>
      </c>
      <c r="B558" s="106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9"/>
      <c r="AD558" s="1059"/>
      <c r="AE558" s="1059"/>
      <c r="AF558" s="1059"/>
      <c r="AG558" s="105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0">
        <v>28</v>
      </c>
      <c r="B559" s="106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9"/>
      <c r="AD559" s="1059"/>
      <c r="AE559" s="1059"/>
      <c r="AF559" s="1059"/>
      <c r="AG559" s="105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0">
        <v>29</v>
      </c>
      <c r="B560" s="106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9"/>
      <c r="AD560" s="1059"/>
      <c r="AE560" s="1059"/>
      <c r="AF560" s="1059"/>
      <c r="AG560" s="105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0">
        <v>30</v>
      </c>
      <c r="B561" s="106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9"/>
      <c r="AD561" s="1059"/>
      <c r="AE561" s="1059"/>
      <c r="AF561" s="1059"/>
      <c r="AG561" s="105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296</v>
      </c>
      <c r="K564" s="109"/>
      <c r="L564" s="109"/>
      <c r="M564" s="109"/>
      <c r="N564" s="109"/>
      <c r="O564" s="109"/>
      <c r="P564" s="335" t="s">
        <v>27</v>
      </c>
      <c r="Q564" s="335"/>
      <c r="R564" s="335"/>
      <c r="S564" s="335"/>
      <c r="T564" s="335"/>
      <c r="U564" s="335"/>
      <c r="V564" s="335"/>
      <c r="W564" s="335"/>
      <c r="X564" s="335"/>
      <c r="Y564" s="345" t="s">
        <v>348</v>
      </c>
      <c r="Z564" s="346"/>
      <c r="AA564" s="346"/>
      <c r="AB564" s="346"/>
      <c r="AC564" s="277" t="s">
        <v>333</v>
      </c>
      <c r="AD564" s="277"/>
      <c r="AE564" s="277"/>
      <c r="AF564" s="277"/>
      <c r="AG564" s="277"/>
      <c r="AH564" s="345" t="s">
        <v>258</v>
      </c>
      <c r="AI564" s="347"/>
      <c r="AJ564" s="347"/>
      <c r="AK564" s="347"/>
      <c r="AL564" s="347" t="s">
        <v>21</v>
      </c>
      <c r="AM564" s="347"/>
      <c r="AN564" s="347"/>
      <c r="AO564" s="422"/>
      <c r="AP564" s="423" t="s">
        <v>297</v>
      </c>
      <c r="AQ564" s="423"/>
      <c r="AR564" s="423"/>
      <c r="AS564" s="423"/>
      <c r="AT564" s="423"/>
      <c r="AU564" s="423"/>
      <c r="AV564" s="423"/>
      <c r="AW564" s="423"/>
      <c r="AX564" s="423"/>
      <c r="AY564" s="34">
        <f t="shared" ref="AY564:AY565" si="14">$AY$562</f>
        <v>0</v>
      </c>
    </row>
    <row r="565" spans="1:51" ht="26.25" customHeight="1" x14ac:dyDescent="0.15">
      <c r="A565" s="1060">
        <v>1</v>
      </c>
      <c r="B565" s="106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9"/>
      <c r="AD565" s="1059"/>
      <c r="AE565" s="1059"/>
      <c r="AF565" s="1059"/>
      <c r="AG565" s="105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0">
        <v>2</v>
      </c>
      <c r="B566" s="106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9"/>
      <c r="AD566" s="1059"/>
      <c r="AE566" s="1059"/>
      <c r="AF566" s="1059"/>
      <c r="AG566" s="105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0">
        <v>3</v>
      </c>
      <c r="B567" s="106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9"/>
      <c r="AD567" s="1059"/>
      <c r="AE567" s="1059"/>
      <c r="AF567" s="1059"/>
      <c r="AG567" s="105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0">
        <v>4</v>
      </c>
      <c r="B568" s="106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9"/>
      <c r="AD568" s="1059"/>
      <c r="AE568" s="1059"/>
      <c r="AF568" s="1059"/>
      <c r="AG568" s="105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0">
        <v>5</v>
      </c>
      <c r="B569" s="106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9"/>
      <c r="AD569" s="1059"/>
      <c r="AE569" s="1059"/>
      <c r="AF569" s="1059"/>
      <c r="AG569" s="105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0">
        <v>6</v>
      </c>
      <c r="B570" s="106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9"/>
      <c r="AD570" s="1059"/>
      <c r="AE570" s="1059"/>
      <c r="AF570" s="1059"/>
      <c r="AG570" s="105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0">
        <v>7</v>
      </c>
      <c r="B571" s="106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9"/>
      <c r="AD571" s="1059"/>
      <c r="AE571" s="1059"/>
      <c r="AF571" s="1059"/>
      <c r="AG571" s="105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0">
        <v>8</v>
      </c>
      <c r="B572" s="106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9"/>
      <c r="AD572" s="1059"/>
      <c r="AE572" s="1059"/>
      <c r="AF572" s="1059"/>
      <c r="AG572" s="105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0">
        <v>9</v>
      </c>
      <c r="B573" s="106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9"/>
      <c r="AD573" s="1059"/>
      <c r="AE573" s="1059"/>
      <c r="AF573" s="1059"/>
      <c r="AG573" s="105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0">
        <v>10</v>
      </c>
      <c r="B574" s="106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9"/>
      <c r="AD574" s="1059"/>
      <c r="AE574" s="1059"/>
      <c r="AF574" s="1059"/>
      <c r="AG574" s="105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0">
        <v>11</v>
      </c>
      <c r="B575" s="106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9"/>
      <c r="AD575" s="1059"/>
      <c r="AE575" s="1059"/>
      <c r="AF575" s="1059"/>
      <c r="AG575" s="105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0">
        <v>12</v>
      </c>
      <c r="B576" s="106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9"/>
      <c r="AD576" s="1059"/>
      <c r="AE576" s="1059"/>
      <c r="AF576" s="1059"/>
      <c r="AG576" s="105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0">
        <v>13</v>
      </c>
      <c r="B577" s="106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9"/>
      <c r="AD577" s="1059"/>
      <c r="AE577" s="1059"/>
      <c r="AF577" s="1059"/>
      <c r="AG577" s="105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0">
        <v>14</v>
      </c>
      <c r="B578" s="106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9"/>
      <c r="AD578" s="1059"/>
      <c r="AE578" s="1059"/>
      <c r="AF578" s="1059"/>
      <c r="AG578" s="105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0">
        <v>15</v>
      </c>
      <c r="B579" s="106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9"/>
      <c r="AD579" s="1059"/>
      <c r="AE579" s="1059"/>
      <c r="AF579" s="1059"/>
      <c r="AG579" s="105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0">
        <v>16</v>
      </c>
      <c r="B580" s="106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9"/>
      <c r="AD580" s="1059"/>
      <c r="AE580" s="1059"/>
      <c r="AF580" s="1059"/>
      <c r="AG580" s="105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0">
        <v>17</v>
      </c>
      <c r="B581" s="106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9"/>
      <c r="AD581" s="1059"/>
      <c r="AE581" s="1059"/>
      <c r="AF581" s="1059"/>
      <c r="AG581" s="105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0">
        <v>18</v>
      </c>
      <c r="B582" s="106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9"/>
      <c r="AD582" s="1059"/>
      <c r="AE582" s="1059"/>
      <c r="AF582" s="1059"/>
      <c r="AG582" s="105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0">
        <v>19</v>
      </c>
      <c r="B583" s="106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9"/>
      <c r="AD583" s="1059"/>
      <c r="AE583" s="1059"/>
      <c r="AF583" s="1059"/>
      <c r="AG583" s="105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0">
        <v>20</v>
      </c>
      <c r="B584" s="106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9"/>
      <c r="AD584" s="1059"/>
      <c r="AE584" s="1059"/>
      <c r="AF584" s="1059"/>
      <c r="AG584" s="105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0">
        <v>21</v>
      </c>
      <c r="B585" s="106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9"/>
      <c r="AD585" s="1059"/>
      <c r="AE585" s="1059"/>
      <c r="AF585" s="1059"/>
      <c r="AG585" s="105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0">
        <v>22</v>
      </c>
      <c r="B586" s="106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9"/>
      <c r="AD586" s="1059"/>
      <c r="AE586" s="1059"/>
      <c r="AF586" s="1059"/>
      <c r="AG586" s="105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0">
        <v>23</v>
      </c>
      <c r="B587" s="106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9"/>
      <c r="AD587" s="1059"/>
      <c r="AE587" s="1059"/>
      <c r="AF587" s="1059"/>
      <c r="AG587" s="105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0">
        <v>24</v>
      </c>
      <c r="B588" s="106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9"/>
      <c r="AD588" s="1059"/>
      <c r="AE588" s="1059"/>
      <c r="AF588" s="1059"/>
      <c r="AG588" s="105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0">
        <v>25</v>
      </c>
      <c r="B589" s="106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9"/>
      <c r="AD589" s="1059"/>
      <c r="AE589" s="1059"/>
      <c r="AF589" s="1059"/>
      <c r="AG589" s="105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0">
        <v>26</v>
      </c>
      <c r="B590" s="106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9"/>
      <c r="AD590" s="1059"/>
      <c r="AE590" s="1059"/>
      <c r="AF590" s="1059"/>
      <c r="AG590" s="105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0">
        <v>27</v>
      </c>
      <c r="B591" s="106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9"/>
      <c r="AD591" s="1059"/>
      <c r="AE591" s="1059"/>
      <c r="AF591" s="1059"/>
      <c r="AG591" s="105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0">
        <v>28</v>
      </c>
      <c r="B592" s="106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9"/>
      <c r="AD592" s="1059"/>
      <c r="AE592" s="1059"/>
      <c r="AF592" s="1059"/>
      <c r="AG592" s="105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0">
        <v>29</v>
      </c>
      <c r="B593" s="106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9"/>
      <c r="AD593" s="1059"/>
      <c r="AE593" s="1059"/>
      <c r="AF593" s="1059"/>
      <c r="AG593" s="105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0">
        <v>30</v>
      </c>
      <c r="B594" s="106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9"/>
      <c r="AD594" s="1059"/>
      <c r="AE594" s="1059"/>
      <c r="AF594" s="1059"/>
      <c r="AG594" s="105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296</v>
      </c>
      <c r="K597" s="109"/>
      <c r="L597" s="109"/>
      <c r="M597" s="109"/>
      <c r="N597" s="109"/>
      <c r="O597" s="109"/>
      <c r="P597" s="335" t="s">
        <v>27</v>
      </c>
      <c r="Q597" s="335"/>
      <c r="R597" s="335"/>
      <c r="S597" s="335"/>
      <c r="T597" s="335"/>
      <c r="U597" s="335"/>
      <c r="V597" s="335"/>
      <c r="W597" s="335"/>
      <c r="X597" s="335"/>
      <c r="Y597" s="345" t="s">
        <v>348</v>
      </c>
      <c r="Z597" s="346"/>
      <c r="AA597" s="346"/>
      <c r="AB597" s="346"/>
      <c r="AC597" s="277" t="s">
        <v>333</v>
      </c>
      <c r="AD597" s="277"/>
      <c r="AE597" s="277"/>
      <c r="AF597" s="277"/>
      <c r="AG597" s="277"/>
      <c r="AH597" s="345" t="s">
        <v>258</v>
      </c>
      <c r="AI597" s="347"/>
      <c r="AJ597" s="347"/>
      <c r="AK597" s="347"/>
      <c r="AL597" s="347" t="s">
        <v>21</v>
      </c>
      <c r="AM597" s="347"/>
      <c r="AN597" s="347"/>
      <c r="AO597" s="422"/>
      <c r="AP597" s="423" t="s">
        <v>297</v>
      </c>
      <c r="AQ597" s="423"/>
      <c r="AR597" s="423"/>
      <c r="AS597" s="423"/>
      <c r="AT597" s="423"/>
      <c r="AU597" s="423"/>
      <c r="AV597" s="423"/>
      <c r="AW597" s="423"/>
      <c r="AX597" s="423"/>
      <c r="AY597" s="34">
        <f t="shared" ref="AY597:AY598" si="15">$AY$595</f>
        <v>0</v>
      </c>
    </row>
    <row r="598" spans="1:51" ht="26.25" customHeight="1" x14ac:dyDescent="0.15">
      <c r="A598" s="1060">
        <v>1</v>
      </c>
      <c r="B598" s="106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9"/>
      <c r="AD598" s="1059"/>
      <c r="AE598" s="1059"/>
      <c r="AF598" s="1059"/>
      <c r="AG598" s="105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0">
        <v>2</v>
      </c>
      <c r="B599" s="106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9"/>
      <c r="AD599" s="1059"/>
      <c r="AE599" s="1059"/>
      <c r="AF599" s="1059"/>
      <c r="AG599" s="105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0">
        <v>3</v>
      </c>
      <c r="B600" s="106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9"/>
      <c r="AD600" s="1059"/>
      <c r="AE600" s="1059"/>
      <c r="AF600" s="1059"/>
      <c r="AG600" s="105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0">
        <v>4</v>
      </c>
      <c r="B601" s="106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9"/>
      <c r="AD601" s="1059"/>
      <c r="AE601" s="1059"/>
      <c r="AF601" s="1059"/>
      <c r="AG601" s="105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0">
        <v>5</v>
      </c>
      <c r="B602" s="106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9"/>
      <c r="AD602" s="1059"/>
      <c r="AE602" s="1059"/>
      <c r="AF602" s="1059"/>
      <c r="AG602" s="105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0">
        <v>6</v>
      </c>
      <c r="B603" s="106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9"/>
      <c r="AD603" s="1059"/>
      <c r="AE603" s="1059"/>
      <c r="AF603" s="1059"/>
      <c r="AG603" s="105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0">
        <v>7</v>
      </c>
      <c r="B604" s="106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9"/>
      <c r="AD604" s="1059"/>
      <c r="AE604" s="1059"/>
      <c r="AF604" s="1059"/>
      <c r="AG604" s="105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0">
        <v>8</v>
      </c>
      <c r="B605" s="106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9"/>
      <c r="AD605" s="1059"/>
      <c r="AE605" s="1059"/>
      <c r="AF605" s="1059"/>
      <c r="AG605" s="105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0">
        <v>9</v>
      </c>
      <c r="B606" s="106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9"/>
      <c r="AD606" s="1059"/>
      <c r="AE606" s="1059"/>
      <c r="AF606" s="1059"/>
      <c r="AG606" s="105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0">
        <v>10</v>
      </c>
      <c r="B607" s="106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9"/>
      <c r="AD607" s="1059"/>
      <c r="AE607" s="1059"/>
      <c r="AF607" s="1059"/>
      <c r="AG607" s="105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0">
        <v>11</v>
      </c>
      <c r="B608" s="106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9"/>
      <c r="AD608" s="1059"/>
      <c r="AE608" s="1059"/>
      <c r="AF608" s="1059"/>
      <c r="AG608" s="105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0">
        <v>12</v>
      </c>
      <c r="B609" s="106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9"/>
      <c r="AD609" s="1059"/>
      <c r="AE609" s="1059"/>
      <c r="AF609" s="1059"/>
      <c r="AG609" s="105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0">
        <v>13</v>
      </c>
      <c r="B610" s="106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9"/>
      <c r="AD610" s="1059"/>
      <c r="AE610" s="1059"/>
      <c r="AF610" s="1059"/>
      <c r="AG610" s="105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0">
        <v>14</v>
      </c>
      <c r="B611" s="106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9"/>
      <c r="AD611" s="1059"/>
      <c r="AE611" s="1059"/>
      <c r="AF611" s="1059"/>
      <c r="AG611" s="105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0">
        <v>15</v>
      </c>
      <c r="B612" s="106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9"/>
      <c r="AD612" s="1059"/>
      <c r="AE612" s="1059"/>
      <c r="AF612" s="1059"/>
      <c r="AG612" s="105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0">
        <v>16</v>
      </c>
      <c r="B613" s="106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9"/>
      <c r="AD613" s="1059"/>
      <c r="AE613" s="1059"/>
      <c r="AF613" s="1059"/>
      <c r="AG613" s="105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0">
        <v>17</v>
      </c>
      <c r="B614" s="106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9"/>
      <c r="AD614" s="1059"/>
      <c r="AE614" s="1059"/>
      <c r="AF614" s="1059"/>
      <c r="AG614" s="105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0">
        <v>18</v>
      </c>
      <c r="B615" s="106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9"/>
      <c r="AD615" s="1059"/>
      <c r="AE615" s="1059"/>
      <c r="AF615" s="1059"/>
      <c r="AG615" s="105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0">
        <v>19</v>
      </c>
      <c r="B616" s="106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9"/>
      <c r="AD616" s="1059"/>
      <c r="AE616" s="1059"/>
      <c r="AF616" s="1059"/>
      <c r="AG616" s="105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0">
        <v>20</v>
      </c>
      <c r="B617" s="106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9"/>
      <c r="AD617" s="1059"/>
      <c r="AE617" s="1059"/>
      <c r="AF617" s="1059"/>
      <c r="AG617" s="105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0">
        <v>21</v>
      </c>
      <c r="B618" s="106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9"/>
      <c r="AD618" s="1059"/>
      <c r="AE618" s="1059"/>
      <c r="AF618" s="1059"/>
      <c r="AG618" s="105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0">
        <v>22</v>
      </c>
      <c r="B619" s="106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9"/>
      <c r="AD619" s="1059"/>
      <c r="AE619" s="1059"/>
      <c r="AF619" s="1059"/>
      <c r="AG619" s="105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0">
        <v>23</v>
      </c>
      <c r="B620" s="106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9"/>
      <c r="AD620" s="1059"/>
      <c r="AE620" s="1059"/>
      <c r="AF620" s="1059"/>
      <c r="AG620" s="105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0">
        <v>24</v>
      </c>
      <c r="B621" s="106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9"/>
      <c r="AD621" s="1059"/>
      <c r="AE621" s="1059"/>
      <c r="AF621" s="1059"/>
      <c r="AG621" s="105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0">
        <v>25</v>
      </c>
      <c r="B622" s="106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9"/>
      <c r="AD622" s="1059"/>
      <c r="AE622" s="1059"/>
      <c r="AF622" s="1059"/>
      <c r="AG622" s="105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0">
        <v>26</v>
      </c>
      <c r="B623" s="106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9"/>
      <c r="AD623" s="1059"/>
      <c r="AE623" s="1059"/>
      <c r="AF623" s="1059"/>
      <c r="AG623" s="105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0">
        <v>27</v>
      </c>
      <c r="B624" s="106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9"/>
      <c r="AD624" s="1059"/>
      <c r="AE624" s="1059"/>
      <c r="AF624" s="1059"/>
      <c r="AG624" s="105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0">
        <v>28</v>
      </c>
      <c r="B625" s="106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9"/>
      <c r="AD625" s="1059"/>
      <c r="AE625" s="1059"/>
      <c r="AF625" s="1059"/>
      <c r="AG625" s="105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0">
        <v>29</v>
      </c>
      <c r="B626" s="106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9"/>
      <c r="AD626" s="1059"/>
      <c r="AE626" s="1059"/>
      <c r="AF626" s="1059"/>
      <c r="AG626" s="105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0">
        <v>30</v>
      </c>
      <c r="B627" s="106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9"/>
      <c r="AD627" s="1059"/>
      <c r="AE627" s="1059"/>
      <c r="AF627" s="1059"/>
      <c r="AG627" s="105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296</v>
      </c>
      <c r="K630" s="109"/>
      <c r="L630" s="109"/>
      <c r="M630" s="109"/>
      <c r="N630" s="109"/>
      <c r="O630" s="109"/>
      <c r="P630" s="335" t="s">
        <v>27</v>
      </c>
      <c r="Q630" s="335"/>
      <c r="R630" s="335"/>
      <c r="S630" s="335"/>
      <c r="T630" s="335"/>
      <c r="U630" s="335"/>
      <c r="V630" s="335"/>
      <c r="W630" s="335"/>
      <c r="X630" s="335"/>
      <c r="Y630" s="345" t="s">
        <v>348</v>
      </c>
      <c r="Z630" s="346"/>
      <c r="AA630" s="346"/>
      <c r="AB630" s="346"/>
      <c r="AC630" s="277" t="s">
        <v>333</v>
      </c>
      <c r="AD630" s="277"/>
      <c r="AE630" s="277"/>
      <c r="AF630" s="277"/>
      <c r="AG630" s="277"/>
      <c r="AH630" s="345" t="s">
        <v>258</v>
      </c>
      <c r="AI630" s="347"/>
      <c r="AJ630" s="347"/>
      <c r="AK630" s="347"/>
      <c r="AL630" s="347" t="s">
        <v>21</v>
      </c>
      <c r="AM630" s="347"/>
      <c r="AN630" s="347"/>
      <c r="AO630" s="422"/>
      <c r="AP630" s="423" t="s">
        <v>297</v>
      </c>
      <c r="AQ630" s="423"/>
      <c r="AR630" s="423"/>
      <c r="AS630" s="423"/>
      <c r="AT630" s="423"/>
      <c r="AU630" s="423"/>
      <c r="AV630" s="423"/>
      <c r="AW630" s="423"/>
      <c r="AX630" s="423"/>
      <c r="AY630" s="34">
        <f t="shared" ref="AY630:AY631" si="16">$AY$628</f>
        <v>0</v>
      </c>
    </row>
    <row r="631" spans="1:51" ht="26.25" customHeight="1" x14ac:dyDescent="0.15">
      <c r="A631" s="1060">
        <v>1</v>
      </c>
      <c r="B631" s="106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9"/>
      <c r="AD631" s="1059"/>
      <c r="AE631" s="1059"/>
      <c r="AF631" s="1059"/>
      <c r="AG631" s="105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0">
        <v>2</v>
      </c>
      <c r="B632" s="106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9"/>
      <c r="AD632" s="1059"/>
      <c r="AE632" s="1059"/>
      <c r="AF632" s="1059"/>
      <c r="AG632" s="105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0">
        <v>3</v>
      </c>
      <c r="B633" s="106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9"/>
      <c r="AD633" s="1059"/>
      <c r="AE633" s="1059"/>
      <c r="AF633" s="1059"/>
      <c r="AG633" s="105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0">
        <v>4</v>
      </c>
      <c r="B634" s="106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9"/>
      <c r="AD634" s="1059"/>
      <c r="AE634" s="1059"/>
      <c r="AF634" s="1059"/>
      <c r="AG634" s="105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0">
        <v>5</v>
      </c>
      <c r="B635" s="106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9"/>
      <c r="AD635" s="1059"/>
      <c r="AE635" s="1059"/>
      <c r="AF635" s="1059"/>
      <c r="AG635" s="105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0">
        <v>6</v>
      </c>
      <c r="B636" s="106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9"/>
      <c r="AD636" s="1059"/>
      <c r="AE636" s="1059"/>
      <c r="AF636" s="1059"/>
      <c r="AG636" s="105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0">
        <v>7</v>
      </c>
      <c r="B637" s="106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9"/>
      <c r="AD637" s="1059"/>
      <c r="AE637" s="1059"/>
      <c r="AF637" s="1059"/>
      <c r="AG637" s="105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0">
        <v>8</v>
      </c>
      <c r="B638" s="106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9"/>
      <c r="AD638" s="1059"/>
      <c r="AE638" s="1059"/>
      <c r="AF638" s="1059"/>
      <c r="AG638" s="105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0">
        <v>9</v>
      </c>
      <c r="B639" s="106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9"/>
      <c r="AD639" s="1059"/>
      <c r="AE639" s="1059"/>
      <c r="AF639" s="1059"/>
      <c r="AG639" s="105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0">
        <v>10</v>
      </c>
      <c r="B640" s="106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9"/>
      <c r="AD640" s="1059"/>
      <c r="AE640" s="1059"/>
      <c r="AF640" s="1059"/>
      <c r="AG640" s="105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0">
        <v>11</v>
      </c>
      <c r="B641" s="106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9"/>
      <c r="AD641" s="1059"/>
      <c r="AE641" s="1059"/>
      <c r="AF641" s="1059"/>
      <c r="AG641" s="105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0">
        <v>12</v>
      </c>
      <c r="B642" s="106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9"/>
      <c r="AD642" s="1059"/>
      <c r="AE642" s="1059"/>
      <c r="AF642" s="1059"/>
      <c r="AG642" s="105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0">
        <v>13</v>
      </c>
      <c r="B643" s="106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9"/>
      <c r="AD643" s="1059"/>
      <c r="AE643" s="1059"/>
      <c r="AF643" s="1059"/>
      <c r="AG643" s="105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0">
        <v>14</v>
      </c>
      <c r="B644" s="106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9"/>
      <c r="AD644" s="1059"/>
      <c r="AE644" s="1059"/>
      <c r="AF644" s="1059"/>
      <c r="AG644" s="105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0">
        <v>15</v>
      </c>
      <c r="B645" s="106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9"/>
      <c r="AD645" s="1059"/>
      <c r="AE645" s="1059"/>
      <c r="AF645" s="1059"/>
      <c r="AG645" s="105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0">
        <v>16</v>
      </c>
      <c r="B646" s="106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9"/>
      <c r="AD646" s="1059"/>
      <c r="AE646" s="1059"/>
      <c r="AF646" s="1059"/>
      <c r="AG646" s="105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0">
        <v>17</v>
      </c>
      <c r="B647" s="106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9"/>
      <c r="AD647" s="1059"/>
      <c r="AE647" s="1059"/>
      <c r="AF647" s="1059"/>
      <c r="AG647" s="105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0">
        <v>18</v>
      </c>
      <c r="B648" s="106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9"/>
      <c r="AD648" s="1059"/>
      <c r="AE648" s="1059"/>
      <c r="AF648" s="1059"/>
      <c r="AG648" s="105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0">
        <v>19</v>
      </c>
      <c r="B649" s="106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9"/>
      <c r="AD649" s="1059"/>
      <c r="AE649" s="1059"/>
      <c r="AF649" s="1059"/>
      <c r="AG649" s="105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0">
        <v>20</v>
      </c>
      <c r="B650" s="106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9"/>
      <c r="AD650" s="1059"/>
      <c r="AE650" s="1059"/>
      <c r="AF650" s="1059"/>
      <c r="AG650" s="105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0">
        <v>21</v>
      </c>
      <c r="B651" s="106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9"/>
      <c r="AD651" s="1059"/>
      <c r="AE651" s="1059"/>
      <c r="AF651" s="1059"/>
      <c r="AG651" s="105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0">
        <v>22</v>
      </c>
      <c r="B652" s="106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9"/>
      <c r="AD652" s="1059"/>
      <c r="AE652" s="1059"/>
      <c r="AF652" s="1059"/>
      <c r="AG652" s="105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0">
        <v>23</v>
      </c>
      <c r="B653" s="106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9"/>
      <c r="AD653" s="1059"/>
      <c r="AE653" s="1059"/>
      <c r="AF653" s="1059"/>
      <c r="AG653" s="105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0">
        <v>24</v>
      </c>
      <c r="B654" s="106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9"/>
      <c r="AD654" s="1059"/>
      <c r="AE654" s="1059"/>
      <c r="AF654" s="1059"/>
      <c r="AG654" s="105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0">
        <v>25</v>
      </c>
      <c r="B655" s="106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9"/>
      <c r="AD655" s="1059"/>
      <c r="AE655" s="1059"/>
      <c r="AF655" s="1059"/>
      <c r="AG655" s="105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0">
        <v>26</v>
      </c>
      <c r="B656" s="106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9"/>
      <c r="AD656" s="1059"/>
      <c r="AE656" s="1059"/>
      <c r="AF656" s="1059"/>
      <c r="AG656" s="105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0">
        <v>27</v>
      </c>
      <c r="B657" s="106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9"/>
      <c r="AD657" s="1059"/>
      <c r="AE657" s="1059"/>
      <c r="AF657" s="1059"/>
      <c r="AG657" s="105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0">
        <v>28</v>
      </c>
      <c r="B658" s="106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9"/>
      <c r="AD658" s="1059"/>
      <c r="AE658" s="1059"/>
      <c r="AF658" s="1059"/>
      <c r="AG658" s="105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0">
        <v>29</v>
      </c>
      <c r="B659" s="106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9"/>
      <c r="AD659" s="1059"/>
      <c r="AE659" s="1059"/>
      <c r="AF659" s="1059"/>
      <c r="AG659" s="105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0">
        <v>30</v>
      </c>
      <c r="B660" s="106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9"/>
      <c r="AD660" s="1059"/>
      <c r="AE660" s="1059"/>
      <c r="AF660" s="1059"/>
      <c r="AG660" s="105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296</v>
      </c>
      <c r="K663" s="109"/>
      <c r="L663" s="109"/>
      <c r="M663" s="109"/>
      <c r="N663" s="109"/>
      <c r="O663" s="109"/>
      <c r="P663" s="335" t="s">
        <v>27</v>
      </c>
      <c r="Q663" s="335"/>
      <c r="R663" s="335"/>
      <c r="S663" s="335"/>
      <c r="T663" s="335"/>
      <c r="U663" s="335"/>
      <c r="V663" s="335"/>
      <c r="W663" s="335"/>
      <c r="X663" s="335"/>
      <c r="Y663" s="345" t="s">
        <v>348</v>
      </c>
      <c r="Z663" s="346"/>
      <c r="AA663" s="346"/>
      <c r="AB663" s="346"/>
      <c r="AC663" s="277" t="s">
        <v>333</v>
      </c>
      <c r="AD663" s="277"/>
      <c r="AE663" s="277"/>
      <c r="AF663" s="277"/>
      <c r="AG663" s="277"/>
      <c r="AH663" s="345" t="s">
        <v>258</v>
      </c>
      <c r="AI663" s="347"/>
      <c r="AJ663" s="347"/>
      <c r="AK663" s="347"/>
      <c r="AL663" s="347" t="s">
        <v>21</v>
      </c>
      <c r="AM663" s="347"/>
      <c r="AN663" s="347"/>
      <c r="AO663" s="422"/>
      <c r="AP663" s="423" t="s">
        <v>297</v>
      </c>
      <c r="AQ663" s="423"/>
      <c r="AR663" s="423"/>
      <c r="AS663" s="423"/>
      <c r="AT663" s="423"/>
      <c r="AU663" s="423"/>
      <c r="AV663" s="423"/>
      <c r="AW663" s="423"/>
      <c r="AX663" s="423"/>
      <c r="AY663" s="34">
        <f t="shared" ref="AY663:AY664" si="17">$AY$661</f>
        <v>0</v>
      </c>
    </row>
    <row r="664" spans="1:51" ht="26.25" customHeight="1" x14ac:dyDescent="0.15">
      <c r="A664" s="1060">
        <v>1</v>
      </c>
      <c r="B664" s="106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9"/>
      <c r="AD664" s="1059"/>
      <c r="AE664" s="1059"/>
      <c r="AF664" s="1059"/>
      <c r="AG664" s="105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0">
        <v>2</v>
      </c>
      <c r="B665" s="106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9"/>
      <c r="AD665" s="1059"/>
      <c r="AE665" s="1059"/>
      <c r="AF665" s="1059"/>
      <c r="AG665" s="105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0">
        <v>3</v>
      </c>
      <c r="B666" s="106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9"/>
      <c r="AD666" s="1059"/>
      <c r="AE666" s="1059"/>
      <c r="AF666" s="1059"/>
      <c r="AG666" s="105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0">
        <v>4</v>
      </c>
      <c r="B667" s="106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9"/>
      <c r="AD667" s="1059"/>
      <c r="AE667" s="1059"/>
      <c r="AF667" s="1059"/>
      <c r="AG667" s="105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0">
        <v>5</v>
      </c>
      <c r="B668" s="106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9"/>
      <c r="AD668" s="1059"/>
      <c r="AE668" s="1059"/>
      <c r="AF668" s="1059"/>
      <c r="AG668" s="105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0">
        <v>6</v>
      </c>
      <c r="B669" s="106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9"/>
      <c r="AD669" s="1059"/>
      <c r="AE669" s="1059"/>
      <c r="AF669" s="1059"/>
      <c r="AG669" s="105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0">
        <v>7</v>
      </c>
      <c r="B670" s="106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9"/>
      <c r="AD670" s="1059"/>
      <c r="AE670" s="1059"/>
      <c r="AF670" s="1059"/>
      <c r="AG670" s="105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0">
        <v>8</v>
      </c>
      <c r="B671" s="106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9"/>
      <c r="AD671" s="1059"/>
      <c r="AE671" s="1059"/>
      <c r="AF671" s="1059"/>
      <c r="AG671" s="105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0">
        <v>9</v>
      </c>
      <c r="B672" s="106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9"/>
      <c r="AD672" s="1059"/>
      <c r="AE672" s="1059"/>
      <c r="AF672" s="1059"/>
      <c r="AG672" s="105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0">
        <v>10</v>
      </c>
      <c r="B673" s="106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9"/>
      <c r="AD673" s="1059"/>
      <c r="AE673" s="1059"/>
      <c r="AF673" s="1059"/>
      <c r="AG673" s="105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0">
        <v>11</v>
      </c>
      <c r="B674" s="106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9"/>
      <c r="AD674" s="1059"/>
      <c r="AE674" s="1059"/>
      <c r="AF674" s="1059"/>
      <c r="AG674" s="105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0">
        <v>12</v>
      </c>
      <c r="B675" s="106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9"/>
      <c r="AD675" s="1059"/>
      <c r="AE675" s="1059"/>
      <c r="AF675" s="1059"/>
      <c r="AG675" s="105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0">
        <v>13</v>
      </c>
      <c r="B676" s="106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9"/>
      <c r="AD676" s="1059"/>
      <c r="AE676" s="1059"/>
      <c r="AF676" s="1059"/>
      <c r="AG676" s="105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0">
        <v>14</v>
      </c>
      <c r="B677" s="106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9"/>
      <c r="AD677" s="1059"/>
      <c r="AE677" s="1059"/>
      <c r="AF677" s="1059"/>
      <c r="AG677" s="105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0">
        <v>15</v>
      </c>
      <c r="B678" s="106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9"/>
      <c r="AD678" s="1059"/>
      <c r="AE678" s="1059"/>
      <c r="AF678" s="1059"/>
      <c r="AG678" s="105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0">
        <v>16</v>
      </c>
      <c r="B679" s="106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9"/>
      <c r="AD679" s="1059"/>
      <c r="AE679" s="1059"/>
      <c r="AF679" s="1059"/>
      <c r="AG679" s="105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0">
        <v>17</v>
      </c>
      <c r="B680" s="106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9"/>
      <c r="AD680" s="1059"/>
      <c r="AE680" s="1059"/>
      <c r="AF680" s="1059"/>
      <c r="AG680" s="105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0">
        <v>18</v>
      </c>
      <c r="B681" s="106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9"/>
      <c r="AD681" s="1059"/>
      <c r="AE681" s="1059"/>
      <c r="AF681" s="1059"/>
      <c r="AG681" s="105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0">
        <v>19</v>
      </c>
      <c r="B682" s="106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9"/>
      <c r="AD682" s="1059"/>
      <c r="AE682" s="1059"/>
      <c r="AF682" s="1059"/>
      <c r="AG682" s="105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0">
        <v>20</v>
      </c>
      <c r="B683" s="106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9"/>
      <c r="AD683" s="1059"/>
      <c r="AE683" s="1059"/>
      <c r="AF683" s="1059"/>
      <c r="AG683" s="105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0">
        <v>21</v>
      </c>
      <c r="B684" s="106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9"/>
      <c r="AD684" s="1059"/>
      <c r="AE684" s="1059"/>
      <c r="AF684" s="1059"/>
      <c r="AG684" s="105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0">
        <v>22</v>
      </c>
      <c r="B685" s="106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9"/>
      <c r="AD685" s="1059"/>
      <c r="AE685" s="1059"/>
      <c r="AF685" s="1059"/>
      <c r="AG685" s="105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0">
        <v>23</v>
      </c>
      <c r="B686" s="106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9"/>
      <c r="AD686" s="1059"/>
      <c r="AE686" s="1059"/>
      <c r="AF686" s="1059"/>
      <c r="AG686" s="105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0">
        <v>24</v>
      </c>
      <c r="B687" s="106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9"/>
      <c r="AD687" s="1059"/>
      <c r="AE687" s="1059"/>
      <c r="AF687" s="1059"/>
      <c r="AG687" s="105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0">
        <v>25</v>
      </c>
      <c r="B688" s="106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9"/>
      <c r="AD688" s="1059"/>
      <c r="AE688" s="1059"/>
      <c r="AF688" s="1059"/>
      <c r="AG688" s="105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0">
        <v>26</v>
      </c>
      <c r="B689" s="106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9"/>
      <c r="AD689" s="1059"/>
      <c r="AE689" s="1059"/>
      <c r="AF689" s="1059"/>
      <c r="AG689" s="105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0">
        <v>27</v>
      </c>
      <c r="B690" s="106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9"/>
      <c r="AD690" s="1059"/>
      <c r="AE690" s="1059"/>
      <c r="AF690" s="1059"/>
      <c r="AG690" s="105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0">
        <v>28</v>
      </c>
      <c r="B691" s="106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9"/>
      <c r="AD691" s="1059"/>
      <c r="AE691" s="1059"/>
      <c r="AF691" s="1059"/>
      <c r="AG691" s="105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0">
        <v>29</v>
      </c>
      <c r="B692" s="106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9"/>
      <c r="AD692" s="1059"/>
      <c r="AE692" s="1059"/>
      <c r="AF692" s="1059"/>
      <c r="AG692" s="105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0">
        <v>30</v>
      </c>
      <c r="B693" s="106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9"/>
      <c r="AD693" s="1059"/>
      <c r="AE693" s="1059"/>
      <c r="AF693" s="1059"/>
      <c r="AG693" s="105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296</v>
      </c>
      <c r="K696" s="109"/>
      <c r="L696" s="109"/>
      <c r="M696" s="109"/>
      <c r="N696" s="109"/>
      <c r="O696" s="109"/>
      <c r="P696" s="335" t="s">
        <v>27</v>
      </c>
      <c r="Q696" s="335"/>
      <c r="R696" s="335"/>
      <c r="S696" s="335"/>
      <c r="T696" s="335"/>
      <c r="U696" s="335"/>
      <c r="V696" s="335"/>
      <c r="W696" s="335"/>
      <c r="X696" s="335"/>
      <c r="Y696" s="345" t="s">
        <v>348</v>
      </c>
      <c r="Z696" s="346"/>
      <c r="AA696" s="346"/>
      <c r="AB696" s="346"/>
      <c r="AC696" s="277" t="s">
        <v>333</v>
      </c>
      <c r="AD696" s="277"/>
      <c r="AE696" s="277"/>
      <c r="AF696" s="277"/>
      <c r="AG696" s="277"/>
      <c r="AH696" s="345" t="s">
        <v>258</v>
      </c>
      <c r="AI696" s="347"/>
      <c r="AJ696" s="347"/>
      <c r="AK696" s="347"/>
      <c r="AL696" s="347" t="s">
        <v>21</v>
      </c>
      <c r="AM696" s="347"/>
      <c r="AN696" s="347"/>
      <c r="AO696" s="422"/>
      <c r="AP696" s="423" t="s">
        <v>297</v>
      </c>
      <c r="AQ696" s="423"/>
      <c r="AR696" s="423"/>
      <c r="AS696" s="423"/>
      <c r="AT696" s="423"/>
      <c r="AU696" s="423"/>
      <c r="AV696" s="423"/>
      <c r="AW696" s="423"/>
      <c r="AX696" s="423"/>
      <c r="AY696" s="34">
        <f t="shared" ref="AY696:AY697" si="18">$AY$694</f>
        <v>0</v>
      </c>
    </row>
    <row r="697" spans="1:51" ht="26.25" customHeight="1" x14ac:dyDescent="0.15">
      <c r="A697" s="1060">
        <v>1</v>
      </c>
      <c r="B697" s="106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9"/>
      <c r="AD697" s="1059"/>
      <c r="AE697" s="1059"/>
      <c r="AF697" s="1059"/>
      <c r="AG697" s="105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0">
        <v>2</v>
      </c>
      <c r="B698" s="106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9"/>
      <c r="AD698" s="1059"/>
      <c r="AE698" s="1059"/>
      <c r="AF698" s="1059"/>
      <c r="AG698" s="105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0">
        <v>3</v>
      </c>
      <c r="B699" s="106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9"/>
      <c r="AD699" s="1059"/>
      <c r="AE699" s="1059"/>
      <c r="AF699" s="1059"/>
      <c r="AG699" s="105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0">
        <v>4</v>
      </c>
      <c r="B700" s="106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9"/>
      <c r="AD700" s="1059"/>
      <c r="AE700" s="1059"/>
      <c r="AF700" s="1059"/>
      <c r="AG700" s="105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0">
        <v>5</v>
      </c>
      <c r="B701" s="106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9"/>
      <c r="AD701" s="1059"/>
      <c r="AE701" s="1059"/>
      <c r="AF701" s="1059"/>
      <c r="AG701" s="105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0">
        <v>6</v>
      </c>
      <c r="B702" s="106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9"/>
      <c r="AD702" s="1059"/>
      <c r="AE702" s="1059"/>
      <c r="AF702" s="1059"/>
      <c r="AG702" s="105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0">
        <v>7</v>
      </c>
      <c r="B703" s="106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9"/>
      <c r="AD703" s="1059"/>
      <c r="AE703" s="1059"/>
      <c r="AF703" s="1059"/>
      <c r="AG703" s="105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0">
        <v>8</v>
      </c>
      <c r="B704" s="106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9"/>
      <c r="AD704" s="1059"/>
      <c r="AE704" s="1059"/>
      <c r="AF704" s="1059"/>
      <c r="AG704" s="105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0">
        <v>9</v>
      </c>
      <c r="B705" s="106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9"/>
      <c r="AD705" s="1059"/>
      <c r="AE705" s="1059"/>
      <c r="AF705" s="1059"/>
      <c r="AG705" s="105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0">
        <v>10</v>
      </c>
      <c r="B706" s="106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9"/>
      <c r="AD706" s="1059"/>
      <c r="AE706" s="1059"/>
      <c r="AF706" s="1059"/>
      <c r="AG706" s="105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0">
        <v>11</v>
      </c>
      <c r="B707" s="106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9"/>
      <c r="AD707" s="1059"/>
      <c r="AE707" s="1059"/>
      <c r="AF707" s="1059"/>
      <c r="AG707" s="105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0">
        <v>12</v>
      </c>
      <c r="B708" s="106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9"/>
      <c r="AD708" s="1059"/>
      <c r="AE708" s="1059"/>
      <c r="AF708" s="1059"/>
      <c r="AG708" s="105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0">
        <v>13</v>
      </c>
      <c r="B709" s="106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9"/>
      <c r="AD709" s="1059"/>
      <c r="AE709" s="1059"/>
      <c r="AF709" s="1059"/>
      <c r="AG709" s="105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0">
        <v>14</v>
      </c>
      <c r="B710" s="106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9"/>
      <c r="AD710" s="1059"/>
      <c r="AE710" s="1059"/>
      <c r="AF710" s="1059"/>
      <c r="AG710" s="105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0">
        <v>15</v>
      </c>
      <c r="B711" s="106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9"/>
      <c r="AD711" s="1059"/>
      <c r="AE711" s="1059"/>
      <c r="AF711" s="1059"/>
      <c r="AG711" s="105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0">
        <v>16</v>
      </c>
      <c r="B712" s="106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9"/>
      <c r="AD712" s="1059"/>
      <c r="AE712" s="1059"/>
      <c r="AF712" s="1059"/>
      <c r="AG712" s="105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0">
        <v>17</v>
      </c>
      <c r="B713" s="106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9"/>
      <c r="AD713" s="1059"/>
      <c r="AE713" s="1059"/>
      <c r="AF713" s="1059"/>
      <c r="AG713" s="105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0">
        <v>18</v>
      </c>
      <c r="B714" s="106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9"/>
      <c r="AD714" s="1059"/>
      <c r="AE714" s="1059"/>
      <c r="AF714" s="1059"/>
      <c r="AG714" s="105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0">
        <v>19</v>
      </c>
      <c r="B715" s="106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9"/>
      <c r="AD715" s="1059"/>
      <c r="AE715" s="1059"/>
      <c r="AF715" s="1059"/>
      <c r="AG715" s="105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0">
        <v>20</v>
      </c>
      <c r="B716" s="106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9"/>
      <c r="AD716" s="1059"/>
      <c r="AE716" s="1059"/>
      <c r="AF716" s="1059"/>
      <c r="AG716" s="105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0">
        <v>21</v>
      </c>
      <c r="B717" s="106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9"/>
      <c r="AD717" s="1059"/>
      <c r="AE717" s="1059"/>
      <c r="AF717" s="1059"/>
      <c r="AG717" s="105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0">
        <v>22</v>
      </c>
      <c r="B718" s="106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9"/>
      <c r="AD718" s="1059"/>
      <c r="AE718" s="1059"/>
      <c r="AF718" s="1059"/>
      <c r="AG718" s="105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0">
        <v>23</v>
      </c>
      <c r="B719" s="106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9"/>
      <c r="AD719" s="1059"/>
      <c r="AE719" s="1059"/>
      <c r="AF719" s="1059"/>
      <c r="AG719" s="105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0">
        <v>24</v>
      </c>
      <c r="B720" s="106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9"/>
      <c r="AD720" s="1059"/>
      <c r="AE720" s="1059"/>
      <c r="AF720" s="1059"/>
      <c r="AG720" s="105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0">
        <v>25</v>
      </c>
      <c r="B721" s="106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9"/>
      <c r="AD721" s="1059"/>
      <c r="AE721" s="1059"/>
      <c r="AF721" s="1059"/>
      <c r="AG721" s="105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0">
        <v>26</v>
      </c>
      <c r="B722" s="106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9"/>
      <c r="AD722" s="1059"/>
      <c r="AE722" s="1059"/>
      <c r="AF722" s="1059"/>
      <c r="AG722" s="105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0">
        <v>27</v>
      </c>
      <c r="B723" s="106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9"/>
      <c r="AD723" s="1059"/>
      <c r="AE723" s="1059"/>
      <c r="AF723" s="1059"/>
      <c r="AG723" s="105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0">
        <v>28</v>
      </c>
      <c r="B724" s="106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9"/>
      <c r="AD724" s="1059"/>
      <c r="AE724" s="1059"/>
      <c r="AF724" s="1059"/>
      <c r="AG724" s="105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0">
        <v>29</v>
      </c>
      <c r="B725" s="106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9"/>
      <c r="AD725" s="1059"/>
      <c r="AE725" s="1059"/>
      <c r="AF725" s="1059"/>
      <c r="AG725" s="105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0">
        <v>30</v>
      </c>
      <c r="B726" s="106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9"/>
      <c r="AD726" s="1059"/>
      <c r="AE726" s="1059"/>
      <c r="AF726" s="1059"/>
      <c r="AG726" s="105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296</v>
      </c>
      <c r="K729" s="109"/>
      <c r="L729" s="109"/>
      <c r="M729" s="109"/>
      <c r="N729" s="109"/>
      <c r="O729" s="109"/>
      <c r="P729" s="335" t="s">
        <v>27</v>
      </c>
      <c r="Q729" s="335"/>
      <c r="R729" s="335"/>
      <c r="S729" s="335"/>
      <c r="T729" s="335"/>
      <c r="U729" s="335"/>
      <c r="V729" s="335"/>
      <c r="W729" s="335"/>
      <c r="X729" s="335"/>
      <c r="Y729" s="345" t="s">
        <v>348</v>
      </c>
      <c r="Z729" s="346"/>
      <c r="AA729" s="346"/>
      <c r="AB729" s="346"/>
      <c r="AC729" s="277" t="s">
        <v>333</v>
      </c>
      <c r="AD729" s="277"/>
      <c r="AE729" s="277"/>
      <c r="AF729" s="277"/>
      <c r="AG729" s="277"/>
      <c r="AH729" s="345" t="s">
        <v>258</v>
      </c>
      <c r="AI729" s="347"/>
      <c r="AJ729" s="347"/>
      <c r="AK729" s="347"/>
      <c r="AL729" s="347" t="s">
        <v>21</v>
      </c>
      <c r="AM729" s="347"/>
      <c r="AN729" s="347"/>
      <c r="AO729" s="422"/>
      <c r="AP729" s="423" t="s">
        <v>297</v>
      </c>
      <c r="AQ729" s="423"/>
      <c r="AR729" s="423"/>
      <c r="AS729" s="423"/>
      <c r="AT729" s="423"/>
      <c r="AU729" s="423"/>
      <c r="AV729" s="423"/>
      <c r="AW729" s="423"/>
      <c r="AX729" s="423"/>
      <c r="AY729" s="34">
        <f t="shared" ref="AY729:AY730" si="19">$AY$727</f>
        <v>0</v>
      </c>
    </row>
    <row r="730" spans="1:51" ht="26.25" customHeight="1" x14ac:dyDescent="0.15">
      <c r="A730" s="1060">
        <v>1</v>
      </c>
      <c r="B730" s="106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9"/>
      <c r="AD730" s="1059"/>
      <c r="AE730" s="1059"/>
      <c r="AF730" s="1059"/>
      <c r="AG730" s="105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0">
        <v>2</v>
      </c>
      <c r="B731" s="106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9"/>
      <c r="AD731" s="1059"/>
      <c r="AE731" s="1059"/>
      <c r="AF731" s="1059"/>
      <c r="AG731" s="105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0">
        <v>3</v>
      </c>
      <c r="B732" s="106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9"/>
      <c r="AD732" s="1059"/>
      <c r="AE732" s="1059"/>
      <c r="AF732" s="1059"/>
      <c r="AG732" s="105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0">
        <v>4</v>
      </c>
      <c r="B733" s="106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9"/>
      <c r="AD733" s="1059"/>
      <c r="AE733" s="1059"/>
      <c r="AF733" s="1059"/>
      <c r="AG733" s="105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0">
        <v>5</v>
      </c>
      <c r="B734" s="106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9"/>
      <c r="AD734" s="1059"/>
      <c r="AE734" s="1059"/>
      <c r="AF734" s="1059"/>
      <c r="AG734" s="105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0">
        <v>6</v>
      </c>
      <c r="B735" s="106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9"/>
      <c r="AD735" s="1059"/>
      <c r="AE735" s="1059"/>
      <c r="AF735" s="1059"/>
      <c r="AG735" s="105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0">
        <v>7</v>
      </c>
      <c r="B736" s="106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9"/>
      <c r="AD736" s="1059"/>
      <c r="AE736" s="1059"/>
      <c r="AF736" s="1059"/>
      <c r="AG736" s="105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0">
        <v>8</v>
      </c>
      <c r="B737" s="106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9"/>
      <c r="AD737" s="1059"/>
      <c r="AE737" s="1059"/>
      <c r="AF737" s="1059"/>
      <c r="AG737" s="105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0">
        <v>9</v>
      </c>
      <c r="B738" s="106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9"/>
      <c r="AD738" s="1059"/>
      <c r="AE738" s="1059"/>
      <c r="AF738" s="1059"/>
      <c r="AG738" s="105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0">
        <v>10</v>
      </c>
      <c r="B739" s="106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9"/>
      <c r="AD739" s="1059"/>
      <c r="AE739" s="1059"/>
      <c r="AF739" s="1059"/>
      <c r="AG739" s="105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0">
        <v>11</v>
      </c>
      <c r="B740" s="106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9"/>
      <c r="AD740" s="1059"/>
      <c r="AE740" s="1059"/>
      <c r="AF740" s="1059"/>
      <c r="AG740" s="105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0">
        <v>12</v>
      </c>
      <c r="B741" s="106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9"/>
      <c r="AD741" s="1059"/>
      <c r="AE741" s="1059"/>
      <c r="AF741" s="1059"/>
      <c r="AG741" s="105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0">
        <v>13</v>
      </c>
      <c r="B742" s="106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9"/>
      <c r="AD742" s="1059"/>
      <c r="AE742" s="1059"/>
      <c r="AF742" s="1059"/>
      <c r="AG742" s="105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0">
        <v>14</v>
      </c>
      <c r="B743" s="106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9"/>
      <c r="AD743" s="1059"/>
      <c r="AE743" s="1059"/>
      <c r="AF743" s="1059"/>
      <c r="AG743" s="105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0">
        <v>15</v>
      </c>
      <c r="B744" s="106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9"/>
      <c r="AD744" s="1059"/>
      <c r="AE744" s="1059"/>
      <c r="AF744" s="1059"/>
      <c r="AG744" s="105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0">
        <v>16</v>
      </c>
      <c r="B745" s="106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9"/>
      <c r="AD745" s="1059"/>
      <c r="AE745" s="1059"/>
      <c r="AF745" s="1059"/>
      <c r="AG745" s="105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0">
        <v>17</v>
      </c>
      <c r="B746" s="106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9"/>
      <c r="AD746" s="1059"/>
      <c r="AE746" s="1059"/>
      <c r="AF746" s="1059"/>
      <c r="AG746" s="105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0">
        <v>18</v>
      </c>
      <c r="B747" s="106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9"/>
      <c r="AD747" s="1059"/>
      <c r="AE747" s="1059"/>
      <c r="AF747" s="1059"/>
      <c r="AG747" s="105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0">
        <v>19</v>
      </c>
      <c r="B748" s="106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9"/>
      <c r="AD748" s="1059"/>
      <c r="AE748" s="1059"/>
      <c r="AF748" s="1059"/>
      <c r="AG748" s="105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0">
        <v>20</v>
      </c>
      <c r="B749" s="106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9"/>
      <c r="AD749" s="1059"/>
      <c r="AE749" s="1059"/>
      <c r="AF749" s="1059"/>
      <c r="AG749" s="105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0">
        <v>21</v>
      </c>
      <c r="B750" s="106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9"/>
      <c r="AD750" s="1059"/>
      <c r="AE750" s="1059"/>
      <c r="AF750" s="1059"/>
      <c r="AG750" s="105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0">
        <v>22</v>
      </c>
      <c r="B751" s="106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9"/>
      <c r="AD751" s="1059"/>
      <c r="AE751" s="1059"/>
      <c r="AF751" s="1059"/>
      <c r="AG751" s="105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0">
        <v>23</v>
      </c>
      <c r="B752" s="106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9"/>
      <c r="AD752" s="1059"/>
      <c r="AE752" s="1059"/>
      <c r="AF752" s="1059"/>
      <c r="AG752" s="105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0">
        <v>24</v>
      </c>
      <c r="B753" s="106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9"/>
      <c r="AD753" s="1059"/>
      <c r="AE753" s="1059"/>
      <c r="AF753" s="1059"/>
      <c r="AG753" s="105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0">
        <v>25</v>
      </c>
      <c r="B754" s="106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9"/>
      <c r="AD754" s="1059"/>
      <c r="AE754" s="1059"/>
      <c r="AF754" s="1059"/>
      <c r="AG754" s="105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0">
        <v>26</v>
      </c>
      <c r="B755" s="106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9"/>
      <c r="AD755" s="1059"/>
      <c r="AE755" s="1059"/>
      <c r="AF755" s="1059"/>
      <c r="AG755" s="105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0">
        <v>27</v>
      </c>
      <c r="B756" s="106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9"/>
      <c r="AD756" s="1059"/>
      <c r="AE756" s="1059"/>
      <c r="AF756" s="1059"/>
      <c r="AG756" s="105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0">
        <v>28</v>
      </c>
      <c r="B757" s="106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9"/>
      <c r="AD757" s="1059"/>
      <c r="AE757" s="1059"/>
      <c r="AF757" s="1059"/>
      <c r="AG757" s="105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0">
        <v>29</v>
      </c>
      <c r="B758" s="106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9"/>
      <c r="AD758" s="1059"/>
      <c r="AE758" s="1059"/>
      <c r="AF758" s="1059"/>
      <c r="AG758" s="105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0">
        <v>30</v>
      </c>
      <c r="B759" s="106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9"/>
      <c r="AD759" s="1059"/>
      <c r="AE759" s="1059"/>
      <c r="AF759" s="1059"/>
      <c r="AG759" s="105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296</v>
      </c>
      <c r="K762" s="109"/>
      <c r="L762" s="109"/>
      <c r="M762" s="109"/>
      <c r="N762" s="109"/>
      <c r="O762" s="109"/>
      <c r="P762" s="335" t="s">
        <v>27</v>
      </c>
      <c r="Q762" s="335"/>
      <c r="R762" s="335"/>
      <c r="S762" s="335"/>
      <c r="T762" s="335"/>
      <c r="U762" s="335"/>
      <c r="V762" s="335"/>
      <c r="W762" s="335"/>
      <c r="X762" s="335"/>
      <c r="Y762" s="345" t="s">
        <v>348</v>
      </c>
      <c r="Z762" s="346"/>
      <c r="AA762" s="346"/>
      <c r="AB762" s="346"/>
      <c r="AC762" s="277" t="s">
        <v>333</v>
      </c>
      <c r="AD762" s="277"/>
      <c r="AE762" s="277"/>
      <c r="AF762" s="277"/>
      <c r="AG762" s="277"/>
      <c r="AH762" s="345" t="s">
        <v>258</v>
      </c>
      <c r="AI762" s="347"/>
      <c r="AJ762" s="347"/>
      <c r="AK762" s="347"/>
      <c r="AL762" s="347" t="s">
        <v>21</v>
      </c>
      <c r="AM762" s="347"/>
      <c r="AN762" s="347"/>
      <c r="AO762" s="422"/>
      <c r="AP762" s="423" t="s">
        <v>297</v>
      </c>
      <c r="AQ762" s="423"/>
      <c r="AR762" s="423"/>
      <c r="AS762" s="423"/>
      <c r="AT762" s="423"/>
      <c r="AU762" s="423"/>
      <c r="AV762" s="423"/>
      <c r="AW762" s="423"/>
      <c r="AX762" s="423"/>
      <c r="AY762" s="34">
        <f t="shared" ref="AY762:AY763" si="20">$AY$760</f>
        <v>0</v>
      </c>
    </row>
    <row r="763" spans="1:51" ht="26.25" customHeight="1" x14ac:dyDescent="0.15">
      <c r="A763" s="1060">
        <v>1</v>
      </c>
      <c r="B763" s="106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9"/>
      <c r="AD763" s="1059"/>
      <c r="AE763" s="1059"/>
      <c r="AF763" s="1059"/>
      <c r="AG763" s="105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0">
        <v>2</v>
      </c>
      <c r="B764" s="106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9"/>
      <c r="AD764" s="1059"/>
      <c r="AE764" s="1059"/>
      <c r="AF764" s="1059"/>
      <c r="AG764" s="105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0">
        <v>3</v>
      </c>
      <c r="B765" s="106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9"/>
      <c r="AD765" s="1059"/>
      <c r="AE765" s="1059"/>
      <c r="AF765" s="1059"/>
      <c r="AG765" s="105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0">
        <v>4</v>
      </c>
      <c r="B766" s="106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9"/>
      <c r="AD766" s="1059"/>
      <c r="AE766" s="1059"/>
      <c r="AF766" s="1059"/>
      <c r="AG766" s="105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0">
        <v>5</v>
      </c>
      <c r="B767" s="106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9"/>
      <c r="AD767" s="1059"/>
      <c r="AE767" s="1059"/>
      <c r="AF767" s="1059"/>
      <c r="AG767" s="105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0">
        <v>6</v>
      </c>
      <c r="B768" s="106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9"/>
      <c r="AD768" s="1059"/>
      <c r="AE768" s="1059"/>
      <c r="AF768" s="1059"/>
      <c r="AG768" s="105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0">
        <v>7</v>
      </c>
      <c r="B769" s="106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9"/>
      <c r="AD769" s="1059"/>
      <c r="AE769" s="1059"/>
      <c r="AF769" s="1059"/>
      <c r="AG769" s="105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0">
        <v>8</v>
      </c>
      <c r="B770" s="106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9"/>
      <c r="AD770" s="1059"/>
      <c r="AE770" s="1059"/>
      <c r="AF770" s="1059"/>
      <c r="AG770" s="105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0">
        <v>9</v>
      </c>
      <c r="B771" s="106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9"/>
      <c r="AD771" s="1059"/>
      <c r="AE771" s="1059"/>
      <c r="AF771" s="1059"/>
      <c r="AG771" s="105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0">
        <v>10</v>
      </c>
      <c r="B772" s="106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9"/>
      <c r="AD772" s="1059"/>
      <c r="AE772" s="1059"/>
      <c r="AF772" s="1059"/>
      <c r="AG772" s="105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0">
        <v>11</v>
      </c>
      <c r="B773" s="106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9"/>
      <c r="AD773" s="1059"/>
      <c r="AE773" s="1059"/>
      <c r="AF773" s="1059"/>
      <c r="AG773" s="105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0">
        <v>12</v>
      </c>
      <c r="B774" s="106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9"/>
      <c r="AD774" s="1059"/>
      <c r="AE774" s="1059"/>
      <c r="AF774" s="1059"/>
      <c r="AG774" s="105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0">
        <v>13</v>
      </c>
      <c r="B775" s="106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9"/>
      <c r="AD775" s="1059"/>
      <c r="AE775" s="1059"/>
      <c r="AF775" s="1059"/>
      <c r="AG775" s="105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0">
        <v>14</v>
      </c>
      <c r="B776" s="106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9"/>
      <c r="AD776" s="1059"/>
      <c r="AE776" s="1059"/>
      <c r="AF776" s="1059"/>
      <c r="AG776" s="105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0">
        <v>15</v>
      </c>
      <c r="B777" s="106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9"/>
      <c r="AD777" s="1059"/>
      <c r="AE777" s="1059"/>
      <c r="AF777" s="1059"/>
      <c r="AG777" s="105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0">
        <v>16</v>
      </c>
      <c r="B778" s="106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9"/>
      <c r="AD778" s="1059"/>
      <c r="AE778" s="1059"/>
      <c r="AF778" s="1059"/>
      <c r="AG778" s="105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0">
        <v>17</v>
      </c>
      <c r="B779" s="106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9"/>
      <c r="AD779" s="1059"/>
      <c r="AE779" s="1059"/>
      <c r="AF779" s="1059"/>
      <c r="AG779" s="105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0">
        <v>18</v>
      </c>
      <c r="B780" s="106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9"/>
      <c r="AD780" s="1059"/>
      <c r="AE780" s="1059"/>
      <c r="AF780" s="1059"/>
      <c r="AG780" s="105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0">
        <v>19</v>
      </c>
      <c r="B781" s="106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9"/>
      <c r="AD781" s="1059"/>
      <c r="AE781" s="1059"/>
      <c r="AF781" s="1059"/>
      <c r="AG781" s="105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0">
        <v>20</v>
      </c>
      <c r="B782" s="106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9"/>
      <c r="AD782" s="1059"/>
      <c r="AE782" s="1059"/>
      <c r="AF782" s="1059"/>
      <c r="AG782" s="105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0">
        <v>21</v>
      </c>
      <c r="B783" s="106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9"/>
      <c r="AD783" s="1059"/>
      <c r="AE783" s="1059"/>
      <c r="AF783" s="1059"/>
      <c r="AG783" s="105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0">
        <v>22</v>
      </c>
      <c r="B784" s="106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9"/>
      <c r="AD784" s="1059"/>
      <c r="AE784" s="1059"/>
      <c r="AF784" s="1059"/>
      <c r="AG784" s="105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0">
        <v>23</v>
      </c>
      <c r="B785" s="106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9"/>
      <c r="AD785" s="1059"/>
      <c r="AE785" s="1059"/>
      <c r="AF785" s="1059"/>
      <c r="AG785" s="105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0">
        <v>24</v>
      </c>
      <c r="B786" s="106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9"/>
      <c r="AD786" s="1059"/>
      <c r="AE786" s="1059"/>
      <c r="AF786" s="1059"/>
      <c r="AG786" s="105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0">
        <v>25</v>
      </c>
      <c r="B787" s="106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9"/>
      <c r="AD787" s="1059"/>
      <c r="AE787" s="1059"/>
      <c r="AF787" s="1059"/>
      <c r="AG787" s="105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0">
        <v>26</v>
      </c>
      <c r="B788" s="106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9"/>
      <c r="AD788" s="1059"/>
      <c r="AE788" s="1059"/>
      <c r="AF788" s="1059"/>
      <c r="AG788" s="105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0">
        <v>27</v>
      </c>
      <c r="B789" s="106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9"/>
      <c r="AD789" s="1059"/>
      <c r="AE789" s="1059"/>
      <c r="AF789" s="1059"/>
      <c r="AG789" s="105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0">
        <v>28</v>
      </c>
      <c r="B790" s="106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9"/>
      <c r="AD790" s="1059"/>
      <c r="AE790" s="1059"/>
      <c r="AF790" s="1059"/>
      <c r="AG790" s="105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0">
        <v>29</v>
      </c>
      <c r="B791" s="106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9"/>
      <c r="AD791" s="1059"/>
      <c r="AE791" s="1059"/>
      <c r="AF791" s="1059"/>
      <c r="AG791" s="105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0">
        <v>30</v>
      </c>
      <c r="B792" s="106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9"/>
      <c r="AD792" s="1059"/>
      <c r="AE792" s="1059"/>
      <c r="AF792" s="1059"/>
      <c r="AG792" s="105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296</v>
      </c>
      <c r="K795" s="109"/>
      <c r="L795" s="109"/>
      <c r="M795" s="109"/>
      <c r="N795" s="109"/>
      <c r="O795" s="109"/>
      <c r="P795" s="335" t="s">
        <v>27</v>
      </c>
      <c r="Q795" s="335"/>
      <c r="R795" s="335"/>
      <c r="S795" s="335"/>
      <c r="T795" s="335"/>
      <c r="U795" s="335"/>
      <c r="V795" s="335"/>
      <c r="W795" s="335"/>
      <c r="X795" s="335"/>
      <c r="Y795" s="345" t="s">
        <v>348</v>
      </c>
      <c r="Z795" s="346"/>
      <c r="AA795" s="346"/>
      <c r="AB795" s="346"/>
      <c r="AC795" s="277" t="s">
        <v>333</v>
      </c>
      <c r="AD795" s="277"/>
      <c r="AE795" s="277"/>
      <c r="AF795" s="277"/>
      <c r="AG795" s="277"/>
      <c r="AH795" s="345" t="s">
        <v>258</v>
      </c>
      <c r="AI795" s="347"/>
      <c r="AJ795" s="347"/>
      <c r="AK795" s="347"/>
      <c r="AL795" s="347" t="s">
        <v>21</v>
      </c>
      <c r="AM795" s="347"/>
      <c r="AN795" s="347"/>
      <c r="AO795" s="422"/>
      <c r="AP795" s="423" t="s">
        <v>297</v>
      </c>
      <c r="AQ795" s="423"/>
      <c r="AR795" s="423"/>
      <c r="AS795" s="423"/>
      <c r="AT795" s="423"/>
      <c r="AU795" s="423"/>
      <c r="AV795" s="423"/>
      <c r="AW795" s="423"/>
      <c r="AX795" s="423"/>
      <c r="AY795" s="34">
        <f t="shared" ref="AY795:AY796" si="21">$AY$793</f>
        <v>0</v>
      </c>
    </row>
    <row r="796" spans="1:51" ht="26.25" customHeight="1" x14ac:dyDescent="0.15">
      <c r="A796" s="1060">
        <v>1</v>
      </c>
      <c r="B796" s="106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9"/>
      <c r="AD796" s="1059"/>
      <c r="AE796" s="1059"/>
      <c r="AF796" s="1059"/>
      <c r="AG796" s="105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0">
        <v>2</v>
      </c>
      <c r="B797" s="106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9"/>
      <c r="AD797" s="1059"/>
      <c r="AE797" s="1059"/>
      <c r="AF797" s="1059"/>
      <c r="AG797" s="105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0">
        <v>3</v>
      </c>
      <c r="B798" s="106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9"/>
      <c r="AD798" s="1059"/>
      <c r="AE798" s="1059"/>
      <c r="AF798" s="1059"/>
      <c r="AG798" s="105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0">
        <v>4</v>
      </c>
      <c r="B799" s="106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9"/>
      <c r="AD799" s="1059"/>
      <c r="AE799" s="1059"/>
      <c r="AF799" s="1059"/>
      <c r="AG799" s="105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0">
        <v>5</v>
      </c>
      <c r="B800" s="106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9"/>
      <c r="AD800" s="1059"/>
      <c r="AE800" s="1059"/>
      <c r="AF800" s="1059"/>
      <c r="AG800" s="105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0">
        <v>6</v>
      </c>
      <c r="B801" s="106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9"/>
      <c r="AD801" s="1059"/>
      <c r="AE801" s="1059"/>
      <c r="AF801" s="1059"/>
      <c r="AG801" s="105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0">
        <v>7</v>
      </c>
      <c r="B802" s="106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9"/>
      <c r="AD802" s="1059"/>
      <c r="AE802" s="1059"/>
      <c r="AF802" s="1059"/>
      <c r="AG802" s="105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0">
        <v>8</v>
      </c>
      <c r="B803" s="106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9"/>
      <c r="AD803" s="1059"/>
      <c r="AE803" s="1059"/>
      <c r="AF803" s="1059"/>
      <c r="AG803" s="105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0">
        <v>9</v>
      </c>
      <c r="B804" s="106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9"/>
      <c r="AD804" s="1059"/>
      <c r="AE804" s="1059"/>
      <c r="AF804" s="1059"/>
      <c r="AG804" s="105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0">
        <v>10</v>
      </c>
      <c r="B805" s="106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9"/>
      <c r="AD805" s="1059"/>
      <c r="AE805" s="1059"/>
      <c r="AF805" s="1059"/>
      <c r="AG805" s="105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0">
        <v>11</v>
      </c>
      <c r="B806" s="106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9"/>
      <c r="AD806" s="1059"/>
      <c r="AE806" s="1059"/>
      <c r="AF806" s="1059"/>
      <c r="AG806" s="105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0">
        <v>12</v>
      </c>
      <c r="B807" s="106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9"/>
      <c r="AD807" s="1059"/>
      <c r="AE807" s="1059"/>
      <c r="AF807" s="1059"/>
      <c r="AG807" s="105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0">
        <v>13</v>
      </c>
      <c r="B808" s="106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9"/>
      <c r="AD808" s="1059"/>
      <c r="AE808" s="1059"/>
      <c r="AF808" s="1059"/>
      <c r="AG808" s="105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0">
        <v>14</v>
      </c>
      <c r="B809" s="106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9"/>
      <c r="AD809" s="1059"/>
      <c r="AE809" s="1059"/>
      <c r="AF809" s="1059"/>
      <c r="AG809" s="105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0">
        <v>15</v>
      </c>
      <c r="B810" s="106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9"/>
      <c r="AD810" s="1059"/>
      <c r="AE810" s="1059"/>
      <c r="AF810" s="1059"/>
      <c r="AG810" s="105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0">
        <v>16</v>
      </c>
      <c r="B811" s="106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9"/>
      <c r="AD811" s="1059"/>
      <c r="AE811" s="1059"/>
      <c r="AF811" s="1059"/>
      <c r="AG811" s="105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0">
        <v>17</v>
      </c>
      <c r="B812" s="106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9"/>
      <c r="AD812" s="1059"/>
      <c r="AE812" s="1059"/>
      <c r="AF812" s="1059"/>
      <c r="AG812" s="105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0">
        <v>18</v>
      </c>
      <c r="B813" s="106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9"/>
      <c r="AD813" s="1059"/>
      <c r="AE813" s="1059"/>
      <c r="AF813" s="1059"/>
      <c r="AG813" s="105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0">
        <v>19</v>
      </c>
      <c r="B814" s="106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9"/>
      <c r="AD814" s="1059"/>
      <c r="AE814" s="1059"/>
      <c r="AF814" s="1059"/>
      <c r="AG814" s="105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0">
        <v>20</v>
      </c>
      <c r="B815" s="106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9"/>
      <c r="AD815" s="1059"/>
      <c r="AE815" s="1059"/>
      <c r="AF815" s="1059"/>
      <c r="AG815" s="105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0">
        <v>21</v>
      </c>
      <c r="B816" s="106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9"/>
      <c r="AD816" s="1059"/>
      <c r="AE816" s="1059"/>
      <c r="AF816" s="1059"/>
      <c r="AG816" s="105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0">
        <v>22</v>
      </c>
      <c r="B817" s="106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9"/>
      <c r="AD817" s="1059"/>
      <c r="AE817" s="1059"/>
      <c r="AF817" s="1059"/>
      <c r="AG817" s="105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0">
        <v>23</v>
      </c>
      <c r="B818" s="106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9"/>
      <c r="AD818" s="1059"/>
      <c r="AE818" s="1059"/>
      <c r="AF818" s="1059"/>
      <c r="AG818" s="105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0">
        <v>24</v>
      </c>
      <c r="B819" s="106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9"/>
      <c r="AD819" s="1059"/>
      <c r="AE819" s="1059"/>
      <c r="AF819" s="1059"/>
      <c r="AG819" s="105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0">
        <v>25</v>
      </c>
      <c r="B820" s="106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9"/>
      <c r="AD820" s="1059"/>
      <c r="AE820" s="1059"/>
      <c r="AF820" s="1059"/>
      <c r="AG820" s="105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0">
        <v>26</v>
      </c>
      <c r="B821" s="106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9"/>
      <c r="AD821" s="1059"/>
      <c r="AE821" s="1059"/>
      <c r="AF821" s="1059"/>
      <c r="AG821" s="105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0">
        <v>27</v>
      </c>
      <c r="B822" s="106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9"/>
      <c r="AD822" s="1059"/>
      <c r="AE822" s="1059"/>
      <c r="AF822" s="1059"/>
      <c r="AG822" s="105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0">
        <v>28</v>
      </c>
      <c r="B823" s="106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9"/>
      <c r="AD823" s="1059"/>
      <c r="AE823" s="1059"/>
      <c r="AF823" s="1059"/>
      <c r="AG823" s="105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0">
        <v>29</v>
      </c>
      <c r="B824" s="106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9"/>
      <c r="AD824" s="1059"/>
      <c r="AE824" s="1059"/>
      <c r="AF824" s="1059"/>
      <c r="AG824" s="105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0">
        <v>30</v>
      </c>
      <c r="B825" s="106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9"/>
      <c r="AD825" s="1059"/>
      <c r="AE825" s="1059"/>
      <c r="AF825" s="1059"/>
      <c r="AG825" s="105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296</v>
      </c>
      <c r="K828" s="109"/>
      <c r="L828" s="109"/>
      <c r="M828" s="109"/>
      <c r="N828" s="109"/>
      <c r="O828" s="109"/>
      <c r="P828" s="335" t="s">
        <v>27</v>
      </c>
      <c r="Q828" s="335"/>
      <c r="R828" s="335"/>
      <c r="S828" s="335"/>
      <c r="T828" s="335"/>
      <c r="U828" s="335"/>
      <c r="V828" s="335"/>
      <c r="W828" s="335"/>
      <c r="X828" s="335"/>
      <c r="Y828" s="345" t="s">
        <v>348</v>
      </c>
      <c r="Z828" s="346"/>
      <c r="AA828" s="346"/>
      <c r="AB828" s="346"/>
      <c r="AC828" s="277" t="s">
        <v>333</v>
      </c>
      <c r="AD828" s="277"/>
      <c r="AE828" s="277"/>
      <c r="AF828" s="277"/>
      <c r="AG828" s="277"/>
      <c r="AH828" s="345" t="s">
        <v>258</v>
      </c>
      <c r="AI828" s="347"/>
      <c r="AJ828" s="347"/>
      <c r="AK828" s="347"/>
      <c r="AL828" s="347" t="s">
        <v>21</v>
      </c>
      <c r="AM828" s="347"/>
      <c r="AN828" s="347"/>
      <c r="AO828" s="422"/>
      <c r="AP828" s="423" t="s">
        <v>297</v>
      </c>
      <c r="AQ828" s="423"/>
      <c r="AR828" s="423"/>
      <c r="AS828" s="423"/>
      <c r="AT828" s="423"/>
      <c r="AU828" s="423"/>
      <c r="AV828" s="423"/>
      <c r="AW828" s="423"/>
      <c r="AX828" s="423"/>
      <c r="AY828" s="34">
        <f t="shared" ref="AY828:AY829" si="22">$AY$826</f>
        <v>0</v>
      </c>
    </row>
    <row r="829" spans="1:51" ht="26.25" customHeight="1" x14ac:dyDescent="0.15">
      <c r="A829" s="1060">
        <v>1</v>
      </c>
      <c r="B829" s="106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9"/>
      <c r="AD829" s="1059"/>
      <c r="AE829" s="1059"/>
      <c r="AF829" s="1059"/>
      <c r="AG829" s="105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0">
        <v>2</v>
      </c>
      <c r="B830" s="106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9"/>
      <c r="AD830" s="1059"/>
      <c r="AE830" s="1059"/>
      <c r="AF830" s="1059"/>
      <c r="AG830" s="105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0">
        <v>3</v>
      </c>
      <c r="B831" s="106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9"/>
      <c r="AD831" s="1059"/>
      <c r="AE831" s="1059"/>
      <c r="AF831" s="1059"/>
      <c r="AG831" s="105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0">
        <v>4</v>
      </c>
      <c r="B832" s="106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9"/>
      <c r="AD832" s="1059"/>
      <c r="AE832" s="1059"/>
      <c r="AF832" s="1059"/>
      <c r="AG832" s="105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0">
        <v>5</v>
      </c>
      <c r="B833" s="106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9"/>
      <c r="AD833" s="1059"/>
      <c r="AE833" s="1059"/>
      <c r="AF833" s="1059"/>
      <c r="AG833" s="105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0">
        <v>6</v>
      </c>
      <c r="B834" s="106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9"/>
      <c r="AD834" s="1059"/>
      <c r="AE834" s="1059"/>
      <c r="AF834" s="1059"/>
      <c r="AG834" s="105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0">
        <v>7</v>
      </c>
      <c r="B835" s="106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9"/>
      <c r="AD835" s="1059"/>
      <c r="AE835" s="1059"/>
      <c r="AF835" s="1059"/>
      <c r="AG835" s="105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0">
        <v>8</v>
      </c>
      <c r="B836" s="106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9"/>
      <c r="AD836" s="1059"/>
      <c r="AE836" s="1059"/>
      <c r="AF836" s="1059"/>
      <c r="AG836" s="105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0">
        <v>9</v>
      </c>
      <c r="B837" s="106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9"/>
      <c r="AD837" s="1059"/>
      <c r="AE837" s="1059"/>
      <c r="AF837" s="1059"/>
      <c r="AG837" s="105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0">
        <v>10</v>
      </c>
      <c r="B838" s="106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9"/>
      <c r="AD838" s="1059"/>
      <c r="AE838" s="1059"/>
      <c r="AF838" s="1059"/>
      <c r="AG838" s="105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0">
        <v>11</v>
      </c>
      <c r="B839" s="106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9"/>
      <c r="AD839" s="1059"/>
      <c r="AE839" s="1059"/>
      <c r="AF839" s="1059"/>
      <c r="AG839" s="105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0">
        <v>12</v>
      </c>
      <c r="B840" s="106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9"/>
      <c r="AD840" s="1059"/>
      <c r="AE840" s="1059"/>
      <c r="AF840" s="1059"/>
      <c r="AG840" s="105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0">
        <v>13</v>
      </c>
      <c r="B841" s="106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9"/>
      <c r="AD841" s="1059"/>
      <c r="AE841" s="1059"/>
      <c r="AF841" s="1059"/>
      <c r="AG841" s="105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0">
        <v>14</v>
      </c>
      <c r="B842" s="106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9"/>
      <c r="AD842" s="1059"/>
      <c r="AE842" s="1059"/>
      <c r="AF842" s="1059"/>
      <c r="AG842" s="105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0">
        <v>15</v>
      </c>
      <c r="B843" s="106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9"/>
      <c r="AD843" s="1059"/>
      <c r="AE843" s="1059"/>
      <c r="AF843" s="1059"/>
      <c r="AG843" s="105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0">
        <v>16</v>
      </c>
      <c r="B844" s="106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9"/>
      <c r="AD844" s="1059"/>
      <c r="AE844" s="1059"/>
      <c r="AF844" s="1059"/>
      <c r="AG844" s="105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0">
        <v>17</v>
      </c>
      <c r="B845" s="106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9"/>
      <c r="AD845" s="1059"/>
      <c r="AE845" s="1059"/>
      <c r="AF845" s="1059"/>
      <c r="AG845" s="105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0">
        <v>18</v>
      </c>
      <c r="B846" s="106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9"/>
      <c r="AD846" s="1059"/>
      <c r="AE846" s="1059"/>
      <c r="AF846" s="1059"/>
      <c r="AG846" s="105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0">
        <v>19</v>
      </c>
      <c r="B847" s="106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9"/>
      <c r="AD847" s="1059"/>
      <c r="AE847" s="1059"/>
      <c r="AF847" s="1059"/>
      <c r="AG847" s="105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0">
        <v>20</v>
      </c>
      <c r="B848" s="106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9"/>
      <c r="AD848" s="1059"/>
      <c r="AE848" s="1059"/>
      <c r="AF848" s="1059"/>
      <c r="AG848" s="105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0">
        <v>21</v>
      </c>
      <c r="B849" s="106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9"/>
      <c r="AD849" s="1059"/>
      <c r="AE849" s="1059"/>
      <c r="AF849" s="1059"/>
      <c r="AG849" s="105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0">
        <v>22</v>
      </c>
      <c r="B850" s="106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9"/>
      <c r="AD850" s="1059"/>
      <c r="AE850" s="1059"/>
      <c r="AF850" s="1059"/>
      <c r="AG850" s="105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0">
        <v>23</v>
      </c>
      <c r="B851" s="106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9"/>
      <c r="AD851" s="1059"/>
      <c r="AE851" s="1059"/>
      <c r="AF851" s="1059"/>
      <c r="AG851" s="105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0">
        <v>24</v>
      </c>
      <c r="B852" s="106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9"/>
      <c r="AD852" s="1059"/>
      <c r="AE852" s="1059"/>
      <c r="AF852" s="1059"/>
      <c r="AG852" s="105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0">
        <v>25</v>
      </c>
      <c r="B853" s="106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9"/>
      <c r="AD853" s="1059"/>
      <c r="AE853" s="1059"/>
      <c r="AF853" s="1059"/>
      <c r="AG853" s="105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0">
        <v>26</v>
      </c>
      <c r="B854" s="106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9"/>
      <c r="AD854" s="1059"/>
      <c r="AE854" s="1059"/>
      <c r="AF854" s="1059"/>
      <c r="AG854" s="105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0">
        <v>27</v>
      </c>
      <c r="B855" s="106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9"/>
      <c r="AD855" s="1059"/>
      <c r="AE855" s="1059"/>
      <c r="AF855" s="1059"/>
      <c r="AG855" s="105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0">
        <v>28</v>
      </c>
      <c r="B856" s="106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9"/>
      <c r="AD856" s="1059"/>
      <c r="AE856" s="1059"/>
      <c r="AF856" s="1059"/>
      <c r="AG856" s="105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0">
        <v>29</v>
      </c>
      <c r="B857" s="106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9"/>
      <c r="AD857" s="1059"/>
      <c r="AE857" s="1059"/>
      <c r="AF857" s="1059"/>
      <c r="AG857" s="105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0">
        <v>30</v>
      </c>
      <c r="B858" s="106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9"/>
      <c r="AD858" s="1059"/>
      <c r="AE858" s="1059"/>
      <c r="AF858" s="1059"/>
      <c r="AG858" s="105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296</v>
      </c>
      <c r="K861" s="109"/>
      <c r="L861" s="109"/>
      <c r="M861" s="109"/>
      <c r="N861" s="109"/>
      <c r="O861" s="109"/>
      <c r="P861" s="335" t="s">
        <v>27</v>
      </c>
      <c r="Q861" s="335"/>
      <c r="R861" s="335"/>
      <c r="S861" s="335"/>
      <c r="T861" s="335"/>
      <c r="U861" s="335"/>
      <c r="V861" s="335"/>
      <c r="W861" s="335"/>
      <c r="X861" s="335"/>
      <c r="Y861" s="345" t="s">
        <v>348</v>
      </c>
      <c r="Z861" s="346"/>
      <c r="AA861" s="346"/>
      <c r="AB861" s="346"/>
      <c r="AC861" s="277" t="s">
        <v>333</v>
      </c>
      <c r="AD861" s="277"/>
      <c r="AE861" s="277"/>
      <c r="AF861" s="277"/>
      <c r="AG861" s="277"/>
      <c r="AH861" s="345" t="s">
        <v>258</v>
      </c>
      <c r="AI861" s="347"/>
      <c r="AJ861" s="347"/>
      <c r="AK861" s="347"/>
      <c r="AL861" s="347" t="s">
        <v>21</v>
      </c>
      <c r="AM861" s="347"/>
      <c r="AN861" s="347"/>
      <c r="AO861" s="422"/>
      <c r="AP861" s="423" t="s">
        <v>297</v>
      </c>
      <c r="AQ861" s="423"/>
      <c r="AR861" s="423"/>
      <c r="AS861" s="423"/>
      <c r="AT861" s="423"/>
      <c r="AU861" s="423"/>
      <c r="AV861" s="423"/>
      <c r="AW861" s="423"/>
      <c r="AX861" s="423"/>
      <c r="AY861" s="34">
        <f t="shared" ref="AY861:AY862" si="23">$AY$859</f>
        <v>0</v>
      </c>
    </row>
    <row r="862" spans="1:51" ht="26.25" customHeight="1" x14ac:dyDescent="0.15">
      <c r="A862" s="1060">
        <v>1</v>
      </c>
      <c r="B862" s="106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9"/>
      <c r="AD862" s="1059"/>
      <c r="AE862" s="1059"/>
      <c r="AF862" s="1059"/>
      <c r="AG862" s="105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0">
        <v>2</v>
      </c>
      <c r="B863" s="106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9"/>
      <c r="AD863" s="1059"/>
      <c r="AE863" s="1059"/>
      <c r="AF863" s="1059"/>
      <c r="AG863" s="105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0">
        <v>3</v>
      </c>
      <c r="B864" s="106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9"/>
      <c r="AD864" s="1059"/>
      <c r="AE864" s="1059"/>
      <c r="AF864" s="1059"/>
      <c r="AG864" s="105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0">
        <v>4</v>
      </c>
      <c r="B865" s="106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9"/>
      <c r="AD865" s="1059"/>
      <c r="AE865" s="1059"/>
      <c r="AF865" s="1059"/>
      <c r="AG865" s="105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0">
        <v>5</v>
      </c>
      <c r="B866" s="106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9"/>
      <c r="AD866" s="1059"/>
      <c r="AE866" s="1059"/>
      <c r="AF866" s="1059"/>
      <c r="AG866" s="105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0">
        <v>6</v>
      </c>
      <c r="B867" s="106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9"/>
      <c r="AD867" s="1059"/>
      <c r="AE867" s="1059"/>
      <c r="AF867" s="1059"/>
      <c r="AG867" s="105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0">
        <v>7</v>
      </c>
      <c r="B868" s="106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9"/>
      <c r="AD868" s="1059"/>
      <c r="AE868" s="1059"/>
      <c r="AF868" s="1059"/>
      <c r="AG868" s="105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0">
        <v>8</v>
      </c>
      <c r="B869" s="106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9"/>
      <c r="AD869" s="1059"/>
      <c r="AE869" s="1059"/>
      <c r="AF869" s="1059"/>
      <c r="AG869" s="105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0">
        <v>9</v>
      </c>
      <c r="B870" s="106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9"/>
      <c r="AD870" s="1059"/>
      <c r="AE870" s="1059"/>
      <c r="AF870" s="1059"/>
      <c r="AG870" s="105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0">
        <v>10</v>
      </c>
      <c r="B871" s="106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9"/>
      <c r="AD871" s="1059"/>
      <c r="AE871" s="1059"/>
      <c r="AF871" s="1059"/>
      <c r="AG871" s="105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0">
        <v>11</v>
      </c>
      <c r="B872" s="106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9"/>
      <c r="AD872" s="1059"/>
      <c r="AE872" s="1059"/>
      <c r="AF872" s="1059"/>
      <c r="AG872" s="105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0">
        <v>12</v>
      </c>
      <c r="B873" s="106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9"/>
      <c r="AD873" s="1059"/>
      <c r="AE873" s="1059"/>
      <c r="AF873" s="1059"/>
      <c r="AG873" s="105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0">
        <v>13</v>
      </c>
      <c r="B874" s="106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9"/>
      <c r="AD874" s="1059"/>
      <c r="AE874" s="1059"/>
      <c r="AF874" s="1059"/>
      <c r="AG874" s="105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0">
        <v>14</v>
      </c>
      <c r="B875" s="106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9"/>
      <c r="AD875" s="1059"/>
      <c r="AE875" s="1059"/>
      <c r="AF875" s="1059"/>
      <c r="AG875" s="105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0">
        <v>15</v>
      </c>
      <c r="B876" s="106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9"/>
      <c r="AD876" s="1059"/>
      <c r="AE876" s="1059"/>
      <c r="AF876" s="1059"/>
      <c r="AG876" s="105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0">
        <v>16</v>
      </c>
      <c r="B877" s="106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9"/>
      <c r="AD877" s="1059"/>
      <c r="AE877" s="1059"/>
      <c r="AF877" s="1059"/>
      <c r="AG877" s="105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0">
        <v>17</v>
      </c>
      <c r="B878" s="106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9"/>
      <c r="AD878" s="1059"/>
      <c r="AE878" s="1059"/>
      <c r="AF878" s="1059"/>
      <c r="AG878" s="105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0">
        <v>18</v>
      </c>
      <c r="B879" s="106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9"/>
      <c r="AD879" s="1059"/>
      <c r="AE879" s="1059"/>
      <c r="AF879" s="1059"/>
      <c r="AG879" s="105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0">
        <v>19</v>
      </c>
      <c r="B880" s="106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9"/>
      <c r="AD880" s="1059"/>
      <c r="AE880" s="1059"/>
      <c r="AF880" s="1059"/>
      <c r="AG880" s="105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0">
        <v>20</v>
      </c>
      <c r="B881" s="106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9"/>
      <c r="AD881" s="1059"/>
      <c r="AE881" s="1059"/>
      <c r="AF881" s="1059"/>
      <c r="AG881" s="105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0">
        <v>21</v>
      </c>
      <c r="B882" s="106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9"/>
      <c r="AD882" s="1059"/>
      <c r="AE882" s="1059"/>
      <c r="AF882" s="1059"/>
      <c r="AG882" s="105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0">
        <v>22</v>
      </c>
      <c r="B883" s="106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9"/>
      <c r="AD883" s="1059"/>
      <c r="AE883" s="1059"/>
      <c r="AF883" s="1059"/>
      <c r="AG883" s="105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0">
        <v>23</v>
      </c>
      <c r="B884" s="106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9"/>
      <c r="AD884" s="1059"/>
      <c r="AE884" s="1059"/>
      <c r="AF884" s="1059"/>
      <c r="AG884" s="105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0">
        <v>24</v>
      </c>
      <c r="B885" s="106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9"/>
      <c r="AD885" s="1059"/>
      <c r="AE885" s="1059"/>
      <c r="AF885" s="1059"/>
      <c r="AG885" s="105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0">
        <v>25</v>
      </c>
      <c r="B886" s="106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9"/>
      <c r="AD886" s="1059"/>
      <c r="AE886" s="1059"/>
      <c r="AF886" s="1059"/>
      <c r="AG886" s="105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0">
        <v>26</v>
      </c>
      <c r="B887" s="106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9"/>
      <c r="AD887" s="1059"/>
      <c r="AE887" s="1059"/>
      <c r="AF887" s="1059"/>
      <c r="AG887" s="105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0">
        <v>27</v>
      </c>
      <c r="B888" s="106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9"/>
      <c r="AD888" s="1059"/>
      <c r="AE888" s="1059"/>
      <c r="AF888" s="1059"/>
      <c r="AG888" s="105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0">
        <v>28</v>
      </c>
      <c r="B889" s="106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9"/>
      <c r="AD889" s="1059"/>
      <c r="AE889" s="1059"/>
      <c r="AF889" s="1059"/>
      <c r="AG889" s="105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0">
        <v>29</v>
      </c>
      <c r="B890" s="106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9"/>
      <c r="AD890" s="1059"/>
      <c r="AE890" s="1059"/>
      <c r="AF890" s="1059"/>
      <c r="AG890" s="105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0">
        <v>30</v>
      </c>
      <c r="B891" s="106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9"/>
      <c r="AD891" s="1059"/>
      <c r="AE891" s="1059"/>
      <c r="AF891" s="1059"/>
      <c r="AG891" s="105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296</v>
      </c>
      <c r="K894" s="109"/>
      <c r="L894" s="109"/>
      <c r="M894" s="109"/>
      <c r="N894" s="109"/>
      <c r="O894" s="109"/>
      <c r="P894" s="335" t="s">
        <v>27</v>
      </c>
      <c r="Q894" s="335"/>
      <c r="R894" s="335"/>
      <c r="S894" s="335"/>
      <c r="T894" s="335"/>
      <c r="U894" s="335"/>
      <c r="V894" s="335"/>
      <c r="W894" s="335"/>
      <c r="X894" s="335"/>
      <c r="Y894" s="345" t="s">
        <v>348</v>
      </c>
      <c r="Z894" s="346"/>
      <c r="AA894" s="346"/>
      <c r="AB894" s="346"/>
      <c r="AC894" s="277" t="s">
        <v>333</v>
      </c>
      <c r="AD894" s="277"/>
      <c r="AE894" s="277"/>
      <c r="AF894" s="277"/>
      <c r="AG894" s="277"/>
      <c r="AH894" s="345" t="s">
        <v>258</v>
      </c>
      <c r="AI894" s="347"/>
      <c r="AJ894" s="347"/>
      <c r="AK894" s="347"/>
      <c r="AL894" s="347" t="s">
        <v>21</v>
      </c>
      <c r="AM894" s="347"/>
      <c r="AN894" s="347"/>
      <c r="AO894" s="422"/>
      <c r="AP894" s="423" t="s">
        <v>297</v>
      </c>
      <c r="AQ894" s="423"/>
      <c r="AR894" s="423"/>
      <c r="AS894" s="423"/>
      <c r="AT894" s="423"/>
      <c r="AU894" s="423"/>
      <c r="AV894" s="423"/>
      <c r="AW894" s="423"/>
      <c r="AX894" s="423"/>
      <c r="AY894" s="34">
        <f t="shared" ref="AY894:AY895" si="24">$AY$892</f>
        <v>0</v>
      </c>
    </row>
    <row r="895" spans="1:51" ht="26.25" customHeight="1" x14ac:dyDescent="0.15">
      <c r="A895" s="1060">
        <v>1</v>
      </c>
      <c r="B895" s="106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9"/>
      <c r="AD895" s="1059"/>
      <c r="AE895" s="1059"/>
      <c r="AF895" s="1059"/>
      <c r="AG895" s="105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0">
        <v>2</v>
      </c>
      <c r="B896" s="106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9"/>
      <c r="AD896" s="1059"/>
      <c r="AE896" s="1059"/>
      <c r="AF896" s="1059"/>
      <c r="AG896" s="105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0">
        <v>3</v>
      </c>
      <c r="B897" s="106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9"/>
      <c r="AD897" s="1059"/>
      <c r="AE897" s="1059"/>
      <c r="AF897" s="1059"/>
      <c r="AG897" s="105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0">
        <v>4</v>
      </c>
      <c r="B898" s="106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9"/>
      <c r="AD898" s="1059"/>
      <c r="AE898" s="1059"/>
      <c r="AF898" s="1059"/>
      <c r="AG898" s="105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0">
        <v>5</v>
      </c>
      <c r="B899" s="106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9"/>
      <c r="AD899" s="1059"/>
      <c r="AE899" s="1059"/>
      <c r="AF899" s="1059"/>
      <c r="AG899" s="105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0">
        <v>6</v>
      </c>
      <c r="B900" s="106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9"/>
      <c r="AD900" s="1059"/>
      <c r="AE900" s="1059"/>
      <c r="AF900" s="1059"/>
      <c r="AG900" s="105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0">
        <v>7</v>
      </c>
      <c r="B901" s="106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9"/>
      <c r="AD901" s="1059"/>
      <c r="AE901" s="1059"/>
      <c r="AF901" s="1059"/>
      <c r="AG901" s="105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0">
        <v>8</v>
      </c>
      <c r="B902" s="106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9"/>
      <c r="AD902" s="1059"/>
      <c r="AE902" s="1059"/>
      <c r="AF902" s="1059"/>
      <c r="AG902" s="105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0">
        <v>9</v>
      </c>
      <c r="B903" s="106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9"/>
      <c r="AD903" s="1059"/>
      <c r="AE903" s="1059"/>
      <c r="AF903" s="1059"/>
      <c r="AG903" s="105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0">
        <v>10</v>
      </c>
      <c r="B904" s="106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9"/>
      <c r="AD904" s="1059"/>
      <c r="AE904" s="1059"/>
      <c r="AF904" s="1059"/>
      <c r="AG904" s="105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0">
        <v>11</v>
      </c>
      <c r="B905" s="106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9"/>
      <c r="AD905" s="1059"/>
      <c r="AE905" s="1059"/>
      <c r="AF905" s="1059"/>
      <c r="AG905" s="105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0">
        <v>12</v>
      </c>
      <c r="B906" s="106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9"/>
      <c r="AD906" s="1059"/>
      <c r="AE906" s="1059"/>
      <c r="AF906" s="1059"/>
      <c r="AG906" s="105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0">
        <v>13</v>
      </c>
      <c r="B907" s="106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9"/>
      <c r="AD907" s="1059"/>
      <c r="AE907" s="1059"/>
      <c r="AF907" s="1059"/>
      <c r="AG907" s="105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0">
        <v>14</v>
      </c>
      <c r="B908" s="106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9"/>
      <c r="AD908" s="1059"/>
      <c r="AE908" s="1059"/>
      <c r="AF908" s="1059"/>
      <c r="AG908" s="105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0">
        <v>15</v>
      </c>
      <c r="B909" s="106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9"/>
      <c r="AD909" s="1059"/>
      <c r="AE909" s="1059"/>
      <c r="AF909" s="1059"/>
      <c r="AG909" s="105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0">
        <v>16</v>
      </c>
      <c r="B910" s="106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9"/>
      <c r="AD910" s="1059"/>
      <c r="AE910" s="1059"/>
      <c r="AF910" s="1059"/>
      <c r="AG910" s="105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0">
        <v>17</v>
      </c>
      <c r="B911" s="106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9"/>
      <c r="AD911" s="1059"/>
      <c r="AE911" s="1059"/>
      <c r="AF911" s="1059"/>
      <c r="AG911" s="105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0">
        <v>18</v>
      </c>
      <c r="B912" s="106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9"/>
      <c r="AD912" s="1059"/>
      <c r="AE912" s="1059"/>
      <c r="AF912" s="1059"/>
      <c r="AG912" s="105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0">
        <v>19</v>
      </c>
      <c r="B913" s="106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9"/>
      <c r="AD913" s="1059"/>
      <c r="AE913" s="1059"/>
      <c r="AF913" s="1059"/>
      <c r="AG913" s="105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0">
        <v>20</v>
      </c>
      <c r="B914" s="106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9"/>
      <c r="AD914" s="1059"/>
      <c r="AE914" s="1059"/>
      <c r="AF914" s="1059"/>
      <c r="AG914" s="105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0">
        <v>21</v>
      </c>
      <c r="B915" s="106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9"/>
      <c r="AD915" s="1059"/>
      <c r="AE915" s="1059"/>
      <c r="AF915" s="1059"/>
      <c r="AG915" s="105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0">
        <v>22</v>
      </c>
      <c r="B916" s="106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9"/>
      <c r="AD916" s="1059"/>
      <c r="AE916" s="1059"/>
      <c r="AF916" s="1059"/>
      <c r="AG916" s="105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0">
        <v>23</v>
      </c>
      <c r="B917" s="106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9"/>
      <c r="AD917" s="1059"/>
      <c r="AE917" s="1059"/>
      <c r="AF917" s="1059"/>
      <c r="AG917" s="105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0">
        <v>24</v>
      </c>
      <c r="B918" s="106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9"/>
      <c r="AD918" s="1059"/>
      <c r="AE918" s="1059"/>
      <c r="AF918" s="1059"/>
      <c r="AG918" s="105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0">
        <v>25</v>
      </c>
      <c r="B919" s="106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9"/>
      <c r="AD919" s="1059"/>
      <c r="AE919" s="1059"/>
      <c r="AF919" s="1059"/>
      <c r="AG919" s="105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0">
        <v>26</v>
      </c>
      <c r="B920" s="106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9"/>
      <c r="AD920" s="1059"/>
      <c r="AE920" s="1059"/>
      <c r="AF920" s="1059"/>
      <c r="AG920" s="105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0">
        <v>27</v>
      </c>
      <c r="B921" s="106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9"/>
      <c r="AD921" s="1059"/>
      <c r="AE921" s="1059"/>
      <c r="AF921" s="1059"/>
      <c r="AG921" s="105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0">
        <v>28</v>
      </c>
      <c r="B922" s="106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9"/>
      <c r="AD922" s="1059"/>
      <c r="AE922" s="1059"/>
      <c r="AF922" s="1059"/>
      <c r="AG922" s="105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0">
        <v>29</v>
      </c>
      <c r="B923" s="106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9"/>
      <c r="AD923" s="1059"/>
      <c r="AE923" s="1059"/>
      <c r="AF923" s="1059"/>
      <c r="AG923" s="105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0">
        <v>30</v>
      </c>
      <c r="B924" s="106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9"/>
      <c r="AD924" s="1059"/>
      <c r="AE924" s="1059"/>
      <c r="AF924" s="1059"/>
      <c r="AG924" s="105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296</v>
      </c>
      <c r="K927" s="109"/>
      <c r="L927" s="109"/>
      <c r="M927" s="109"/>
      <c r="N927" s="109"/>
      <c r="O927" s="109"/>
      <c r="P927" s="335" t="s">
        <v>27</v>
      </c>
      <c r="Q927" s="335"/>
      <c r="R927" s="335"/>
      <c r="S927" s="335"/>
      <c r="T927" s="335"/>
      <c r="U927" s="335"/>
      <c r="V927" s="335"/>
      <c r="W927" s="335"/>
      <c r="X927" s="335"/>
      <c r="Y927" s="345" t="s">
        <v>348</v>
      </c>
      <c r="Z927" s="346"/>
      <c r="AA927" s="346"/>
      <c r="AB927" s="346"/>
      <c r="AC927" s="277" t="s">
        <v>333</v>
      </c>
      <c r="AD927" s="277"/>
      <c r="AE927" s="277"/>
      <c r="AF927" s="277"/>
      <c r="AG927" s="277"/>
      <c r="AH927" s="345" t="s">
        <v>258</v>
      </c>
      <c r="AI927" s="347"/>
      <c r="AJ927" s="347"/>
      <c r="AK927" s="347"/>
      <c r="AL927" s="347" t="s">
        <v>21</v>
      </c>
      <c r="AM927" s="347"/>
      <c r="AN927" s="347"/>
      <c r="AO927" s="422"/>
      <c r="AP927" s="423" t="s">
        <v>297</v>
      </c>
      <c r="AQ927" s="423"/>
      <c r="AR927" s="423"/>
      <c r="AS927" s="423"/>
      <c r="AT927" s="423"/>
      <c r="AU927" s="423"/>
      <c r="AV927" s="423"/>
      <c r="AW927" s="423"/>
      <c r="AX927" s="423"/>
      <c r="AY927" s="34">
        <f t="shared" ref="AY927:AY928" si="25">$AY$925</f>
        <v>0</v>
      </c>
    </row>
    <row r="928" spans="1:51" ht="26.25" customHeight="1" x14ac:dyDescent="0.15">
      <c r="A928" s="1060">
        <v>1</v>
      </c>
      <c r="B928" s="106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9"/>
      <c r="AD928" s="1059"/>
      <c r="AE928" s="1059"/>
      <c r="AF928" s="1059"/>
      <c r="AG928" s="105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0">
        <v>2</v>
      </c>
      <c r="B929" s="106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9"/>
      <c r="AD929" s="1059"/>
      <c r="AE929" s="1059"/>
      <c r="AF929" s="1059"/>
      <c r="AG929" s="105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0">
        <v>3</v>
      </c>
      <c r="B930" s="106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9"/>
      <c r="AD930" s="1059"/>
      <c r="AE930" s="1059"/>
      <c r="AF930" s="1059"/>
      <c r="AG930" s="105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0">
        <v>4</v>
      </c>
      <c r="B931" s="106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9"/>
      <c r="AD931" s="1059"/>
      <c r="AE931" s="1059"/>
      <c r="AF931" s="1059"/>
      <c r="AG931" s="105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0">
        <v>5</v>
      </c>
      <c r="B932" s="106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9"/>
      <c r="AD932" s="1059"/>
      <c r="AE932" s="1059"/>
      <c r="AF932" s="1059"/>
      <c r="AG932" s="105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0">
        <v>6</v>
      </c>
      <c r="B933" s="106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9"/>
      <c r="AD933" s="1059"/>
      <c r="AE933" s="1059"/>
      <c r="AF933" s="1059"/>
      <c r="AG933" s="105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0">
        <v>7</v>
      </c>
      <c r="B934" s="106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9"/>
      <c r="AD934" s="1059"/>
      <c r="AE934" s="1059"/>
      <c r="AF934" s="1059"/>
      <c r="AG934" s="105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0">
        <v>8</v>
      </c>
      <c r="B935" s="106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9"/>
      <c r="AD935" s="1059"/>
      <c r="AE935" s="1059"/>
      <c r="AF935" s="1059"/>
      <c r="AG935" s="105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0">
        <v>9</v>
      </c>
      <c r="B936" s="106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9"/>
      <c r="AD936" s="1059"/>
      <c r="AE936" s="1059"/>
      <c r="AF936" s="1059"/>
      <c r="AG936" s="105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0">
        <v>10</v>
      </c>
      <c r="B937" s="106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9"/>
      <c r="AD937" s="1059"/>
      <c r="AE937" s="1059"/>
      <c r="AF937" s="1059"/>
      <c r="AG937" s="105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0">
        <v>11</v>
      </c>
      <c r="B938" s="106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9"/>
      <c r="AD938" s="1059"/>
      <c r="AE938" s="1059"/>
      <c r="AF938" s="1059"/>
      <c r="AG938" s="105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0">
        <v>12</v>
      </c>
      <c r="B939" s="106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9"/>
      <c r="AD939" s="1059"/>
      <c r="AE939" s="1059"/>
      <c r="AF939" s="1059"/>
      <c r="AG939" s="105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0">
        <v>13</v>
      </c>
      <c r="B940" s="106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9"/>
      <c r="AD940" s="1059"/>
      <c r="AE940" s="1059"/>
      <c r="AF940" s="1059"/>
      <c r="AG940" s="105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0">
        <v>14</v>
      </c>
      <c r="B941" s="106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9"/>
      <c r="AD941" s="1059"/>
      <c r="AE941" s="1059"/>
      <c r="AF941" s="1059"/>
      <c r="AG941" s="105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0">
        <v>15</v>
      </c>
      <c r="B942" s="106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9"/>
      <c r="AD942" s="1059"/>
      <c r="AE942" s="1059"/>
      <c r="AF942" s="1059"/>
      <c r="AG942" s="105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0">
        <v>16</v>
      </c>
      <c r="B943" s="106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9"/>
      <c r="AD943" s="1059"/>
      <c r="AE943" s="1059"/>
      <c r="AF943" s="1059"/>
      <c r="AG943" s="105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0">
        <v>17</v>
      </c>
      <c r="B944" s="106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9"/>
      <c r="AD944" s="1059"/>
      <c r="AE944" s="1059"/>
      <c r="AF944" s="1059"/>
      <c r="AG944" s="105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0">
        <v>18</v>
      </c>
      <c r="B945" s="106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9"/>
      <c r="AD945" s="1059"/>
      <c r="AE945" s="1059"/>
      <c r="AF945" s="1059"/>
      <c r="AG945" s="105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0">
        <v>19</v>
      </c>
      <c r="B946" s="106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9"/>
      <c r="AD946" s="1059"/>
      <c r="AE946" s="1059"/>
      <c r="AF946" s="1059"/>
      <c r="AG946" s="105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0">
        <v>20</v>
      </c>
      <c r="B947" s="106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9"/>
      <c r="AD947" s="1059"/>
      <c r="AE947" s="1059"/>
      <c r="AF947" s="1059"/>
      <c r="AG947" s="105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0">
        <v>21</v>
      </c>
      <c r="B948" s="106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9"/>
      <c r="AD948" s="1059"/>
      <c r="AE948" s="1059"/>
      <c r="AF948" s="1059"/>
      <c r="AG948" s="105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0">
        <v>22</v>
      </c>
      <c r="B949" s="106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9"/>
      <c r="AD949" s="1059"/>
      <c r="AE949" s="1059"/>
      <c r="AF949" s="1059"/>
      <c r="AG949" s="105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0">
        <v>23</v>
      </c>
      <c r="B950" s="106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9"/>
      <c r="AD950" s="1059"/>
      <c r="AE950" s="1059"/>
      <c r="AF950" s="1059"/>
      <c r="AG950" s="105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0">
        <v>24</v>
      </c>
      <c r="B951" s="106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9"/>
      <c r="AD951" s="1059"/>
      <c r="AE951" s="1059"/>
      <c r="AF951" s="1059"/>
      <c r="AG951" s="105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0">
        <v>25</v>
      </c>
      <c r="B952" s="106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9"/>
      <c r="AD952" s="1059"/>
      <c r="AE952" s="1059"/>
      <c r="AF952" s="1059"/>
      <c r="AG952" s="105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0">
        <v>26</v>
      </c>
      <c r="B953" s="106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9"/>
      <c r="AD953" s="1059"/>
      <c r="AE953" s="1059"/>
      <c r="AF953" s="1059"/>
      <c r="AG953" s="105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0">
        <v>27</v>
      </c>
      <c r="B954" s="106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9"/>
      <c r="AD954" s="1059"/>
      <c r="AE954" s="1059"/>
      <c r="AF954" s="1059"/>
      <c r="AG954" s="105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0">
        <v>28</v>
      </c>
      <c r="B955" s="106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9"/>
      <c r="AD955" s="1059"/>
      <c r="AE955" s="1059"/>
      <c r="AF955" s="1059"/>
      <c r="AG955" s="105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0">
        <v>29</v>
      </c>
      <c r="B956" s="106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9"/>
      <c r="AD956" s="1059"/>
      <c r="AE956" s="1059"/>
      <c r="AF956" s="1059"/>
      <c r="AG956" s="105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0">
        <v>30</v>
      </c>
      <c r="B957" s="106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9"/>
      <c r="AD957" s="1059"/>
      <c r="AE957" s="1059"/>
      <c r="AF957" s="1059"/>
      <c r="AG957" s="105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296</v>
      </c>
      <c r="K960" s="109"/>
      <c r="L960" s="109"/>
      <c r="M960" s="109"/>
      <c r="N960" s="109"/>
      <c r="O960" s="109"/>
      <c r="P960" s="335" t="s">
        <v>27</v>
      </c>
      <c r="Q960" s="335"/>
      <c r="R960" s="335"/>
      <c r="S960" s="335"/>
      <c r="T960" s="335"/>
      <c r="U960" s="335"/>
      <c r="V960" s="335"/>
      <c r="W960" s="335"/>
      <c r="X960" s="335"/>
      <c r="Y960" s="345" t="s">
        <v>348</v>
      </c>
      <c r="Z960" s="346"/>
      <c r="AA960" s="346"/>
      <c r="AB960" s="346"/>
      <c r="AC960" s="277" t="s">
        <v>333</v>
      </c>
      <c r="AD960" s="277"/>
      <c r="AE960" s="277"/>
      <c r="AF960" s="277"/>
      <c r="AG960" s="277"/>
      <c r="AH960" s="345" t="s">
        <v>258</v>
      </c>
      <c r="AI960" s="347"/>
      <c r="AJ960" s="347"/>
      <c r="AK960" s="347"/>
      <c r="AL960" s="347" t="s">
        <v>21</v>
      </c>
      <c r="AM960" s="347"/>
      <c r="AN960" s="347"/>
      <c r="AO960" s="422"/>
      <c r="AP960" s="423" t="s">
        <v>297</v>
      </c>
      <c r="AQ960" s="423"/>
      <c r="AR960" s="423"/>
      <c r="AS960" s="423"/>
      <c r="AT960" s="423"/>
      <c r="AU960" s="423"/>
      <c r="AV960" s="423"/>
      <c r="AW960" s="423"/>
      <c r="AX960" s="423"/>
      <c r="AY960" s="34">
        <f t="shared" ref="AY960:AY961" si="26">$AY$958</f>
        <v>0</v>
      </c>
    </row>
    <row r="961" spans="1:51" ht="26.25" customHeight="1" x14ac:dyDescent="0.15">
      <c r="A961" s="1060">
        <v>1</v>
      </c>
      <c r="B961" s="106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9"/>
      <c r="AD961" s="1059"/>
      <c r="AE961" s="1059"/>
      <c r="AF961" s="1059"/>
      <c r="AG961" s="105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0">
        <v>2</v>
      </c>
      <c r="B962" s="106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9"/>
      <c r="AD962" s="1059"/>
      <c r="AE962" s="1059"/>
      <c r="AF962" s="1059"/>
      <c r="AG962" s="105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0">
        <v>3</v>
      </c>
      <c r="B963" s="106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9"/>
      <c r="AD963" s="1059"/>
      <c r="AE963" s="1059"/>
      <c r="AF963" s="1059"/>
      <c r="AG963" s="105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0">
        <v>4</v>
      </c>
      <c r="B964" s="106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9"/>
      <c r="AD964" s="1059"/>
      <c r="AE964" s="1059"/>
      <c r="AF964" s="1059"/>
      <c r="AG964" s="105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0">
        <v>5</v>
      </c>
      <c r="B965" s="106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9"/>
      <c r="AD965" s="1059"/>
      <c r="AE965" s="1059"/>
      <c r="AF965" s="1059"/>
      <c r="AG965" s="105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0">
        <v>6</v>
      </c>
      <c r="B966" s="106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9"/>
      <c r="AD966" s="1059"/>
      <c r="AE966" s="1059"/>
      <c r="AF966" s="1059"/>
      <c r="AG966" s="105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0">
        <v>7</v>
      </c>
      <c r="B967" s="106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9"/>
      <c r="AD967" s="1059"/>
      <c r="AE967" s="1059"/>
      <c r="AF967" s="1059"/>
      <c r="AG967" s="105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0">
        <v>8</v>
      </c>
      <c r="B968" s="106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9"/>
      <c r="AD968" s="1059"/>
      <c r="AE968" s="1059"/>
      <c r="AF968" s="1059"/>
      <c r="AG968" s="105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0">
        <v>9</v>
      </c>
      <c r="B969" s="106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9"/>
      <c r="AD969" s="1059"/>
      <c r="AE969" s="1059"/>
      <c r="AF969" s="1059"/>
      <c r="AG969" s="105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0">
        <v>10</v>
      </c>
      <c r="B970" s="106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9"/>
      <c r="AD970" s="1059"/>
      <c r="AE970" s="1059"/>
      <c r="AF970" s="1059"/>
      <c r="AG970" s="105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0">
        <v>11</v>
      </c>
      <c r="B971" s="106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9"/>
      <c r="AD971" s="1059"/>
      <c r="AE971" s="1059"/>
      <c r="AF971" s="1059"/>
      <c r="AG971" s="105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0">
        <v>12</v>
      </c>
      <c r="B972" s="106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9"/>
      <c r="AD972" s="1059"/>
      <c r="AE972" s="1059"/>
      <c r="AF972" s="1059"/>
      <c r="AG972" s="105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0">
        <v>13</v>
      </c>
      <c r="B973" s="106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9"/>
      <c r="AD973" s="1059"/>
      <c r="AE973" s="1059"/>
      <c r="AF973" s="1059"/>
      <c r="AG973" s="105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0">
        <v>14</v>
      </c>
      <c r="B974" s="106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9"/>
      <c r="AD974" s="1059"/>
      <c r="AE974" s="1059"/>
      <c r="AF974" s="1059"/>
      <c r="AG974" s="105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0">
        <v>15</v>
      </c>
      <c r="B975" s="106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9"/>
      <c r="AD975" s="1059"/>
      <c r="AE975" s="1059"/>
      <c r="AF975" s="1059"/>
      <c r="AG975" s="105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0">
        <v>16</v>
      </c>
      <c r="B976" s="106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9"/>
      <c r="AD976" s="1059"/>
      <c r="AE976" s="1059"/>
      <c r="AF976" s="1059"/>
      <c r="AG976" s="105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0">
        <v>17</v>
      </c>
      <c r="B977" s="106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9"/>
      <c r="AD977" s="1059"/>
      <c r="AE977" s="1059"/>
      <c r="AF977" s="1059"/>
      <c r="AG977" s="105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0">
        <v>18</v>
      </c>
      <c r="B978" s="106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9"/>
      <c r="AD978" s="1059"/>
      <c r="AE978" s="1059"/>
      <c r="AF978" s="1059"/>
      <c r="AG978" s="105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0">
        <v>19</v>
      </c>
      <c r="B979" s="106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9"/>
      <c r="AD979" s="1059"/>
      <c r="AE979" s="1059"/>
      <c r="AF979" s="1059"/>
      <c r="AG979" s="105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0">
        <v>20</v>
      </c>
      <c r="B980" s="106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9"/>
      <c r="AD980" s="1059"/>
      <c r="AE980" s="1059"/>
      <c r="AF980" s="1059"/>
      <c r="AG980" s="105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0">
        <v>21</v>
      </c>
      <c r="B981" s="106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9"/>
      <c r="AD981" s="1059"/>
      <c r="AE981" s="1059"/>
      <c r="AF981" s="1059"/>
      <c r="AG981" s="105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0">
        <v>22</v>
      </c>
      <c r="B982" s="106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9"/>
      <c r="AD982" s="1059"/>
      <c r="AE982" s="1059"/>
      <c r="AF982" s="1059"/>
      <c r="AG982" s="105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0">
        <v>23</v>
      </c>
      <c r="B983" s="106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9"/>
      <c r="AD983" s="1059"/>
      <c r="AE983" s="1059"/>
      <c r="AF983" s="1059"/>
      <c r="AG983" s="105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0">
        <v>24</v>
      </c>
      <c r="B984" s="106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9"/>
      <c r="AD984" s="1059"/>
      <c r="AE984" s="1059"/>
      <c r="AF984" s="1059"/>
      <c r="AG984" s="105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0">
        <v>25</v>
      </c>
      <c r="B985" s="106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9"/>
      <c r="AD985" s="1059"/>
      <c r="AE985" s="1059"/>
      <c r="AF985" s="1059"/>
      <c r="AG985" s="105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0">
        <v>26</v>
      </c>
      <c r="B986" s="106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9"/>
      <c r="AD986" s="1059"/>
      <c r="AE986" s="1059"/>
      <c r="AF986" s="1059"/>
      <c r="AG986" s="105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0">
        <v>27</v>
      </c>
      <c r="B987" s="106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9"/>
      <c r="AD987" s="1059"/>
      <c r="AE987" s="1059"/>
      <c r="AF987" s="1059"/>
      <c r="AG987" s="105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0">
        <v>28</v>
      </c>
      <c r="B988" s="106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9"/>
      <c r="AD988" s="1059"/>
      <c r="AE988" s="1059"/>
      <c r="AF988" s="1059"/>
      <c r="AG988" s="105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0">
        <v>29</v>
      </c>
      <c r="B989" s="106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9"/>
      <c r="AD989" s="1059"/>
      <c r="AE989" s="1059"/>
      <c r="AF989" s="1059"/>
      <c r="AG989" s="105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0">
        <v>30</v>
      </c>
      <c r="B990" s="106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9"/>
      <c r="AD990" s="1059"/>
      <c r="AE990" s="1059"/>
      <c r="AF990" s="1059"/>
      <c r="AG990" s="105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296</v>
      </c>
      <c r="K993" s="109"/>
      <c r="L993" s="109"/>
      <c r="M993" s="109"/>
      <c r="N993" s="109"/>
      <c r="O993" s="109"/>
      <c r="P993" s="335" t="s">
        <v>27</v>
      </c>
      <c r="Q993" s="335"/>
      <c r="R993" s="335"/>
      <c r="S993" s="335"/>
      <c r="T993" s="335"/>
      <c r="U993" s="335"/>
      <c r="V993" s="335"/>
      <c r="W993" s="335"/>
      <c r="X993" s="335"/>
      <c r="Y993" s="345" t="s">
        <v>348</v>
      </c>
      <c r="Z993" s="346"/>
      <c r="AA993" s="346"/>
      <c r="AB993" s="346"/>
      <c r="AC993" s="277" t="s">
        <v>333</v>
      </c>
      <c r="AD993" s="277"/>
      <c r="AE993" s="277"/>
      <c r="AF993" s="277"/>
      <c r="AG993" s="277"/>
      <c r="AH993" s="345" t="s">
        <v>258</v>
      </c>
      <c r="AI993" s="347"/>
      <c r="AJ993" s="347"/>
      <c r="AK993" s="347"/>
      <c r="AL993" s="347" t="s">
        <v>21</v>
      </c>
      <c r="AM993" s="347"/>
      <c r="AN993" s="347"/>
      <c r="AO993" s="422"/>
      <c r="AP993" s="423" t="s">
        <v>297</v>
      </c>
      <c r="AQ993" s="423"/>
      <c r="AR993" s="423"/>
      <c r="AS993" s="423"/>
      <c r="AT993" s="423"/>
      <c r="AU993" s="423"/>
      <c r="AV993" s="423"/>
      <c r="AW993" s="423"/>
      <c r="AX993" s="423"/>
      <c r="AY993" s="34">
        <f t="shared" ref="AY993:AY994" si="27">$AY$991</f>
        <v>0</v>
      </c>
    </row>
    <row r="994" spans="1:51" ht="26.25" customHeight="1" x14ac:dyDescent="0.15">
      <c r="A994" s="1060">
        <v>1</v>
      </c>
      <c r="B994" s="106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9"/>
      <c r="AD994" s="1059"/>
      <c r="AE994" s="1059"/>
      <c r="AF994" s="1059"/>
      <c r="AG994" s="105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0">
        <v>2</v>
      </c>
      <c r="B995" s="106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9"/>
      <c r="AD995" s="1059"/>
      <c r="AE995" s="1059"/>
      <c r="AF995" s="1059"/>
      <c r="AG995" s="105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0">
        <v>3</v>
      </c>
      <c r="B996" s="106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9"/>
      <c r="AD996" s="1059"/>
      <c r="AE996" s="1059"/>
      <c r="AF996" s="1059"/>
      <c r="AG996" s="105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0">
        <v>4</v>
      </c>
      <c r="B997" s="106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9"/>
      <c r="AD997" s="1059"/>
      <c r="AE997" s="1059"/>
      <c r="AF997" s="1059"/>
      <c r="AG997" s="105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0">
        <v>5</v>
      </c>
      <c r="B998" s="106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9"/>
      <c r="AD998" s="1059"/>
      <c r="AE998" s="1059"/>
      <c r="AF998" s="1059"/>
      <c r="AG998" s="105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0">
        <v>6</v>
      </c>
      <c r="B999" s="106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9"/>
      <c r="AD999" s="1059"/>
      <c r="AE999" s="1059"/>
      <c r="AF999" s="1059"/>
      <c r="AG999" s="105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0">
        <v>7</v>
      </c>
      <c r="B1000" s="106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9"/>
      <c r="AD1000" s="1059"/>
      <c r="AE1000" s="1059"/>
      <c r="AF1000" s="1059"/>
      <c r="AG1000" s="105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0">
        <v>8</v>
      </c>
      <c r="B1001" s="106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9"/>
      <c r="AD1001" s="1059"/>
      <c r="AE1001" s="1059"/>
      <c r="AF1001" s="1059"/>
      <c r="AG1001" s="105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0">
        <v>9</v>
      </c>
      <c r="B1002" s="106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9"/>
      <c r="AD1002" s="1059"/>
      <c r="AE1002" s="1059"/>
      <c r="AF1002" s="1059"/>
      <c r="AG1002" s="105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0">
        <v>10</v>
      </c>
      <c r="B1003" s="106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9"/>
      <c r="AD1003" s="1059"/>
      <c r="AE1003" s="1059"/>
      <c r="AF1003" s="1059"/>
      <c r="AG1003" s="105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0">
        <v>11</v>
      </c>
      <c r="B1004" s="106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9"/>
      <c r="AD1004" s="1059"/>
      <c r="AE1004" s="1059"/>
      <c r="AF1004" s="1059"/>
      <c r="AG1004" s="105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0">
        <v>12</v>
      </c>
      <c r="B1005" s="106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9"/>
      <c r="AD1005" s="1059"/>
      <c r="AE1005" s="1059"/>
      <c r="AF1005" s="1059"/>
      <c r="AG1005" s="105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0">
        <v>13</v>
      </c>
      <c r="B1006" s="106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9"/>
      <c r="AD1006" s="1059"/>
      <c r="AE1006" s="1059"/>
      <c r="AF1006" s="1059"/>
      <c r="AG1006" s="105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0">
        <v>14</v>
      </c>
      <c r="B1007" s="106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9"/>
      <c r="AD1007" s="1059"/>
      <c r="AE1007" s="1059"/>
      <c r="AF1007" s="1059"/>
      <c r="AG1007" s="105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0">
        <v>15</v>
      </c>
      <c r="B1008" s="106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9"/>
      <c r="AD1008" s="1059"/>
      <c r="AE1008" s="1059"/>
      <c r="AF1008" s="1059"/>
      <c r="AG1008" s="105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0">
        <v>16</v>
      </c>
      <c r="B1009" s="106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9"/>
      <c r="AD1009" s="1059"/>
      <c r="AE1009" s="1059"/>
      <c r="AF1009" s="1059"/>
      <c r="AG1009" s="105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0">
        <v>17</v>
      </c>
      <c r="B1010" s="106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9"/>
      <c r="AD1010" s="1059"/>
      <c r="AE1010" s="1059"/>
      <c r="AF1010" s="1059"/>
      <c r="AG1010" s="105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0">
        <v>18</v>
      </c>
      <c r="B1011" s="106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9"/>
      <c r="AD1011" s="1059"/>
      <c r="AE1011" s="1059"/>
      <c r="AF1011" s="1059"/>
      <c r="AG1011" s="105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0">
        <v>19</v>
      </c>
      <c r="B1012" s="106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9"/>
      <c r="AD1012" s="1059"/>
      <c r="AE1012" s="1059"/>
      <c r="AF1012" s="1059"/>
      <c r="AG1012" s="105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0">
        <v>20</v>
      </c>
      <c r="B1013" s="106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9"/>
      <c r="AD1013" s="1059"/>
      <c r="AE1013" s="1059"/>
      <c r="AF1013" s="1059"/>
      <c r="AG1013" s="105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0">
        <v>21</v>
      </c>
      <c r="B1014" s="106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9"/>
      <c r="AD1014" s="1059"/>
      <c r="AE1014" s="1059"/>
      <c r="AF1014" s="1059"/>
      <c r="AG1014" s="105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0">
        <v>22</v>
      </c>
      <c r="B1015" s="106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9"/>
      <c r="AD1015" s="1059"/>
      <c r="AE1015" s="1059"/>
      <c r="AF1015" s="1059"/>
      <c r="AG1015" s="105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0">
        <v>23</v>
      </c>
      <c r="B1016" s="106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9"/>
      <c r="AD1016" s="1059"/>
      <c r="AE1016" s="1059"/>
      <c r="AF1016" s="1059"/>
      <c r="AG1016" s="105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0">
        <v>24</v>
      </c>
      <c r="B1017" s="106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9"/>
      <c r="AD1017" s="1059"/>
      <c r="AE1017" s="1059"/>
      <c r="AF1017" s="1059"/>
      <c r="AG1017" s="105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0">
        <v>25</v>
      </c>
      <c r="B1018" s="106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9"/>
      <c r="AD1018" s="1059"/>
      <c r="AE1018" s="1059"/>
      <c r="AF1018" s="1059"/>
      <c r="AG1018" s="105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0">
        <v>26</v>
      </c>
      <c r="B1019" s="106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9"/>
      <c r="AD1019" s="1059"/>
      <c r="AE1019" s="1059"/>
      <c r="AF1019" s="1059"/>
      <c r="AG1019" s="105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0">
        <v>27</v>
      </c>
      <c r="B1020" s="106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9"/>
      <c r="AD1020" s="1059"/>
      <c r="AE1020" s="1059"/>
      <c r="AF1020" s="1059"/>
      <c r="AG1020" s="105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0">
        <v>28</v>
      </c>
      <c r="B1021" s="106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9"/>
      <c r="AD1021" s="1059"/>
      <c r="AE1021" s="1059"/>
      <c r="AF1021" s="1059"/>
      <c r="AG1021" s="105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0">
        <v>29</v>
      </c>
      <c r="B1022" s="106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9"/>
      <c r="AD1022" s="1059"/>
      <c r="AE1022" s="1059"/>
      <c r="AF1022" s="1059"/>
      <c r="AG1022" s="105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0">
        <v>30</v>
      </c>
      <c r="B1023" s="106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9"/>
      <c r="AD1023" s="1059"/>
      <c r="AE1023" s="1059"/>
      <c r="AF1023" s="1059"/>
      <c r="AG1023" s="105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296</v>
      </c>
      <c r="K1026" s="109"/>
      <c r="L1026" s="109"/>
      <c r="M1026" s="109"/>
      <c r="N1026" s="109"/>
      <c r="O1026" s="109"/>
      <c r="P1026" s="335" t="s">
        <v>27</v>
      </c>
      <c r="Q1026" s="335"/>
      <c r="R1026" s="335"/>
      <c r="S1026" s="335"/>
      <c r="T1026" s="335"/>
      <c r="U1026" s="335"/>
      <c r="V1026" s="335"/>
      <c r="W1026" s="335"/>
      <c r="X1026" s="335"/>
      <c r="Y1026" s="345" t="s">
        <v>348</v>
      </c>
      <c r="Z1026" s="346"/>
      <c r="AA1026" s="346"/>
      <c r="AB1026" s="346"/>
      <c r="AC1026" s="277" t="s">
        <v>333</v>
      </c>
      <c r="AD1026" s="277"/>
      <c r="AE1026" s="277"/>
      <c r="AF1026" s="277"/>
      <c r="AG1026" s="277"/>
      <c r="AH1026" s="345" t="s">
        <v>258</v>
      </c>
      <c r="AI1026" s="347"/>
      <c r="AJ1026" s="347"/>
      <c r="AK1026" s="347"/>
      <c r="AL1026" s="347" t="s">
        <v>21</v>
      </c>
      <c r="AM1026" s="347"/>
      <c r="AN1026" s="347"/>
      <c r="AO1026" s="422"/>
      <c r="AP1026" s="423" t="s">
        <v>297</v>
      </c>
      <c r="AQ1026" s="423"/>
      <c r="AR1026" s="423"/>
      <c r="AS1026" s="423"/>
      <c r="AT1026" s="423"/>
      <c r="AU1026" s="423"/>
      <c r="AV1026" s="423"/>
      <c r="AW1026" s="423"/>
      <c r="AX1026" s="423"/>
      <c r="AY1026" s="34">
        <f t="shared" ref="AY1026:AY1027" si="28">$AY$1024</f>
        <v>0</v>
      </c>
    </row>
    <row r="1027" spans="1:51" ht="26.25" customHeight="1" x14ac:dyDescent="0.15">
      <c r="A1027" s="1060">
        <v>1</v>
      </c>
      <c r="B1027" s="106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9"/>
      <c r="AD1027" s="1059"/>
      <c r="AE1027" s="1059"/>
      <c r="AF1027" s="1059"/>
      <c r="AG1027" s="105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0">
        <v>2</v>
      </c>
      <c r="B1028" s="106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9"/>
      <c r="AD1028" s="1059"/>
      <c r="AE1028" s="1059"/>
      <c r="AF1028" s="1059"/>
      <c r="AG1028" s="105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0">
        <v>3</v>
      </c>
      <c r="B1029" s="106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9"/>
      <c r="AD1029" s="1059"/>
      <c r="AE1029" s="1059"/>
      <c r="AF1029" s="1059"/>
      <c r="AG1029" s="105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0">
        <v>4</v>
      </c>
      <c r="B1030" s="106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9"/>
      <c r="AD1030" s="1059"/>
      <c r="AE1030" s="1059"/>
      <c r="AF1030" s="1059"/>
      <c r="AG1030" s="105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0">
        <v>5</v>
      </c>
      <c r="B1031" s="106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9"/>
      <c r="AD1031" s="1059"/>
      <c r="AE1031" s="1059"/>
      <c r="AF1031" s="1059"/>
      <c r="AG1031" s="105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0">
        <v>6</v>
      </c>
      <c r="B1032" s="106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9"/>
      <c r="AD1032" s="1059"/>
      <c r="AE1032" s="1059"/>
      <c r="AF1032" s="1059"/>
      <c r="AG1032" s="105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0">
        <v>7</v>
      </c>
      <c r="B1033" s="106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9"/>
      <c r="AD1033" s="1059"/>
      <c r="AE1033" s="1059"/>
      <c r="AF1033" s="1059"/>
      <c r="AG1033" s="105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0">
        <v>8</v>
      </c>
      <c r="B1034" s="106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9"/>
      <c r="AD1034" s="1059"/>
      <c r="AE1034" s="1059"/>
      <c r="AF1034" s="1059"/>
      <c r="AG1034" s="105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0">
        <v>9</v>
      </c>
      <c r="B1035" s="106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9"/>
      <c r="AD1035" s="1059"/>
      <c r="AE1035" s="1059"/>
      <c r="AF1035" s="1059"/>
      <c r="AG1035" s="105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0">
        <v>10</v>
      </c>
      <c r="B1036" s="106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9"/>
      <c r="AD1036" s="1059"/>
      <c r="AE1036" s="1059"/>
      <c r="AF1036" s="1059"/>
      <c r="AG1036" s="105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0">
        <v>11</v>
      </c>
      <c r="B1037" s="106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9"/>
      <c r="AD1037" s="1059"/>
      <c r="AE1037" s="1059"/>
      <c r="AF1037" s="1059"/>
      <c r="AG1037" s="105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0">
        <v>12</v>
      </c>
      <c r="B1038" s="106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9"/>
      <c r="AD1038" s="1059"/>
      <c r="AE1038" s="1059"/>
      <c r="AF1038" s="1059"/>
      <c r="AG1038" s="105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0">
        <v>13</v>
      </c>
      <c r="B1039" s="106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9"/>
      <c r="AD1039" s="1059"/>
      <c r="AE1039" s="1059"/>
      <c r="AF1039" s="1059"/>
      <c r="AG1039" s="105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0">
        <v>14</v>
      </c>
      <c r="B1040" s="106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9"/>
      <c r="AD1040" s="1059"/>
      <c r="AE1040" s="1059"/>
      <c r="AF1040" s="1059"/>
      <c r="AG1040" s="105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0">
        <v>15</v>
      </c>
      <c r="B1041" s="106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9"/>
      <c r="AD1041" s="1059"/>
      <c r="AE1041" s="1059"/>
      <c r="AF1041" s="1059"/>
      <c r="AG1041" s="105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0">
        <v>16</v>
      </c>
      <c r="B1042" s="106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9"/>
      <c r="AD1042" s="1059"/>
      <c r="AE1042" s="1059"/>
      <c r="AF1042" s="1059"/>
      <c r="AG1042" s="105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0">
        <v>17</v>
      </c>
      <c r="B1043" s="106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9"/>
      <c r="AD1043" s="1059"/>
      <c r="AE1043" s="1059"/>
      <c r="AF1043" s="1059"/>
      <c r="AG1043" s="105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0">
        <v>18</v>
      </c>
      <c r="B1044" s="106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9"/>
      <c r="AD1044" s="1059"/>
      <c r="AE1044" s="1059"/>
      <c r="AF1044" s="1059"/>
      <c r="AG1044" s="105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0">
        <v>19</v>
      </c>
      <c r="B1045" s="106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9"/>
      <c r="AD1045" s="1059"/>
      <c r="AE1045" s="1059"/>
      <c r="AF1045" s="1059"/>
      <c r="AG1045" s="105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0">
        <v>20</v>
      </c>
      <c r="B1046" s="106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9"/>
      <c r="AD1046" s="1059"/>
      <c r="AE1046" s="1059"/>
      <c r="AF1046" s="1059"/>
      <c r="AG1046" s="105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0">
        <v>21</v>
      </c>
      <c r="B1047" s="106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9"/>
      <c r="AD1047" s="1059"/>
      <c r="AE1047" s="1059"/>
      <c r="AF1047" s="1059"/>
      <c r="AG1047" s="105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0">
        <v>22</v>
      </c>
      <c r="B1048" s="106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9"/>
      <c r="AD1048" s="1059"/>
      <c r="AE1048" s="1059"/>
      <c r="AF1048" s="1059"/>
      <c r="AG1048" s="105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0">
        <v>23</v>
      </c>
      <c r="B1049" s="106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9"/>
      <c r="AD1049" s="1059"/>
      <c r="AE1049" s="1059"/>
      <c r="AF1049" s="1059"/>
      <c r="AG1049" s="105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0">
        <v>24</v>
      </c>
      <c r="B1050" s="106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9"/>
      <c r="AD1050" s="1059"/>
      <c r="AE1050" s="1059"/>
      <c r="AF1050" s="1059"/>
      <c r="AG1050" s="105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0">
        <v>25</v>
      </c>
      <c r="B1051" s="106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9"/>
      <c r="AD1051" s="1059"/>
      <c r="AE1051" s="1059"/>
      <c r="AF1051" s="1059"/>
      <c r="AG1051" s="105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0">
        <v>26</v>
      </c>
      <c r="B1052" s="106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9"/>
      <c r="AD1052" s="1059"/>
      <c r="AE1052" s="1059"/>
      <c r="AF1052" s="1059"/>
      <c r="AG1052" s="105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0">
        <v>27</v>
      </c>
      <c r="B1053" s="106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9"/>
      <c r="AD1053" s="1059"/>
      <c r="AE1053" s="1059"/>
      <c r="AF1053" s="1059"/>
      <c r="AG1053" s="105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0">
        <v>28</v>
      </c>
      <c r="B1054" s="106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9"/>
      <c r="AD1054" s="1059"/>
      <c r="AE1054" s="1059"/>
      <c r="AF1054" s="1059"/>
      <c r="AG1054" s="105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0">
        <v>29</v>
      </c>
      <c r="B1055" s="106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9"/>
      <c r="AD1055" s="1059"/>
      <c r="AE1055" s="1059"/>
      <c r="AF1055" s="1059"/>
      <c r="AG1055" s="105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0">
        <v>30</v>
      </c>
      <c r="B1056" s="106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9"/>
      <c r="AD1056" s="1059"/>
      <c r="AE1056" s="1059"/>
      <c r="AF1056" s="1059"/>
      <c r="AG1056" s="105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296</v>
      </c>
      <c r="K1059" s="109"/>
      <c r="L1059" s="109"/>
      <c r="M1059" s="109"/>
      <c r="N1059" s="109"/>
      <c r="O1059" s="109"/>
      <c r="P1059" s="335" t="s">
        <v>27</v>
      </c>
      <c r="Q1059" s="335"/>
      <c r="R1059" s="335"/>
      <c r="S1059" s="335"/>
      <c r="T1059" s="335"/>
      <c r="U1059" s="335"/>
      <c r="V1059" s="335"/>
      <c r="W1059" s="335"/>
      <c r="X1059" s="335"/>
      <c r="Y1059" s="345" t="s">
        <v>348</v>
      </c>
      <c r="Z1059" s="346"/>
      <c r="AA1059" s="346"/>
      <c r="AB1059" s="346"/>
      <c r="AC1059" s="277" t="s">
        <v>333</v>
      </c>
      <c r="AD1059" s="277"/>
      <c r="AE1059" s="277"/>
      <c r="AF1059" s="277"/>
      <c r="AG1059" s="277"/>
      <c r="AH1059" s="345" t="s">
        <v>258</v>
      </c>
      <c r="AI1059" s="347"/>
      <c r="AJ1059" s="347"/>
      <c r="AK1059" s="347"/>
      <c r="AL1059" s="347" t="s">
        <v>21</v>
      </c>
      <c r="AM1059" s="347"/>
      <c r="AN1059" s="347"/>
      <c r="AO1059" s="422"/>
      <c r="AP1059" s="423" t="s">
        <v>297</v>
      </c>
      <c r="AQ1059" s="423"/>
      <c r="AR1059" s="423"/>
      <c r="AS1059" s="423"/>
      <c r="AT1059" s="423"/>
      <c r="AU1059" s="423"/>
      <c r="AV1059" s="423"/>
      <c r="AW1059" s="423"/>
      <c r="AX1059" s="423"/>
      <c r="AY1059" s="34">
        <f t="shared" ref="AY1059:AY1060" si="29">$AY$1057</f>
        <v>0</v>
      </c>
    </row>
    <row r="1060" spans="1:51" ht="26.25" customHeight="1" x14ac:dyDescent="0.15">
      <c r="A1060" s="1060">
        <v>1</v>
      </c>
      <c r="B1060" s="106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9"/>
      <c r="AD1060" s="1059"/>
      <c r="AE1060" s="1059"/>
      <c r="AF1060" s="1059"/>
      <c r="AG1060" s="105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0">
        <v>2</v>
      </c>
      <c r="B1061" s="106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9"/>
      <c r="AD1061" s="1059"/>
      <c r="AE1061" s="1059"/>
      <c r="AF1061" s="1059"/>
      <c r="AG1061" s="105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0">
        <v>3</v>
      </c>
      <c r="B1062" s="106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9"/>
      <c r="AD1062" s="1059"/>
      <c r="AE1062" s="1059"/>
      <c r="AF1062" s="1059"/>
      <c r="AG1062" s="105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0">
        <v>4</v>
      </c>
      <c r="B1063" s="106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9"/>
      <c r="AD1063" s="1059"/>
      <c r="AE1063" s="1059"/>
      <c r="AF1063" s="1059"/>
      <c r="AG1063" s="105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0">
        <v>5</v>
      </c>
      <c r="B1064" s="106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9"/>
      <c r="AD1064" s="1059"/>
      <c r="AE1064" s="1059"/>
      <c r="AF1064" s="1059"/>
      <c r="AG1064" s="105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0">
        <v>6</v>
      </c>
      <c r="B1065" s="106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9"/>
      <c r="AD1065" s="1059"/>
      <c r="AE1065" s="1059"/>
      <c r="AF1065" s="1059"/>
      <c r="AG1065" s="105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0">
        <v>7</v>
      </c>
      <c r="B1066" s="106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9"/>
      <c r="AD1066" s="1059"/>
      <c r="AE1066" s="1059"/>
      <c r="AF1066" s="1059"/>
      <c r="AG1066" s="105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0">
        <v>8</v>
      </c>
      <c r="B1067" s="106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9"/>
      <c r="AD1067" s="1059"/>
      <c r="AE1067" s="1059"/>
      <c r="AF1067" s="1059"/>
      <c r="AG1067" s="105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0">
        <v>9</v>
      </c>
      <c r="B1068" s="106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9"/>
      <c r="AD1068" s="1059"/>
      <c r="AE1068" s="1059"/>
      <c r="AF1068" s="1059"/>
      <c r="AG1068" s="105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0">
        <v>10</v>
      </c>
      <c r="B1069" s="106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9"/>
      <c r="AD1069" s="1059"/>
      <c r="AE1069" s="1059"/>
      <c r="AF1069" s="1059"/>
      <c r="AG1069" s="105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0">
        <v>11</v>
      </c>
      <c r="B1070" s="106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9"/>
      <c r="AD1070" s="1059"/>
      <c r="AE1070" s="1059"/>
      <c r="AF1070" s="1059"/>
      <c r="AG1070" s="105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0">
        <v>12</v>
      </c>
      <c r="B1071" s="106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9"/>
      <c r="AD1071" s="1059"/>
      <c r="AE1071" s="1059"/>
      <c r="AF1071" s="1059"/>
      <c r="AG1071" s="105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0">
        <v>13</v>
      </c>
      <c r="B1072" s="106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9"/>
      <c r="AD1072" s="1059"/>
      <c r="AE1072" s="1059"/>
      <c r="AF1072" s="1059"/>
      <c r="AG1072" s="105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0">
        <v>14</v>
      </c>
      <c r="B1073" s="106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9"/>
      <c r="AD1073" s="1059"/>
      <c r="AE1073" s="1059"/>
      <c r="AF1073" s="1059"/>
      <c r="AG1073" s="105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0">
        <v>15</v>
      </c>
      <c r="B1074" s="106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9"/>
      <c r="AD1074" s="1059"/>
      <c r="AE1074" s="1059"/>
      <c r="AF1074" s="1059"/>
      <c r="AG1074" s="105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0">
        <v>16</v>
      </c>
      <c r="B1075" s="106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9"/>
      <c r="AD1075" s="1059"/>
      <c r="AE1075" s="1059"/>
      <c r="AF1075" s="1059"/>
      <c r="AG1075" s="105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0">
        <v>17</v>
      </c>
      <c r="B1076" s="106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9"/>
      <c r="AD1076" s="1059"/>
      <c r="AE1076" s="1059"/>
      <c r="AF1076" s="1059"/>
      <c r="AG1076" s="105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0">
        <v>18</v>
      </c>
      <c r="B1077" s="106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9"/>
      <c r="AD1077" s="1059"/>
      <c r="AE1077" s="1059"/>
      <c r="AF1077" s="1059"/>
      <c r="AG1077" s="105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0">
        <v>19</v>
      </c>
      <c r="B1078" s="106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9"/>
      <c r="AD1078" s="1059"/>
      <c r="AE1078" s="1059"/>
      <c r="AF1078" s="1059"/>
      <c r="AG1078" s="105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0">
        <v>20</v>
      </c>
      <c r="B1079" s="106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9"/>
      <c r="AD1079" s="1059"/>
      <c r="AE1079" s="1059"/>
      <c r="AF1079" s="1059"/>
      <c r="AG1079" s="105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0">
        <v>21</v>
      </c>
      <c r="B1080" s="106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9"/>
      <c r="AD1080" s="1059"/>
      <c r="AE1080" s="1059"/>
      <c r="AF1080" s="1059"/>
      <c r="AG1080" s="105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0">
        <v>22</v>
      </c>
      <c r="B1081" s="106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9"/>
      <c r="AD1081" s="1059"/>
      <c r="AE1081" s="1059"/>
      <c r="AF1081" s="1059"/>
      <c r="AG1081" s="105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0">
        <v>23</v>
      </c>
      <c r="B1082" s="106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9"/>
      <c r="AD1082" s="1059"/>
      <c r="AE1082" s="1059"/>
      <c r="AF1082" s="1059"/>
      <c r="AG1082" s="105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0">
        <v>24</v>
      </c>
      <c r="B1083" s="106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9"/>
      <c r="AD1083" s="1059"/>
      <c r="AE1083" s="1059"/>
      <c r="AF1083" s="1059"/>
      <c r="AG1083" s="105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0">
        <v>25</v>
      </c>
      <c r="B1084" s="106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9"/>
      <c r="AD1084" s="1059"/>
      <c r="AE1084" s="1059"/>
      <c r="AF1084" s="1059"/>
      <c r="AG1084" s="105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0">
        <v>26</v>
      </c>
      <c r="B1085" s="106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9"/>
      <c r="AD1085" s="1059"/>
      <c r="AE1085" s="1059"/>
      <c r="AF1085" s="1059"/>
      <c r="AG1085" s="105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0">
        <v>27</v>
      </c>
      <c r="B1086" s="106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9"/>
      <c r="AD1086" s="1059"/>
      <c r="AE1086" s="1059"/>
      <c r="AF1086" s="1059"/>
      <c r="AG1086" s="105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0">
        <v>28</v>
      </c>
      <c r="B1087" s="106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9"/>
      <c r="AD1087" s="1059"/>
      <c r="AE1087" s="1059"/>
      <c r="AF1087" s="1059"/>
      <c r="AG1087" s="105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0">
        <v>29</v>
      </c>
      <c r="B1088" s="106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9"/>
      <c r="AD1088" s="1059"/>
      <c r="AE1088" s="1059"/>
      <c r="AF1088" s="1059"/>
      <c r="AG1088" s="105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0">
        <v>30</v>
      </c>
      <c r="B1089" s="106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9"/>
      <c r="AD1089" s="1059"/>
      <c r="AE1089" s="1059"/>
      <c r="AF1089" s="1059"/>
      <c r="AG1089" s="105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296</v>
      </c>
      <c r="K1092" s="109"/>
      <c r="L1092" s="109"/>
      <c r="M1092" s="109"/>
      <c r="N1092" s="109"/>
      <c r="O1092" s="109"/>
      <c r="P1092" s="335" t="s">
        <v>27</v>
      </c>
      <c r="Q1092" s="335"/>
      <c r="R1092" s="335"/>
      <c r="S1092" s="335"/>
      <c r="T1092" s="335"/>
      <c r="U1092" s="335"/>
      <c r="V1092" s="335"/>
      <c r="W1092" s="335"/>
      <c r="X1092" s="335"/>
      <c r="Y1092" s="345" t="s">
        <v>348</v>
      </c>
      <c r="Z1092" s="346"/>
      <c r="AA1092" s="346"/>
      <c r="AB1092" s="346"/>
      <c r="AC1092" s="277" t="s">
        <v>333</v>
      </c>
      <c r="AD1092" s="277"/>
      <c r="AE1092" s="277"/>
      <c r="AF1092" s="277"/>
      <c r="AG1092" s="277"/>
      <c r="AH1092" s="345" t="s">
        <v>258</v>
      </c>
      <c r="AI1092" s="347"/>
      <c r="AJ1092" s="347"/>
      <c r="AK1092" s="347"/>
      <c r="AL1092" s="347" t="s">
        <v>21</v>
      </c>
      <c r="AM1092" s="347"/>
      <c r="AN1092" s="347"/>
      <c r="AO1092" s="422"/>
      <c r="AP1092" s="423" t="s">
        <v>297</v>
      </c>
      <c r="AQ1092" s="423"/>
      <c r="AR1092" s="423"/>
      <c r="AS1092" s="423"/>
      <c r="AT1092" s="423"/>
      <c r="AU1092" s="423"/>
      <c r="AV1092" s="423"/>
      <c r="AW1092" s="423"/>
      <c r="AX1092" s="423"/>
      <c r="AY1092">
        <f t="shared" ref="AY1092:AY1093" si="30">$AY$1090</f>
        <v>0</v>
      </c>
    </row>
    <row r="1093" spans="1:51" ht="26.25" customHeight="1" x14ac:dyDescent="0.15">
      <c r="A1093" s="1060">
        <v>1</v>
      </c>
      <c r="B1093" s="106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9"/>
      <c r="AD1093" s="1059"/>
      <c r="AE1093" s="1059"/>
      <c r="AF1093" s="1059"/>
      <c r="AG1093" s="105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0">
        <v>2</v>
      </c>
      <c r="B1094" s="106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9"/>
      <c r="AD1094" s="1059"/>
      <c r="AE1094" s="1059"/>
      <c r="AF1094" s="1059"/>
      <c r="AG1094" s="105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0">
        <v>3</v>
      </c>
      <c r="B1095" s="106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9"/>
      <c r="AD1095" s="1059"/>
      <c r="AE1095" s="1059"/>
      <c r="AF1095" s="1059"/>
      <c r="AG1095" s="105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0">
        <v>4</v>
      </c>
      <c r="B1096" s="106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9"/>
      <c r="AD1096" s="1059"/>
      <c r="AE1096" s="1059"/>
      <c r="AF1096" s="1059"/>
      <c r="AG1096" s="105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0">
        <v>5</v>
      </c>
      <c r="B1097" s="106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9"/>
      <c r="AD1097" s="1059"/>
      <c r="AE1097" s="1059"/>
      <c r="AF1097" s="1059"/>
      <c r="AG1097" s="105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0">
        <v>6</v>
      </c>
      <c r="B1098" s="106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9"/>
      <c r="AD1098" s="1059"/>
      <c r="AE1098" s="1059"/>
      <c r="AF1098" s="1059"/>
      <c r="AG1098" s="105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0">
        <v>7</v>
      </c>
      <c r="B1099" s="106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9"/>
      <c r="AD1099" s="1059"/>
      <c r="AE1099" s="1059"/>
      <c r="AF1099" s="1059"/>
      <c r="AG1099" s="105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0">
        <v>8</v>
      </c>
      <c r="B1100" s="106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9"/>
      <c r="AD1100" s="1059"/>
      <c r="AE1100" s="1059"/>
      <c r="AF1100" s="1059"/>
      <c r="AG1100" s="105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0">
        <v>9</v>
      </c>
      <c r="B1101" s="106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9"/>
      <c r="AD1101" s="1059"/>
      <c r="AE1101" s="1059"/>
      <c r="AF1101" s="1059"/>
      <c r="AG1101" s="105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0">
        <v>10</v>
      </c>
      <c r="B1102" s="106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9"/>
      <c r="AD1102" s="1059"/>
      <c r="AE1102" s="1059"/>
      <c r="AF1102" s="1059"/>
      <c r="AG1102" s="105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0">
        <v>11</v>
      </c>
      <c r="B1103" s="106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9"/>
      <c r="AD1103" s="1059"/>
      <c r="AE1103" s="1059"/>
      <c r="AF1103" s="1059"/>
      <c r="AG1103" s="105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0">
        <v>12</v>
      </c>
      <c r="B1104" s="106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9"/>
      <c r="AD1104" s="1059"/>
      <c r="AE1104" s="1059"/>
      <c r="AF1104" s="1059"/>
      <c r="AG1104" s="105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0">
        <v>13</v>
      </c>
      <c r="B1105" s="106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9"/>
      <c r="AD1105" s="1059"/>
      <c r="AE1105" s="1059"/>
      <c r="AF1105" s="1059"/>
      <c r="AG1105" s="105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0">
        <v>14</v>
      </c>
      <c r="B1106" s="106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9"/>
      <c r="AD1106" s="1059"/>
      <c r="AE1106" s="1059"/>
      <c r="AF1106" s="1059"/>
      <c r="AG1106" s="105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0">
        <v>15</v>
      </c>
      <c r="B1107" s="106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9"/>
      <c r="AD1107" s="1059"/>
      <c r="AE1107" s="1059"/>
      <c r="AF1107" s="1059"/>
      <c r="AG1107" s="105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0">
        <v>16</v>
      </c>
      <c r="B1108" s="106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9"/>
      <c r="AD1108" s="1059"/>
      <c r="AE1108" s="1059"/>
      <c r="AF1108" s="1059"/>
      <c r="AG1108" s="105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0">
        <v>17</v>
      </c>
      <c r="B1109" s="106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9"/>
      <c r="AD1109" s="1059"/>
      <c r="AE1109" s="1059"/>
      <c r="AF1109" s="1059"/>
      <c r="AG1109" s="105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0">
        <v>18</v>
      </c>
      <c r="B1110" s="106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9"/>
      <c r="AD1110" s="1059"/>
      <c r="AE1110" s="1059"/>
      <c r="AF1110" s="1059"/>
      <c r="AG1110" s="105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0">
        <v>19</v>
      </c>
      <c r="B1111" s="106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9"/>
      <c r="AD1111" s="1059"/>
      <c r="AE1111" s="1059"/>
      <c r="AF1111" s="1059"/>
      <c r="AG1111" s="105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0">
        <v>20</v>
      </c>
      <c r="B1112" s="106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9"/>
      <c r="AD1112" s="1059"/>
      <c r="AE1112" s="1059"/>
      <c r="AF1112" s="1059"/>
      <c r="AG1112" s="105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0">
        <v>21</v>
      </c>
      <c r="B1113" s="106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9"/>
      <c r="AD1113" s="1059"/>
      <c r="AE1113" s="1059"/>
      <c r="AF1113" s="1059"/>
      <c r="AG1113" s="105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0">
        <v>22</v>
      </c>
      <c r="B1114" s="106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9"/>
      <c r="AD1114" s="1059"/>
      <c r="AE1114" s="1059"/>
      <c r="AF1114" s="1059"/>
      <c r="AG1114" s="105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0">
        <v>23</v>
      </c>
      <c r="B1115" s="106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9"/>
      <c r="AD1115" s="1059"/>
      <c r="AE1115" s="1059"/>
      <c r="AF1115" s="1059"/>
      <c r="AG1115" s="105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0">
        <v>24</v>
      </c>
      <c r="B1116" s="106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9"/>
      <c r="AD1116" s="1059"/>
      <c r="AE1116" s="1059"/>
      <c r="AF1116" s="1059"/>
      <c r="AG1116" s="105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0">
        <v>25</v>
      </c>
      <c r="B1117" s="106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9"/>
      <c r="AD1117" s="1059"/>
      <c r="AE1117" s="1059"/>
      <c r="AF1117" s="1059"/>
      <c r="AG1117" s="105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0">
        <v>26</v>
      </c>
      <c r="B1118" s="106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9"/>
      <c r="AD1118" s="1059"/>
      <c r="AE1118" s="1059"/>
      <c r="AF1118" s="1059"/>
      <c r="AG1118" s="105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0">
        <v>27</v>
      </c>
      <c r="B1119" s="106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9"/>
      <c r="AD1119" s="1059"/>
      <c r="AE1119" s="1059"/>
      <c r="AF1119" s="1059"/>
      <c r="AG1119" s="105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0">
        <v>28</v>
      </c>
      <c r="B1120" s="106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9"/>
      <c r="AD1120" s="1059"/>
      <c r="AE1120" s="1059"/>
      <c r="AF1120" s="1059"/>
      <c r="AG1120" s="105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0">
        <v>29</v>
      </c>
      <c r="B1121" s="106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9"/>
      <c r="AD1121" s="1059"/>
      <c r="AE1121" s="1059"/>
      <c r="AF1121" s="1059"/>
      <c r="AG1121" s="105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0">
        <v>30</v>
      </c>
      <c r="B1122" s="106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9"/>
      <c r="AD1122" s="1059"/>
      <c r="AE1122" s="1059"/>
      <c r="AF1122" s="1059"/>
      <c r="AG1122" s="105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296</v>
      </c>
      <c r="K1125" s="109"/>
      <c r="L1125" s="109"/>
      <c r="M1125" s="109"/>
      <c r="N1125" s="109"/>
      <c r="O1125" s="109"/>
      <c r="P1125" s="335" t="s">
        <v>27</v>
      </c>
      <c r="Q1125" s="335"/>
      <c r="R1125" s="335"/>
      <c r="S1125" s="335"/>
      <c r="T1125" s="335"/>
      <c r="U1125" s="335"/>
      <c r="V1125" s="335"/>
      <c r="W1125" s="335"/>
      <c r="X1125" s="335"/>
      <c r="Y1125" s="345" t="s">
        <v>348</v>
      </c>
      <c r="Z1125" s="346"/>
      <c r="AA1125" s="346"/>
      <c r="AB1125" s="346"/>
      <c r="AC1125" s="277" t="s">
        <v>333</v>
      </c>
      <c r="AD1125" s="277"/>
      <c r="AE1125" s="277"/>
      <c r="AF1125" s="277"/>
      <c r="AG1125" s="277"/>
      <c r="AH1125" s="345" t="s">
        <v>258</v>
      </c>
      <c r="AI1125" s="347"/>
      <c r="AJ1125" s="347"/>
      <c r="AK1125" s="347"/>
      <c r="AL1125" s="347" t="s">
        <v>21</v>
      </c>
      <c r="AM1125" s="347"/>
      <c r="AN1125" s="347"/>
      <c r="AO1125" s="422"/>
      <c r="AP1125" s="423" t="s">
        <v>297</v>
      </c>
      <c r="AQ1125" s="423"/>
      <c r="AR1125" s="423"/>
      <c r="AS1125" s="423"/>
      <c r="AT1125" s="423"/>
      <c r="AU1125" s="423"/>
      <c r="AV1125" s="423"/>
      <c r="AW1125" s="423"/>
      <c r="AX1125" s="423"/>
      <c r="AY1125">
        <f t="shared" ref="AY1125:AY1126" si="31">$AY$1123</f>
        <v>0</v>
      </c>
    </row>
    <row r="1126" spans="1:51" ht="26.25" customHeight="1" x14ac:dyDescent="0.15">
      <c r="A1126" s="1060">
        <v>1</v>
      </c>
      <c r="B1126" s="106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9"/>
      <c r="AD1126" s="1059"/>
      <c r="AE1126" s="1059"/>
      <c r="AF1126" s="1059"/>
      <c r="AG1126" s="105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0">
        <v>2</v>
      </c>
      <c r="B1127" s="106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9"/>
      <c r="AD1127" s="1059"/>
      <c r="AE1127" s="1059"/>
      <c r="AF1127" s="1059"/>
      <c r="AG1127" s="105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0">
        <v>3</v>
      </c>
      <c r="B1128" s="106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9"/>
      <c r="AD1128" s="1059"/>
      <c r="AE1128" s="1059"/>
      <c r="AF1128" s="1059"/>
      <c r="AG1128" s="105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0">
        <v>4</v>
      </c>
      <c r="B1129" s="106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9"/>
      <c r="AD1129" s="1059"/>
      <c r="AE1129" s="1059"/>
      <c r="AF1129" s="1059"/>
      <c r="AG1129" s="105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0">
        <v>5</v>
      </c>
      <c r="B1130" s="106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9"/>
      <c r="AD1130" s="1059"/>
      <c r="AE1130" s="1059"/>
      <c r="AF1130" s="1059"/>
      <c r="AG1130" s="105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0">
        <v>6</v>
      </c>
      <c r="B1131" s="106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9"/>
      <c r="AD1131" s="1059"/>
      <c r="AE1131" s="1059"/>
      <c r="AF1131" s="1059"/>
      <c r="AG1131" s="105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0">
        <v>7</v>
      </c>
      <c r="B1132" s="106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9"/>
      <c r="AD1132" s="1059"/>
      <c r="AE1132" s="1059"/>
      <c r="AF1132" s="1059"/>
      <c r="AG1132" s="105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0">
        <v>8</v>
      </c>
      <c r="B1133" s="106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9"/>
      <c r="AD1133" s="1059"/>
      <c r="AE1133" s="1059"/>
      <c r="AF1133" s="1059"/>
      <c r="AG1133" s="105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0">
        <v>9</v>
      </c>
      <c r="B1134" s="106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9"/>
      <c r="AD1134" s="1059"/>
      <c r="AE1134" s="1059"/>
      <c r="AF1134" s="1059"/>
      <c r="AG1134" s="105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0">
        <v>10</v>
      </c>
      <c r="B1135" s="106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9"/>
      <c r="AD1135" s="1059"/>
      <c r="AE1135" s="1059"/>
      <c r="AF1135" s="1059"/>
      <c r="AG1135" s="105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0">
        <v>11</v>
      </c>
      <c r="B1136" s="106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9"/>
      <c r="AD1136" s="1059"/>
      <c r="AE1136" s="1059"/>
      <c r="AF1136" s="1059"/>
      <c r="AG1136" s="105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0">
        <v>12</v>
      </c>
      <c r="B1137" s="106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9"/>
      <c r="AD1137" s="1059"/>
      <c r="AE1137" s="1059"/>
      <c r="AF1137" s="1059"/>
      <c r="AG1137" s="105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0">
        <v>13</v>
      </c>
      <c r="B1138" s="106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9"/>
      <c r="AD1138" s="1059"/>
      <c r="AE1138" s="1059"/>
      <c r="AF1138" s="1059"/>
      <c r="AG1138" s="105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0">
        <v>14</v>
      </c>
      <c r="B1139" s="106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9"/>
      <c r="AD1139" s="1059"/>
      <c r="AE1139" s="1059"/>
      <c r="AF1139" s="1059"/>
      <c r="AG1139" s="105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0">
        <v>15</v>
      </c>
      <c r="B1140" s="106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9"/>
      <c r="AD1140" s="1059"/>
      <c r="AE1140" s="1059"/>
      <c r="AF1140" s="1059"/>
      <c r="AG1140" s="105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0">
        <v>16</v>
      </c>
      <c r="B1141" s="106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9"/>
      <c r="AD1141" s="1059"/>
      <c r="AE1141" s="1059"/>
      <c r="AF1141" s="1059"/>
      <c r="AG1141" s="105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0">
        <v>17</v>
      </c>
      <c r="B1142" s="106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9"/>
      <c r="AD1142" s="1059"/>
      <c r="AE1142" s="1059"/>
      <c r="AF1142" s="1059"/>
      <c r="AG1142" s="105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0">
        <v>18</v>
      </c>
      <c r="B1143" s="106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9"/>
      <c r="AD1143" s="1059"/>
      <c r="AE1143" s="1059"/>
      <c r="AF1143" s="1059"/>
      <c r="AG1143" s="105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0">
        <v>19</v>
      </c>
      <c r="B1144" s="106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9"/>
      <c r="AD1144" s="1059"/>
      <c r="AE1144" s="1059"/>
      <c r="AF1144" s="1059"/>
      <c r="AG1144" s="105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0">
        <v>20</v>
      </c>
      <c r="B1145" s="106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9"/>
      <c r="AD1145" s="1059"/>
      <c r="AE1145" s="1059"/>
      <c r="AF1145" s="1059"/>
      <c r="AG1145" s="105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0">
        <v>21</v>
      </c>
      <c r="B1146" s="106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9"/>
      <c r="AD1146" s="1059"/>
      <c r="AE1146" s="1059"/>
      <c r="AF1146" s="1059"/>
      <c r="AG1146" s="105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0">
        <v>22</v>
      </c>
      <c r="B1147" s="106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9"/>
      <c r="AD1147" s="1059"/>
      <c r="AE1147" s="1059"/>
      <c r="AF1147" s="1059"/>
      <c r="AG1147" s="105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0">
        <v>23</v>
      </c>
      <c r="B1148" s="106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9"/>
      <c r="AD1148" s="1059"/>
      <c r="AE1148" s="1059"/>
      <c r="AF1148" s="1059"/>
      <c r="AG1148" s="105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0">
        <v>24</v>
      </c>
      <c r="B1149" s="106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9"/>
      <c r="AD1149" s="1059"/>
      <c r="AE1149" s="1059"/>
      <c r="AF1149" s="1059"/>
      <c r="AG1149" s="105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0">
        <v>25</v>
      </c>
      <c r="B1150" s="106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9"/>
      <c r="AD1150" s="1059"/>
      <c r="AE1150" s="1059"/>
      <c r="AF1150" s="1059"/>
      <c r="AG1150" s="105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0">
        <v>26</v>
      </c>
      <c r="B1151" s="106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9"/>
      <c r="AD1151" s="1059"/>
      <c r="AE1151" s="1059"/>
      <c r="AF1151" s="1059"/>
      <c r="AG1151" s="105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0">
        <v>27</v>
      </c>
      <c r="B1152" s="106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9"/>
      <c r="AD1152" s="1059"/>
      <c r="AE1152" s="1059"/>
      <c r="AF1152" s="1059"/>
      <c r="AG1152" s="105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0">
        <v>28</v>
      </c>
      <c r="B1153" s="106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9"/>
      <c r="AD1153" s="1059"/>
      <c r="AE1153" s="1059"/>
      <c r="AF1153" s="1059"/>
      <c r="AG1153" s="105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0">
        <v>29</v>
      </c>
      <c r="B1154" s="106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9"/>
      <c r="AD1154" s="1059"/>
      <c r="AE1154" s="1059"/>
      <c r="AF1154" s="1059"/>
      <c r="AG1154" s="105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0">
        <v>30</v>
      </c>
      <c r="B1155" s="106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9"/>
      <c r="AD1155" s="1059"/>
      <c r="AE1155" s="1059"/>
      <c r="AF1155" s="1059"/>
      <c r="AG1155" s="105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296</v>
      </c>
      <c r="K1158" s="109"/>
      <c r="L1158" s="109"/>
      <c r="M1158" s="109"/>
      <c r="N1158" s="109"/>
      <c r="O1158" s="109"/>
      <c r="P1158" s="335" t="s">
        <v>27</v>
      </c>
      <c r="Q1158" s="335"/>
      <c r="R1158" s="335"/>
      <c r="S1158" s="335"/>
      <c r="T1158" s="335"/>
      <c r="U1158" s="335"/>
      <c r="V1158" s="335"/>
      <c r="W1158" s="335"/>
      <c r="X1158" s="335"/>
      <c r="Y1158" s="345" t="s">
        <v>348</v>
      </c>
      <c r="Z1158" s="346"/>
      <c r="AA1158" s="346"/>
      <c r="AB1158" s="346"/>
      <c r="AC1158" s="277" t="s">
        <v>333</v>
      </c>
      <c r="AD1158" s="277"/>
      <c r="AE1158" s="277"/>
      <c r="AF1158" s="277"/>
      <c r="AG1158" s="277"/>
      <c r="AH1158" s="345" t="s">
        <v>258</v>
      </c>
      <c r="AI1158" s="347"/>
      <c r="AJ1158" s="347"/>
      <c r="AK1158" s="347"/>
      <c r="AL1158" s="347" t="s">
        <v>21</v>
      </c>
      <c r="AM1158" s="347"/>
      <c r="AN1158" s="347"/>
      <c r="AO1158" s="422"/>
      <c r="AP1158" s="423" t="s">
        <v>297</v>
      </c>
      <c r="AQ1158" s="423"/>
      <c r="AR1158" s="423"/>
      <c r="AS1158" s="423"/>
      <c r="AT1158" s="423"/>
      <c r="AU1158" s="423"/>
      <c r="AV1158" s="423"/>
      <c r="AW1158" s="423"/>
      <c r="AX1158" s="423"/>
      <c r="AY1158">
        <f t="shared" ref="AY1158:AY1159" si="32">$AY$1156</f>
        <v>0</v>
      </c>
    </row>
    <row r="1159" spans="1:51" ht="26.25" customHeight="1" x14ac:dyDescent="0.15">
      <c r="A1159" s="1060">
        <v>1</v>
      </c>
      <c r="B1159" s="106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9"/>
      <c r="AD1159" s="1059"/>
      <c r="AE1159" s="1059"/>
      <c r="AF1159" s="1059"/>
      <c r="AG1159" s="105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0">
        <v>2</v>
      </c>
      <c r="B1160" s="106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9"/>
      <c r="AD1160" s="1059"/>
      <c r="AE1160" s="1059"/>
      <c r="AF1160" s="1059"/>
      <c r="AG1160" s="105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0">
        <v>3</v>
      </c>
      <c r="B1161" s="106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9"/>
      <c r="AD1161" s="1059"/>
      <c r="AE1161" s="1059"/>
      <c r="AF1161" s="1059"/>
      <c r="AG1161" s="105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0">
        <v>4</v>
      </c>
      <c r="B1162" s="106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9"/>
      <c r="AD1162" s="1059"/>
      <c r="AE1162" s="1059"/>
      <c r="AF1162" s="1059"/>
      <c r="AG1162" s="105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0">
        <v>5</v>
      </c>
      <c r="B1163" s="106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9"/>
      <c r="AD1163" s="1059"/>
      <c r="AE1163" s="1059"/>
      <c r="AF1163" s="1059"/>
      <c r="AG1163" s="105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0">
        <v>6</v>
      </c>
      <c r="B1164" s="106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9"/>
      <c r="AD1164" s="1059"/>
      <c r="AE1164" s="1059"/>
      <c r="AF1164" s="1059"/>
      <c r="AG1164" s="105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0">
        <v>7</v>
      </c>
      <c r="B1165" s="106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9"/>
      <c r="AD1165" s="1059"/>
      <c r="AE1165" s="1059"/>
      <c r="AF1165" s="1059"/>
      <c r="AG1165" s="105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0">
        <v>8</v>
      </c>
      <c r="B1166" s="106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9"/>
      <c r="AD1166" s="1059"/>
      <c r="AE1166" s="1059"/>
      <c r="AF1166" s="1059"/>
      <c r="AG1166" s="105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0">
        <v>9</v>
      </c>
      <c r="B1167" s="106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9"/>
      <c r="AD1167" s="1059"/>
      <c r="AE1167" s="1059"/>
      <c r="AF1167" s="1059"/>
      <c r="AG1167" s="105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0">
        <v>10</v>
      </c>
      <c r="B1168" s="106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9"/>
      <c r="AD1168" s="1059"/>
      <c r="AE1168" s="1059"/>
      <c r="AF1168" s="1059"/>
      <c r="AG1168" s="105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0">
        <v>11</v>
      </c>
      <c r="B1169" s="106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9"/>
      <c r="AD1169" s="1059"/>
      <c r="AE1169" s="1059"/>
      <c r="AF1169" s="1059"/>
      <c r="AG1169" s="105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0">
        <v>12</v>
      </c>
      <c r="B1170" s="106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9"/>
      <c r="AD1170" s="1059"/>
      <c r="AE1170" s="1059"/>
      <c r="AF1170" s="1059"/>
      <c r="AG1170" s="105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0">
        <v>13</v>
      </c>
      <c r="B1171" s="106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9"/>
      <c r="AD1171" s="1059"/>
      <c r="AE1171" s="1059"/>
      <c r="AF1171" s="1059"/>
      <c r="AG1171" s="105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0">
        <v>14</v>
      </c>
      <c r="B1172" s="106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9"/>
      <c r="AD1172" s="1059"/>
      <c r="AE1172" s="1059"/>
      <c r="AF1172" s="1059"/>
      <c r="AG1172" s="105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0">
        <v>15</v>
      </c>
      <c r="B1173" s="106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9"/>
      <c r="AD1173" s="1059"/>
      <c r="AE1173" s="1059"/>
      <c r="AF1173" s="1059"/>
      <c r="AG1173" s="105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0">
        <v>16</v>
      </c>
      <c r="B1174" s="106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9"/>
      <c r="AD1174" s="1059"/>
      <c r="AE1174" s="1059"/>
      <c r="AF1174" s="1059"/>
      <c r="AG1174" s="105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0">
        <v>17</v>
      </c>
      <c r="B1175" s="106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9"/>
      <c r="AD1175" s="1059"/>
      <c r="AE1175" s="1059"/>
      <c r="AF1175" s="1059"/>
      <c r="AG1175" s="105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0">
        <v>18</v>
      </c>
      <c r="B1176" s="106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9"/>
      <c r="AD1176" s="1059"/>
      <c r="AE1176" s="1059"/>
      <c r="AF1176" s="1059"/>
      <c r="AG1176" s="105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0">
        <v>19</v>
      </c>
      <c r="B1177" s="106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9"/>
      <c r="AD1177" s="1059"/>
      <c r="AE1177" s="1059"/>
      <c r="AF1177" s="1059"/>
      <c r="AG1177" s="105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0">
        <v>20</v>
      </c>
      <c r="B1178" s="106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9"/>
      <c r="AD1178" s="1059"/>
      <c r="AE1178" s="1059"/>
      <c r="AF1178" s="1059"/>
      <c r="AG1178" s="105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0">
        <v>21</v>
      </c>
      <c r="B1179" s="106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9"/>
      <c r="AD1179" s="1059"/>
      <c r="AE1179" s="1059"/>
      <c r="AF1179" s="1059"/>
      <c r="AG1179" s="105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0">
        <v>22</v>
      </c>
      <c r="B1180" s="106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9"/>
      <c r="AD1180" s="1059"/>
      <c r="AE1180" s="1059"/>
      <c r="AF1180" s="1059"/>
      <c r="AG1180" s="105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0">
        <v>23</v>
      </c>
      <c r="B1181" s="106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9"/>
      <c r="AD1181" s="1059"/>
      <c r="AE1181" s="1059"/>
      <c r="AF1181" s="1059"/>
      <c r="AG1181" s="105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0">
        <v>24</v>
      </c>
      <c r="B1182" s="106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9"/>
      <c r="AD1182" s="1059"/>
      <c r="AE1182" s="1059"/>
      <c r="AF1182" s="1059"/>
      <c r="AG1182" s="105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0">
        <v>25</v>
      </c>
      <c r="B1183" s="106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9"/>
      <c r="AD1183" s="1059"/>
      <c r="AE1183" s="1059"/>
      <c r="AF1183" s="1059"/>
      <c r="AG1183" s="105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0">
        <v>26</v>
      </c>
      <c r="B1184" s="106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9"/>
      <c r="AD1184" s="1059"/>
      <c r="AE1184" s="1059"/>
      <c r="AF1184" s="1059"/>
      <c r="AG1184" s="105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0">
        <v>27</v>
      </c>
      <c r="B1185" s="106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9"/>
      <c r="AD1185" s="1059"/>
      <c r="AE1185" s="1059"/>
      <c r="AF1185" s="1059"/>
      <c r="AG1185" s="105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0">
        <v>28</v>
      </c>
      <c r="B1186" s="106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9"/>
      <c r="AD1186" s="1059"/>
      <c r="AE1186" s="1059"/>
      <c r="AF1186" s="1059"/>
      <c r="AG1186" s="105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0">
        <v>29</v>
      </c>
      <c r="B1187" s="106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9"/>
      <c r="AD1187" s="1059"/>
      <c r="AE1187" s="1059"/>
      <c r="AF1187" s="1059"/>
      <c r="AG1187" s="105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0">
        <v>30</v>
      </c>
      <c r="B1188" s="106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9"/>
      <c r="AD1188" s="1059"/>
      <c r="AE1188" s="1059"/>
      <c r="AF1188" s="1059"/>
      <c r="AG1188" s="105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296</v>
      </c>
      <c r="K1191" s="109"/>
      <c r="L1191" s="109"/>
      <c r="M1191" s="109"/>
      <c r="N1191" s="109"/>
      <c r="O1191" s="109"/>
      <c r="P1191" s="335" t="s">
        <v>27</v>
      </c>
      <c r="Q1191" s="335"/>
      <c r="R1191" s="335"/>
      <c r="S1191" s="335"/>
      <c r="T1191" s="335"/>
      <c r="U1191" s="335"/>
      <c r="V1191" s="335"/>
      <c r="W1191" s="335"/>
      <c r="X1191" s="335"/>
      <c r="Y1191" s="345" t="s">
        <v>348</v>
      </c>
      <c r="Z1191" s="346"/>
      <c r="AA1191" s="346"/>
      <c r="AB1191" s="346"/>
      <c r="AC1191" s="277" t="s">
        <v>333</v>
      </c>
      <c r="AD1191" s="277"/>
      <c r="AE1191" s="277"/>
      <c r="AF1191" s="277"/>
      <c r="AG1191" s="277"/>
      <c r="AH1191" s="345" t="s">
        <v>258</v>
      </c>
      <c r="AI1191" s="347"/>
      <c r="AJ1191" s="347"/>
      <c r="AK1191" s="347"/>
      <c r="AL1191" s="347" t="s">
        <v>21</v>
      </c>
      <c r="AM1191" s="347"/>
      <c r="AN1191" s="347"/>
      <c r="AO1191" s="422"/>
      <c r="AP1191" s="423" t="s">
        <v>297</v>
      </c>
      <c r="AQ1191" s="423"/>
      <c r="AR1191" s="423"/>
      <c r="AS1191" s="423"/>
      <c r="AT1191" s="423"/>
      <c r="AU1191" s="423"/>
      <c r="AV1191" s="423"/>
      <c r="AW1191" s="423"/>
      <c r="AX1191" s="423"/>
      <c r="AY1191">
        <f t="shared" ref="AY1191:AY1192" si="33">$AY$1189</f>
        <v>0</v>
      </c>
    </row>
    <row r="1192" spans="1:51" ht="26.25" customHeight="1" x14ac:dyDescent="0.15">
      <c r="A1192" s="1060">
        <v>1</v>
      </c>
      <c r="B1192" s="106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9"/>
      <c r="AD1192" s="1059"/>
      <c r="AE1192" s="1059"/>
      <c r="AF1192" s="1059"/>
      <c r="AG1192" s="105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0">
        <v>2</v>
      </c>
      <c r="B1193" s="106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9"/>
      <c r="AD1193" s="1059"/>
      <c r="AE1193" s="1059"/>
      <c r="AF1193" s="1059"/>
      <c r="AG1193" s="105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0">
        <v>3</v>
      </c>
      <c r="B1194" s="106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9"/>
      <c r="AD1194" s="1059"/>
      <c r="AE1194" s="1059"/>
      <c r="AF1194" s="1059"/>
      <c r="AG1194" s="105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0">
        <v>4</v>
      </c>
      <c r="B1195" s="106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9"/>
      <c r="AD1195" s="1059"/>
      <c r="AE1195" s="1059"/>
      <c r="AF1195" s="1059"/>
      <c r="AG1195" s="105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0">
        <v>5</v>
      </c>
      <c r="B1196" s="106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9"/>
      <c r="AD1196" s="1059"/>
      <c r="AE1196" s="1059"/>
      <c r="AF1196" s="1059"/>
      <c r="AG1196" s="105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0">
        <v>6</v>
      </c>
      <c r="B1197" s="106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9"/>
      <c r="AD1197" s="1059"/>
      <c r="AE1197" s="1059"/>
      <c r="AF1197" s="1059"/>
      <c r="AG1197" s="105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0">
        <v>7</v>
      </c>
      <c r="B1198" s="106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9"/>
      <c r="AD1198" s="1059"/>
      <c r="AE1198" s="1059"/>
      <c r="AF1198" s="1059"/>
      <c r="AG1198" s="105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0">
        <v>8</v>
      </c>
      <c r="B1199" s="106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9"/>
      <c r="AD1199" s="1059"/>
      <c r="AE1199" s="1059"/>
      <c r="AF1199" s="1059"/>
      <c r="AG1199" s="105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0">
        <v>9</v>
      </c>
      <c r="B1200" s="106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9"/>
      <c r="AD1200" s="1059"/>
      <c r="AE1200" s="1059"/>
      <c r="AF1200" s="1059"/>
      <c r="AG1200" s="105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0">
        <v>10</v>
      </c>
      <c r="B1201" s="106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9"/>
      <c r="AD1201" s="1059"/>
      <c r="AE1201" s="1059"/>
      <c r="AF1201" s="1059"/>
      <c r="AG1201" s="105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0">
        <v>11</v>
      </c>
      <c r="B1202" s="106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9"/>
      <c r="AD1202" s="1059"/>
      <c r="AE1202" s="1059"/>
      <c r="AF1202" s="1059"/>
      <c r="AG1202" s="105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0">
        <v>12</v>
      </c>
      <c r="B1203" s="106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9"/>
      <c r="AD1203" s="1059"/>
      <c r="AE1203" s="1059"/>
      <c r="AF1203" s="1059"/>
      <c r="AG1203" s="105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0">
        <v>13</v>
      </c>
      <c r="B1204" s="106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9"/>
      <c r="AD1204" s="1059"/>
      <c r="AE1204" s="1059"/>
      <c r="AF1204" s="1059"/>
      <c r="AG1204" s="105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0">
        <v>14</v>
      </c>
      <c r="B1205" s="106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9"/>
      <c r="AD1205" s="1059"/>
      <c r="AE1205" s="1059"/>
      <c r="AF1205" s="1059"/>
      <c r="AG1205" s="105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0">
        <v>15</v>
      </c>
      <c r="B1206" s="106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9"/>
      <c r="AD1206" s="1059"/>
      <c r="AE1206" s="1059"/>
      <c r="AF1206" s="1059"/>
      <c r="AG1206" s="105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0">
        <v>16</v>
      </c>
      <c r="B1207" s="106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9"/>
      <c r="AD1207" s="1059"/>
      <c r="AE1207" s="1059"/>
      <c r="AF1207" s="1059"/>
      <c r="AG1207" s="105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0">
        <v>17</v>
      </c>
      <c r="B1208" s="106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9"/>
      <c r="AD1208" s="1059"/>
      <c r="AE1208" s="1059"/>
      <c r="AF1208" s="1059"/>
      <c r="AG1208" s="105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0">
        <v>18</v>
      </c>
      <c r="B1209" s="106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9"/>
      <c r="AD1209" s="1059"/>
      <c r="AE1209" s="1059"/>
      <c r="AF1209" s="1059"/>
      <c r="AG1209" s="105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0">
        <v>19</v>
      </c>
      <c r="B1210" s="106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9"/>
      <c r="AD1210" s="1059"/>
      <c r="AE1210" s="1059"/>
      <c r="AF1210" s="1059"/>
      <c r="AG1210" s="105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0">
        <v>20</v>
      </c>
      <c r="B1211" s="106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9"/>
      <c r="AD1211" s="1059"/>
      <c r="AE1211" s="1059"/>
      <c r="AF1211" s="1059"/>
      <c r="AG1211" s="105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0">
        <v>21</v>
      </c>
      <c r="B1212" s="106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9"/>
      <c r="AD1212" s="1059"/>
      <c r="AE1212" s="1059"/>
      <c r="AF1212" s="1059"/>
      <c r="AG1212" s="105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0">
        <v>22</v>
      </c>
      <c r="B1213" s="106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9"/>
      <c r="AD1213" s="1059"/>
      <c r="AE1213" s="1059"/>
      <c r="AF1213" s="1059"/>
      <c r="AG1213" s="105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0">
        <v>23</v>
      </c>
      <c r="B1214" s="106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9"/>
      <c r="AD1214" s="1059"/>
      <c r="AE1214" s="1059"/>
      <c r="AF1214" s="1059"/>
      <c r="AG1214" s="105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0">
        <v>24</v>
      </c>
      <c r="B1215" s="106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9"/>
      <c r="AD1215" s="1059"/>
      <c r="AE1215" s="1059"/>
      <c r="AF1215" s="1059"/>
      <c r="AG1215" s="105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0">
        <v>25</v>
      </c>
      <c r="B1216" s="106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9"/>
      <c r="AD1216" s="1059"/>
      <c r="AE1216" s="1059"/>
      <c r="AF1216" s="1059"/>
      <c r="AG1216" s="105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0">
        <v>26</v>
      </c>
      <c r="B1217" s="106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9"/>
      <c r="AD1217" s="1059"/>
      <c r="AE1217" s="1059"/>
      <c r="AF1217" s="1059"/>
      <c r="AG1217" s="105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0">
        <v>27</v>
      </c>
      <c r="B1218" s="106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9"/>
      <c r="AD1218" s="1059"/>
      <c r="AE1218" s="1059"/>
      <c r="AF1218" s="1059"/>
      <c r="AG1218" s="105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0">
        <v>28</v>
      </c>
      <c r="B1219" s="106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9"/>
      <c r="AD1219" s="1059"/>
      <c r="AE1219" s="1059"/>
      <c r="AF1219" s="1059"/>
      <c r="AG1219" s="105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0">
        <v>29</v>
      </c>
      <c r="B1220" s="106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9"/>
      <c r="AD1220" s="1059"/>
      <c r="AE1220" s="1059"/>
      <c r="AF1220" s="1059"/>
      <c r="AG1220" s="105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0">
        <v>30</v>
      </c>
      <c r="B1221" s="106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9"/>
      <c r="AD1221" s="1059"/>
      <c r="AE1221" s="1059"/>
      <c r="AF1221" s="1059"/>
      <c r="AG1221" s="105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296</v>
      </c>
      <c r="K1224" s="109"/>
      <c r="L1224" s="109"/>
      <c r="M1224" s="109"/>
      <c r="N1224" s="109"/>
      <c r="O1224" s="109"/>
      <c r="P1224" s="335" t="s">
        <v>27</v>
      </c>
      <c r="Q1224" s="335"/>
      <c r="R1224" s="335"/>
      <c r="S1224" s="335"/>
      <c r="T1224" s="335"/>
      <c r="U1224" s="335"/>
      <c r="V1224" s="335"/>
      <c r="W1224" s="335"/>
      <c r="X1224" s="335"/>
      <c r="Y1224" s="345" t="s">
        <v>348</v>
      </c>
      <c r="Z1224" s="346"/>
      <c r="AA1224" s="346"/>
      <c r="AB1224" s="346"/>
      <c r="AC1224" s="277" t="s">
        <v>333</v>
      </c>
      <c r="AD1224" s="277"/>
      <c r="AE1224" s="277"/>
      <c r="AF1224" s="277"/>
      <c r="AG1224" s="277"/>
      <c r="AH1224" s="345" t="s">
        <v>258</v>
      </c>
      <c r="AI1224" s="347"/>
      <c r="AJ1224" s="347"/>
      <c r="AK1224" s="347"/>
      <c r="AL1224" s="347" t="s">
        <v>21</v>
      </c>
      <c r="AM1224" s="347"/>
      <c r="AN1224" s="347"/>
      <c r="AO1224" s="422"/>
      <c r="AP1224" s="423" t="s">
        <v>297</v>
      </c>
      <c r="AQ1224" s="423"/>
      <c r="AR1224" s="423"/>
      <c r="AS1224" s="423"/>
      <c r="AT1224" s="423"/>
      <c r="AU1224" s="423"/>
      <c r="AV1224" s="423"/>
      <c r="AW1224" s="423"/>
      <c r="AX1224" s="423"/>
      <c r="AY1224">
        <f t="shared" ref="AY1224:AY1225" si="34">$AY$1222</f>
        <v>0</v>
      </c>
    </row>
    <row r="1225" spans="1:51" ht="26.25" customHeight="1" x14ac:dyDescent="0.15">
      <c r="A1225" s="1060">
        <v>1</v>
      </c>
      <c r="B1225" s="106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9"/>
      <c r="AD1225" s="1059"/>
      <c r="AE1225" s="1059"/>
      <c r="AF1225" s="1059"/>
      <c r="AG1225" s="105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0">
        <v>2</v>
      </c>
      <c r="B1226" s="106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9"/>
      <c r="AD1226" s="1059"/>
      <c r="AE1226" s="1059"/>
      <c r="AF1226" s="1059"/>
      <c r="AG1226" s="105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0">
        <v>3</v>
      </c>
      <c r="B1227" s="106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9"/>
      <c r="AD1227" s="1059"/>
      <c r="AE1227" s="1059"/>
      <c r="AF1227" s="1059"/>
      <c r="AG1227" s="105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0">
        <v>4</v>
      </c>
      <c r="B1228" s="106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9"/>
      <c r="AD1228" s="1059"/>
      <c r="AE1228" s="1059"/>
      <c r="AF1228" s="1059"/>
      <c r="AG1228" s="105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0">
        <v>5</v>
      </c>
      <c r="B1229" s="106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9"/>
      <c r="AD1229" s="1059"/>
      <c r="AE1229" s="1059"/>
      <c r="AF1229" s="1059"/>
      <c r="AG1229" s="105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0">
        <v>6</v>
      </c>
      <c r="B1230" s="106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9"/>
      <c r="AD1230" s="1059"/>
      <c r="AE1230" s="1059"/>
      <c r="AF1230" s="1059"/>
      <c r="AG1230" s="105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0">
        <v>7</v>
      </c>
      <c r="B1231" s="106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9"/>
      <c r="AD1231" s="1059"/>
      <c r="AE1231" s="1059"/>
      <c r="AF1231" s="1059"/>
      <c r="AG1231" s="105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0">
        <v>8</v>
      </c>
      <c r="B1232" s="106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9"/>
      <c r="AD1232" s="1059"/>
      <c r="AE1232" s="1059"/>
      <c r="AF1232" s="1059"/>
      <c r="AG1232" s="105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0">
        <v>9</v>
      </c>
      <c r="B1233" s="106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9"/>
      <c r="AD1233" s="1059"/>
      <c r="AE1233" s="1059"/>
      <c r="AF1233" s="1059"/>
      <c r="AG1233" s="105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0">
        <v>10</v>
      </c>
      <c r="B1234" s="106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9"/>
      <c r="AD1234" s="1059"/>
      <c r="AE1234" s="1059"/>
      <c r="AF1234" s="1059"/>
      <c r="AG1234" s="105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0">
        <v>11</v>
      </c>
      <c r="B1235" s="106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9"/>
      <c r="AD1235" s="1059"/>
      <c r="AE1235" s="1059"/>
      <c r="AF1235" s="1059"/>
      <c r="AG1235" s="105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0">
        <v>12</v>
      </c>
      <c r="B1236" s="106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9"/>
      <c r="AD1236" s="1059"/>
      <c r="AE1236" s="1059"/>
      <c r="AF1236" s="1059"/>
      <c r="AG1236" s="105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0">
        <v>13</v>
      </c>
      <c r="B1237" s="106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9"/>
      <c r="AD1237" s="1059"/>
      <c r="AE1237" s="1059"/>
      <c r="AF1237" s="1059"/>
      <c r="AG1237" s="105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0">
        <v>14</v>
      </c>
      <c r="B1238" s="106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9"/>
      <c r="AD1238" s="1059"/>
      <c r="AE1238" s="1059"/>
      <c r="AF1238" s="1059"/>
      <c r="AG1238" s="105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0">
        <v>15</v>
      </c>
      <c r="B1239" s="106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9"/>
      <c r="AD1239" s="1059"/>
      <c r="AE1239" s="1059"/>
      <c r="AF1239" s="1059"/>
      <c r="AG1239" s="105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0">
        <v>16</v>
      </c>
      <c r="B1240" s="106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9"/>
      <c r="AD1240" s="1059"/>
      <c r="AE1240" s="1059"/>
      <c r="AF1240" s="1059"/>
      <c r="AG1240" s="105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0">
        <v>17</v>
      </c>
      <c r="B1241" s="106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9"/>
      <c r="AD1241" s="1059"/>
      <c r="AE1241" s="1059"/>
      <c r="AF1241" s="1059"/>
      <c r="AG1241" s="105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0">
        <v>18</v>
      </c>
      <c r="B1242" s="106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9"/>
      <c r="AD1242" s="1059"/>
      <c r="AE1242" s="1059"/>
      <c r="AF1242" s="1059"/>
      <c r="AG1242" s="105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0">
        <v>19</v>
      </c>
      <c r="B1243" s="106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9"/>
      <c r="AD1243" s="1059"/>
      <c r="AE1243" s="1059"/>
      <c r="AF1243" s="1059"/>
      <c r="AG1243" s="105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0">
        <v>20</v>
      </c>
      <c r="B1244" s="106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9"/>
      <c r="AD1244" s="1059"/>
      <c r="AE1244" s="1059"/>
      <c r="AF1244" s="1059"/>
      <c r="AG1244" s="105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0">
        <v>21</v>
      </c>
      <c r="B1245" s="106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9"/>
      <c r="AD1245" s="1059"/>
      <c r="AE1245" s="1059"/>
      <c r="AF1245" s="1059"/>
      <c r="AG1245" s="105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0">
        <v>22</v>
      </c>
      <c r="B1246" s="106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9"/>
      <c r="AD1246" s="1059"/>
      <c r="AE1246" s="1059"/>
      <c r="AF1246" s="1059"/>
      <c r="AG1246" s="105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0">
        <v>23</v>
      </c>
      <c r="B1247" s="106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9"/>
      <c r="AD1247" s="1059"/>
      <c r="AE1247" s="1059"/>
      <c r="AF1247" s="1059"/>
      <c r="AG1247" s="105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0">
        <v>24</v>
      </c>
      <c r="B1248" s="106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9"/>
      <c r="AD1248" s="1059"/>
      <c r="AE1248" s="1059"/>
      <c r="AF1248" s="1059"/>
      <c r="AG1248" s="105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0">
        <v>25</v>
      </c>
      <c r="B1249" s="106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9"/>
      <c r="AD1249" s="1059"/>
      <c r="AE1249" s="1059"/>
      <c r="AF1249" s="1059"/>
      <c r="AG1249" s="105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0">
        <v>26</v>
      </c>
      <c r="B1250" s="106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9"/>
      <c r="AD1250" s="1059"/>
      <c r="AE1250" s="1059"/>
      <c r="AF1250" s="1059"/>
      <c r="AG1250" s="105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0">
        <v>27</v>
      </c>
      <c r="B1251" s="106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9"/>
      <c r="AD1251" s="1059"/>
      <c r="AE1251" s="1059"/>
      <c r="AF1251" s="1059"/>
      <c r="AG1251" s="105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0">
        <v>28</v>
      </c>
      <c r="B1252" s="106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9"/>
      <c r="AD1252" s="1059"/>
      <c r="AE1252" s="1059"/>
      <c r="AF1252" s="1059"/>
      <c r="AG1252" s="105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0">
        <v>29</v>
      </c>
      <c r="B1253" s="106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9"/>
      <c r="AD1253" s="1059"/>
      <c r="AE1253" s="1059"/>
      <c r="AF1253" s="1059"/>
      <c r="AG1253" s="105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0">
        <v>30</v>
      </c>
      <c r="B1254" s="106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9"/>
      <c r="AD1254" s="1059"/>
      <c r="AE1254" s="1059"/>
      <c r="AF1254" s="1059"/>
      <c r="AG1254" s="105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296</v>
      </c>
      <c r="K1257" s="109"/>
      <c r="L1257" s="109"/>
      <c r="M1257" s="109"/>
      <c r="N1257" s="109"/>
      <c r="O1257" s="109"/>
      <c r="P1257" s="335" t="s">
        <v>27</v>
      </c>
      <c r="Q1257" s="335"/>
      <c r="R1257" s="335"/>
      <c r="S1257" s="335"/>
      <c r="T1257" s="335"/>
      <c r="U1257" s="335"/>
      <c r="V1257" s="335"/>
      <c r="W1257" s="335"/>
      <c r="X1257" s="335"/>
      <c r="Y1257" s="345" t="s">
        <v>348</v>
      </c>
      <c r="Z1257" s="346"/>
      <c r="AA1257" s="346"/>
      <c r="AB1257" s="346"/>
      <c r="AC1257" s="277" t="s">
        <v>333</v>
      </c>
      <c r="AD1257" s="277"/>
      <c r="AE1257" s="277"/>
      <c r="AF1257" s="277"/>
      <c r="AG1257" s="277"/>
      <c r="AH1257" s="345" t="s">
        <v>258</v>
      </c>
      <c r="AI1257" s="347"/>
      <c r="AJ1257" s="347"/>
      <c r="AK1257" s="347"/>
      <c r="AL1257" s="347" t="s">
        <v>21</v>
      </c>
      <c r="AM1257" s="347"/>
      <c r="AN1257" s="347"/>
      <c r="AO1257" s="422"/>
      <c r="AP1257" s="423" t="s">
        <v>297</v>
      </c>
      <c r="AQ1257" s="423"/>
      <c r="AR1257" s="423"/>
      <c r="AS1257" s="423"/>
      <c r="AT1257" s="423"/>
      <c r="AU1257" s="423"/>
      <c r="AV1257" s="423"/>
      <c r="AW1257" s="423"/>
      <c r="AX1257" s="423"/>
      <c r="AY1257">
        <f t="shared" ref="AY1257:AY1258" si="35">$AY$1255</f>
        <v>0</v>
      </c>
    </row>
    <row r="1258" spans="1:51" ht="26.25" customHeight="1" x14ac:dyDescent="0.15">
      <c r="A1258" s="1060">
        <v>1</v>
      </c>
      <c r="B1258" s="106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9"/>
      <c r="AD1258" s="1059"/>
      <c r="AE1258" s="1059"/>
      <c r="AF1258" s="1059"/>
      <c r="AG1258" s="105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0">
        <v>2</v>
      </c>
      <c r="B1259" s="106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9"/>
      <c r="AD1259" s="1059"/>
      <c r="AE1259" s="1059"/>
      <c r="AF1259" s="1059"/>
      <c r="AG1259" s="105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0">
        <v>3</v>
      </c>
      <c r="B1260" s="106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9"/>
      <c r="AD1260" s="1059"/>
      <c r="AE1260" s="1059"/>
      <c r="AF1260" s="1059"/>
      <c r="AG1260" s="105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0">
        <v>4</v>
      </c>
      <c r="B1261" s="106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9"/>
      <c r="AD1261" s="1059"/>
      <c r="AE1261" s="1059"/>
      <c r="AF1261" s="1059"/>
      <c r="AG1261" s="105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0">
        <v>5</v>
      </c>
      <c r="B1262" s="106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9"/>
      <c r="AD1262" s="1059"/>
      <c r="AE1262" s="1059"/>
      <c r="AF1262" s="1059"/>
      <c r="AG1262" s="105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0">
        <v>6</v>
      </c>
      <c r="B1263" s="106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9"/>
      <c r="AD1263" s="1059"/>
      <c r="AE1263" s="1059"/>
      <c r="AF1263" s="1059"/>
      <c r="AG1263" s="105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0">
        <v>7</v>
      </c>
      <c r="B1264" s="106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9"/>
      <c r="AD1264" s="1059"/>
      <c r="AE1264" s="1059"/>
      <c r="AF1264" s="1059"/>
      <c r="AG1264" s="105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0">
        <v>8</v>
      </c>
      <c r="B1265" s="106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9"/>
      <c r="AD1265" s="1059"/>
      <c r="AE1265" s="1059"/>
      <c r="AF1265" s="1059"/>
      <c r="AG1265" s="105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0">
        <v>9</v>
      </c>
      <c r="B1266" s="106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9"/>
      <c r="AD1266" s="1059"/>
      <c r="AE1266" s="1059"/>
      <c r="AF1266" s="1059"/>
      <c r="AG1266" s="105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0">
        <v>10</v>
      </c>
      <c r="B1267" s="106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9"/>
      <c r="AD1267" s="1059"/>
      <c r="AE1267" s="1059"/>
      <c r="AF1267" s="1059"/>
      <c r="AG1267" s="105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0">
        <v>11</v>
      </c>
      <c r="B1268" s="106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9"/>
      <c r="AD1268" s="1059"/>
      <c r="AE1268" s="1059"/>
      <c r="AF1268" s="1059"/>
      <c r="AG1268" s="105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0">
        <v>12</v>
      </c>
      <c r="B1269" s="106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9"/>
      <c r="AD1269" s="1059"/>
      <c r="AE1269" s="1059"/>
      <c r="AF1269" s="1059"/>
      <c r="AG1269" s="105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0">
        <v>13</v>
      </c>
      <c r="B1270" s="106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9"/>
      <c r="AD1270" s="1059"/>
      <c r="AE1270" s="1059"/>
      <c r="AF1270" s="1059"/>
      <c r="AG1270" s="105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0">
        <v>14</v>
      </c>
      <c r="B1271" s="106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9"/>
      <c r="AD1271" s="1059"/>
      <c r="AE1271" s="1059"/>
      <c r="AF1271" s="1059"/>
      <c r="AG1271" s="105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0">
        <v>15</v>
      </c>
      <c r="B1272" s="106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9"/>
      <c r="AD1272" s="1059"/>
      <c r="AE1272" s="1059"/>
      <c r="AF1272" s="1059"/>
      <c r="AG1272" s="105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0">
        <v>16</v>
      </c>
      <c r="B1273" s="106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9"/>
      <c r="AD1273" s="1059"/>
      <c r="AE1273" s="1059"/>
      <c r="AF1273" s="1059"/>
      <c r="AG1273" s="105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0">
        <v>17</v>
      </c>
      <c r="B1274" s="106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9"/>
      <c r="AD1274" s="1059"/>
      <c r="AE1274" s="1059"/>
      <c r="AF1274" s="1059"/>
      <c r="AG1274" s="105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0">
        <v>18</v>
      </c>
      <c r="B1275" s="106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9"/>
      <c r="AD1275" s="1059"/>
      <c r="AE1275" s="1059"/>
      <c r="AF1275" s="1059"/>
      <c r="AG1275" s="105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0">
        <v>19</v>
      </c>
      <c r="B1276" s="106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9"/>
      <c r="AD1276" s="1059"/>
      <c r="AE1276" s="1059"/>
      <c r="AF1276" s="1059"/>
      <c r="AG1276" s="105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0">
        <v>20</v>
      </c>
      <c r="B1277" s="106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9"/>
      <c r="AD1277" s="1059"/>
      <c r="AE1277" s="1059"/>
      <c r="AF1277" s="1059"/>
      <c r="AG1277" s="105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0">
        <v>21</v>
      </c>
      <c r="B1278" s="106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9"/>
      <c r="AD1278" s="1059"/>
      <c r="AE1278" s="1059"/>
      <c r="AF1278" s="1059"/>
      <c r="AG1278" s="105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0">
        <v>22</v>
      </c>
      <c r="B1279" s="106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9"/>
      <c r="AD1279" s="1059"/>
      <c r="AE1279" s="1059"/>
      <c r="AF1279" s="1059"/>
      <c r="AG1279" s="105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0">
        <v>23</v>
      </c>
      <c r="B1280" s="106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9"/>
      <c r="AD1280" s="1059"/>
      <c r="AE1280" s="1059"/>
      <c r="AF1280" s="1059"/>
      <c r="AG1280" s="105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0">
        <v>24</v>
      </c>
      <c r="B1281" s="106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9"/>
      <c r="AD1281" s="1059"/>
      <c r="AE1281" s="1059"/>
      <c r="AF1281" s="1059"/>
      <c r="AG1281" s="105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0">
        <v>25</v>
      </c>
      <c r="B1282" s="106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9"/>
      <c r="AD1282" s="1059"/>
      <c r="AE1282" s="1059"/>
      <c r="AF1282" s="1059"/>
      <c r="AG1282" s="105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0">
        <v>26</v>
      </c>
      <c r="B1283" s="106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9"/>
      <c r="AD1283" s="1059"/>
      <c r="AE1283" s="1059"/>
      <c r="AF1283" s="1059"/>
      <c r="AG1283" s="105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0">
        <v>27</v>
      </c>
      <c r="B1284" s="106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9"/>
      <c r="AD1284" s="1059"/>
      <c r="AE1284" s="1059"/>
      <c r="AF1284" s="1059"/>
      <c r="AG1284" s="105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0">
        <v>28</v>
      </c>
      <c r="B1285" s="106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9"/>
      <c r="AD1285" s="1059"/>
      <c r="AE1285" s="1059"/>
      <c r="AF1285" s="1059"/>
      <c r="AG1285" s="105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0">
        <v>29</v>
      </c>
      <c r="B1286" s="106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9"/>
      <c r="AD1286" s="1059"/>
      <c r="AE1286" s="1059"/>
      <c r="AF1286" s="1059"/>
      <c r="AG1286" s="105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0">
        <v>30</v>
      </c>
      <c r="B1287" s="106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9"/>
      <c r="AD1287" s="1059"/>
      <c r="AE1287" s="1059"/>
      <c r="AF1287" s="1059"/>
      <c r="AG1287" s="105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296</v>
      </c>
      <c r="K1290" s="109"/>
      <c r="L1290" s="109"/>
      <c r="M1290" s="109"/>
      <c r="N1290" s="109"/>
      <c r="O1290" s="109"/>
      <c r="P1290" s="335" t="s">
        <v>27</v>
      </c>
      <c r="Q1290" s="335"/>
      <c r="R1290" s="335"/>
      <c r="S1290" s="335"/>
      <c r="T1290" s="335"/>
      <c r="U1290" s="335"/>
      <c r="V1290" s="335"/>
      <c r="W1290" s="335"/>
      <c r="X1290" s="335"/>
      <c r="Y1290" s="345" t="s">
        <v>348</v>
      </c>
      <c r="Z1290" s="346"/>
      <c r="AA1290" s="346"/>
      <c r="AB1290" s="346"/>
      <c r="AC1290" s="277" t="s">
        <v>333</v>
      </c>
      <c r="AD1290" s="277"/>
      <c r="AE1290" s="277"/>
      <c r="AF1290" s="277"/>
      <c r="AG1290" s="277"/>
      <c r="AH1290" s="345" t="s">
        <v>258</v>
      </c>
      <c r="AI1290" s="347"/>
      <c r="AJ1290" s="347"/>
      <c r="AK1290" s="347"/>
      <c r="AL1290" s="347" t="s">
        <v>21</v>
      </c>
      <c r="AM1290" s="347"/>
      <c r="AN1290" s="347"/>
      <c r="AO1290" s="422"/>
      <c r="AP1290" s="423" t="s">
        <v>297</v>
      </c>
      <c r="AQ1290" s="423"/>
      <c r="AR1290" s="423"/>
      <c r="AS1290" s="423"/>
      <c r="AT1290" s="423"/>
      <c r="AU1290" s="423"/>
      <c r="AV1290" s="423"/>
      <c r="AW1290" s="423"/>
      <c r="AX1290" s="423"/>
      <c r="AY1290">
        <f t="shared" ref="AY1290:AY1291" si="36">$AY$1288</f>
        <v>0</v>
      </c>
    </row>
    <row r="1291" spans="1:51" ht="26.25" customHeight="1" x14ac:dyDescent="0.15">
      <c r="A1291" s="1060">
        <v>1</v>
      </c>
      <c r="B1291" s="106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9"/>
      <c r="AD1291" s="1059"/>
      <c r="AE1291" s="1059"/>
      <c r="AF1291" s="1059"/>
      <c r="AG1291" s="105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0">
        <v>2</v>
      </c>
      <c r="B1292" s="106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9"/>
      <c r="AD1292" s="1059"/>
      <c r="AE1292" s="1059"/>
      <c r="AF1292" s="1059"/>
      <c r="AG1292" s="105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0">
        <v>3</v>
      </c>
      <c r="B1293" s="106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9"/>
      <c r="AD1293" s="1059"/>
      <c r="AE1293" s="1059"/>
      <c r="AF1293" s="1059"/>
      <c r="AG1293" s="105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0">
        <v>4</v>
      </c>
      <c r="B1294" s="106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9"/>
      <c r="AD1294" s="1059"/>
      <c r="AE1294" s="1059"/>
      <c r="AF1294" s="1059"/>
      <c r="AG1294" s="105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0">
        <v>5</v>
      </c>
      <c r="B1295" s="106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9"/>
      <c r="AD1295" s="1059"/>
      <c r="AE1295" s="1059"/>
      <c r="AF1295" s="1059"/>
      <c r="AG1295" s="105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0">
        <v>6</v>
      </c>
      <c r="B1296" s="106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9"/>
      <c r="AD1296" s="1059"/>
      <c r="AE1296" s="1059"/>
      <c r="AF1296" s="1059"/>
      <c r="AG1296" s="105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0">
        <v>7</v>
      </c>
      <c r="B1297" s="106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9"/>
      <c r="AD1297" s="1059"/>
      <c r="AE1297" s="1059"/>
      <c r="AF1297" s="1059"/>
      <c r="AG1297" s="105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0">
        <v>8</v>
      </c>
      <c r="B1298" s="106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9"/>
      <c r="AD1298" s="1059"/>
      <c r="AE1298" s="1059"/>
      <c r="AF1298" s="1059"/>
      <c r="AG1298" s="105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0">
        <v>9</v>
      </c>
      <c r="B1299" s="106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9"/>
      <c r="AD1299" s="1059"/>
      <c r="AE1299" s="1059"/>
      <c r="AF1299" s="1059"/>
      <c r="AG1299" s="105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0">
        <v>10</v>
      </c>
      <c r="B1300" s="106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9"/>
      <c r="AD1300" s="1059"/>
      <c r="AE1300" s="1059"/>
      <c r="AF1300" s="1059"/>
      <c r="AG1300" s="105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0">
        <v>11</v>
      </c>
      <c r="B1301" s="106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9"/>
      <c r="AD1301" s="1059"/>
      <c r="AE1301" s="1059"/>
      <c r="AF1301" s="1059"/>
      <c r="AG1301" s="105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0">
        <v>12</v>
      </c>
      <c r="B1302" s="106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9"/>
      <c r="AD1302" s="1059"/>
      <c r="AE1302" s="1059"/>
      <c r="AF1302" s="1059"/>
      <c r="AG1302" s="105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0">
        <v>13</v>
      </c>
      <c r="B1303" s="106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9"/>
      <c r="AD1303" s="1059"/>
      <c r="AE1303" s="1059"/>
      <c r="AF1303" s="1059"/>
      <c r="AG1303" s="105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0">
        <v>14</v>
      </c>
      <c r="B1304" s="106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9"/>
      <c r="AD1304" s="1059"/>
      <c r="AE1304" s="1059"/>
      <c r="AF1304" s="1059"/>
      <c r="AG1304" s="105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0">
        <v>15</v>
      </c>
      <c r="B1305" s="106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9"/>
      <c r="AD1305" s="1059"/>
      <c r="AE1305" s="1059"/>
      <c r="AF1305" s="1059"/>
      <c r="AG1305" s="105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0">
        <v>16</v>
      </c>
      <c r="B1306" s="106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9"/>
      <c r="AD1306" s="1059"/>
      <c r="AE1306" s="1059"/>
      <c r="AF1306" s="1059"/>
      <c r="AG1306" s="105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0">
        <v>17</v>
      </c>
      <c r="B1307" s="106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9"/>
      <c r="AD1307" s="1059"/>
      <c r="AE1307" s="1059"/>
      <c r="AF1307" s="1059"/>
      <c r="AG1307" s="105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0">
        <v>18</v>
      </c>
      <c r="B1308" s="106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9"/>
      <c r="AD1308" s="1059"/>
      <c r="AE1308" s="1059"/>
      <c r="AF1308" s="1059"/>
      <c r="AG1308" s="105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0">
        <v>19</v>
      </c>
      <c r="B1309" s="106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9"/>
      <c r="AD1309" s="1059"/>
      <c r="AE1309" s="1059"/>
      <c r="AF1309" s="1059"/>
      <c r="AG1309" s="105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0">
        <v>20</v>
      </c>
      <c r="B1310" s="106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9"/>
      <c r="AD1310" s="1059"/>
      <c r="AE1310" s="1059"/>
      <c r="AF1310" s="1059"/>
      <c r="AG1310" s="105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0">
        <v>21</v>
      </c>
      <c r="B1311" s="106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9"/>
      <c r="AD1311" s="1059"/>
      <c r="AE1311" s="1059"/>
      <c r="AF1311" s="1059"/>
      <c r="AG1311" s="105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0">
        <v>22</v>
      </c>
      <c r="B1312" s="106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9"/>
      <c r="AD1312" s="1059"/>
      <c r="AE1312" s="1059"/>
      <c r="AF1312" s="1059"/>
      <c r="AG1312" s="105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0">
        <v>23</v>
      </c>
      <c r="B1313" s="106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9"/>
      <c r="AD1313" s="1059"/>
      <c r="AE1313" s="1059"/>
      <c r="AF1313" s="1059"/>
      <c r="AG1313" s="105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0">
        <v>24</v>
      </c>
      <c r="B1314" s="106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9"/>
      <c r="AD1314" s="1059"/>
      <c r="AE1314" s="1059"/>
      <c r="AF1314" s="1059"/>
      <c r="AG1314" s="105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0">
        <v>25</v>
      </c>
      <c r="B1315" s="106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9"/>
      <c r="AD1315" s="1059"/>
      <c r="AE1315" s="1059"/>
      <c r="AF1315" s="1059"/>
      <c r="AG1315" s="105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0">
        <v>26</v>
      </c>
      <c r="B1316" s="106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9"/>
      <c r="AD1316" s="1059"/>
      <c r="AE1316" s="1059"/>
      <c r="AF1316" s="1059"/>
      <c r="AG1316" s="105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0">
        <v>27</v>
      </c>
      <c r="B1317" s="106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9"/>
      <c r="AD1317" s="1059"/>
      <c r="AE1317" s="1059"/>
      <c r="AF1317" s="1059"/>
      <c r="AG1317" s="105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0">
        <v>28</v>
      </c>
      <c r="B1318" s="106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9"/>
      <c r="AD1318" s="1059"/>
      <c r="AE1318" s="1059"/>
      <c r="AF1318" s="1059"/>
      <c r="AG1318" s="105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0">
        <v>29</v>
      </c>
      <c r="B1319" s="106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9"/>
      <c r="AD1319" s="1059"/>
      <c r="AE1319" s="1059"/>
      <c r="AF1319" s="1059"/>
      <c r="AG1319" s="105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0">
        <v>30</v>
      </c>
      <c r="B1320" s="106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9"/>
      <c r="AD1320" s="1059"/>
      <c r="AE1320" s="1059"/>
      <c r="AF1320" s="1059"/>
      <c r="AG1320" s="105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2021-06-21T00:36:56Z</cp:lastPrinted>
  <dcterms:created xsi:type="dcterms:W3CDTF">2012-03-13T00:50:25Z</dcterms:created>
  <dcterms:modified xsi:type="dcterms:W3CDTF">2021-06-21T00:37:09Z</dcterms:modified>
</cp:coreProperties>
</file>