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確認後修正\"/>
    </mc:Choice>
  </mc:AlternateContent>
  <bookViews>
    <workbookView xWindow="0" yWindow="0" windowWidth="14370" windowHeight="10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<sst xmlns="http://schemas.openxmlformats.org/spreadsheetml/2006/main" count="3240" uniqueCount="837">
  <si>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</si>
  <si>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</si>
  <si>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</si>
  <si>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</si>
  <si>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</si>
  <si>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</si>
  <si>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</si>
  <si>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</si>
  <si>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</si>
  <si>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</si>
  <si>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</si>
  <si>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</si>
  <si>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</si>
  <si>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</si>
  <si>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</si>
  <si>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</si>
  <si>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</si>
  <si>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</si>
  <si>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</si>
  <si>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</si>
  <si>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</si>
  <si>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</si>
  <si>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</si>
  <si>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</si>
  <si>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</si>
  <si>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</si>
  <si>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</si>
  <si>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</si>
  <si>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</si>
  <si>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</si>
  <si>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</si>
  <si>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</si>
  <si>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</si>
  <si>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</si>
  <si>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</si>
  <si>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</si>
  <si>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</si>
  <si>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</si>
  <si>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</si>
  <si>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</si>
  <si>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</si>
  <si>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</si>
  <si>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</si>
  <si>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</si>
  <si>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</si>
  <si>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</si>
  <si>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</si>
  <si>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</si>
  <si>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</si>
  <si>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</si>
  <si>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</si>
  <si>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</si>
  <si>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</si>
  <si>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</si>
  <si>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</si>
  <si>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</si>
  <si>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</si>
  <si>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</si>
  <si>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</si>
  <si>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</si>
  <si>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</si>
  <si>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</si>
  <si>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</si>
  <si>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</si>
  <si>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</si>
  <si>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</si>
  <si>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</si>
  <si>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</si>
  <si>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</si>
  <si>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</si>
  <si>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</si>
  <si>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</si>
  <si>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</si>
  <si>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</si>
  <si>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</si>
  <si>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</si>
  <si>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</si>
  <si>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</si>
  <si>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</si>
  <si>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</si>
  <si>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</si>
  <si>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</si>
  <si>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</si>
  <si>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</si>
  <si>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</si>
  <si>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</si>
  <si>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</si>
  <si>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</si>
  <si>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</si>
  <si>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</si>
  <si>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</si>
  <si>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</si>
  <si>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</si>
  <si>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</si>
  <si>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</si>
  <si>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</si>
  <si>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</si>
  <si>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</si>
  <si>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</si>
  <si>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</si>
  <si>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</si>
  <si>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</si>
  <si>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</si>
  <si>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</si>
  <si>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</si>
  <si>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</si>
  <si>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</si>
  <si>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</si>
  <si>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</si>
  <si>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</si>
  <si>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</si>
  <si>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</si>
  <si>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</si>
  <si>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</si>
  <si>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</si>
  <si>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</si>
  <si>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</si>
  <si>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</si>
  <si>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</si>
  <si>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</si>
  <si>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</si>
  <si>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</si>
  <si>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</si>
  <si>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</si>
  <si>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</si>
  <si>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</si>
  <si>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</si>
  <si>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</si>
  <si>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</si>
  <si>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</si>
  <si>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</si>
  <si>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</si>
  <si>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</si>
  <si>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</si>
  <si>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</si>
  <si>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</si>
  <si>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</si>
  <si>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</si>
  <si>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</si>
  <si>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</si>
  <si>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</si>
  <si>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</si>
  <si>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</si>
  <si>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</si>
  <si>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</si>
  <si>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</si>
  <si>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</si>
  <si>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</si>
  <si>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</si>
  <si>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</si>
  <si>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</si>
  <si>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</si>
  <si>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</si>
  <si>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</si>
  <si>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</si>
  <si>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</si>
  <si>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</si>
  <si>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</si>
  <si>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</si>
  <si>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</si>
  <si>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</si>
  <si>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</si>
  <si>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</si>
  <si>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</si>
  <si>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</si>
  <si>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</si>
  <si>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</si>
  <si>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</si>
  <si>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</si>
  <si>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</si>
  <si>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</si>
  <si>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</si>
  <si>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</si>
  <si>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</si>
  <si>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</si>
  <si>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</si>
  <si>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</si>
  <si>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</si>
  <si>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</si>
  <si>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</si>
  <si>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</si>
  <si>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</si>
  <si>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</si>
  <si>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</si>
  <si>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</si>
  <si>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</si>
  <si>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</si>
  <si>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</si>
  <si>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</si>
  <si>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</si>
  <si>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</si>
  <si>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</si>
  <si>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</si>
  <si>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</si>
  <si>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</si>
  <si>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</si>
  <si>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</si>
  <si>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</si>
  <si>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</si>
  <si>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</si>
  <si>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</si>
  <si>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</si>
  <si>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</si>
  <si>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</si>
  <si>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</si>
  <si>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</si>
  <si>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</si>
  <si>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</si>
  <si>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</si>
  <si>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</si>
  <si>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</si>
  <si>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</si>
  <si>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</si>
  <si>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</si>
  <si>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</si>
  <si>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</si>
  <si>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</si>
  <si>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</si>
  <si>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</si>
  <si>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</si>
  <si>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</si>
  <si>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</si>
  <si>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</si>
  <si>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</si>
  <si>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</si>
  <si>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</si>
  <si>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</si>
  <si>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</si>
  <si>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</si>
  <si>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</si>
  <si>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</si>
  <si>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</si>
  <si>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</si>
  <si>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</si>
  <si>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</si>
  <si>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</si>
  <si>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</si>
  <si>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</si>
  <si>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</si>
  <si>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</si>
  <si>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</si>
  <si>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</si>
  <si>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</si>
  <si>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</si>
  <si>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</si>
  <si>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</si>
  <si>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</si>
  <si>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</si>
  <si>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</si>
  <si>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</si>
  <si>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</si>
  <si>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</si>
  <si>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</si>
  <si>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</si>
  <si>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</si>
  <si>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</si>
  <si>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</si>
  <si>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</si>
  <si>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</si>
  <si>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</si>
  <si>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</si>
  <si>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</si>
  <si>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</si>
  <si>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</si>
  <si>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</si>
  <si>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</si>
  <si>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</si>
  <si>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</si>
  <si>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</si>
  <si>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</si>
  <si>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</si>
  <si>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</si>
  <si>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</si>
  <si>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</si>
  <si>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</si>
  <si>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</si>
  <si>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</si>
  <si>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</si>
  <si>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</si>
  <si>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</si>
  <si>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</si>
  <si>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</si>
  <si>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</si>
  <si>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</si>
  <si>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</si>
  <si>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</si>
  <si>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</si>
  <si>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</si>
  <si>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</si>
  <si>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</si>
  <si>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</si>
  <si>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</si>
  <si>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</si>
  <si>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</si>
  <si>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</si>
  <si>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</si>
  <si>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</si>
  <si>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</si>
  <si>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</si>
  <si>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</si>
  <si>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</si>
  <si>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</si>
  <si>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</si>
  <si>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</si>
  <si>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</si>
  <si>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</si>
  <si>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</si>
  <si>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</si>
  <si>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</si>
  <si>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</si>
  <si>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</si>
  <si>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</si>
  <si>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</si>
  <si>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</si>
  <si>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</si>
  <si>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</si>
  <si>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</si>
  <si>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</si>
  <si>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</si>
  <si>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</si>
  <si>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</si>
  <si>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</si>
  <si>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</si>
  <si>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</si>
  <si>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</si>
  <si>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</si>
  <si>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</si>
  <si>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</si>
  <si>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</si>
  <si>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</si>
  <si>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</si>
  <si>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</si>
  <si>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</si>
  <si>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</si>
  <si>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</si>
  <si>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</si>
  <si>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</si>
  <si>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</si>
  <si>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</si>
  <si>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</si>
  <si>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</si>
  <si>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</si>
  <si>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</si>
  <si>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</si>
  <si>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</si>
  <si>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</si>
  <si>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</si>
  <si>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</si>
  <si>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</si>
  <si>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</si>
  <si>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</si>
  <si>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</si>
  <si>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</si>
  <si>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</si>
  <si>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</si>
  <si>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</si>
  <si>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</si>
  <si>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</si>
  <si>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</si>
  <si>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</si>
  <si>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</si>
  <si>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</si>
  <si>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</si>
  <si>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</si>
  <si>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</si>
  <si>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</si>
  <si>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</si>
  <si>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</si>
  <si>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</si>
  <si>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</si>
  <si>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</si>
  <si>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</si>
  <si>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</si>
  <si>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</si>
  <si>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</si>
  <si>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</si>
  <si>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</si>
  <si>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</si>
  <si>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</si>
  <si>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</si>
  <si>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</si>
  <si>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</si>
  <si>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</si>
  <si>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</si>
  <si>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</si>
  <si>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</si>
  <si>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</si>
  <si>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</si>
  <si>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</si>
  <si>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</si>
  <si>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</si>
  <si>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</si>
  <si>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</si>
  <si>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</si>
  <si>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</si>
  <si>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</si>
  <si>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</si>
  <si>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</si>
  <si>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</si>
  <si>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</si>
  <si>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</si>
  <si>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</si>
  <si>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</si>
  <si>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</si>
  <si>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</si>
  <si>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</si>
  <si>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</si>
  <si>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</si>
  <si>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</si>
  <si>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</si>
  <si>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</si>
  <si>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</si>
  <si>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</si>
  <si>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</si>
  <si>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</si>
  <si>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</si>
  <si>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</si>
  <si>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</si>
  <si>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</si>
  <si>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</si>
  <si>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</si>
  <si>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</si>
  <si>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</si>
  <si>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</si>
  <si>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</si>
  <si>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</si>
  <si>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</si>
  <si>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</si>
  <si>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</si>
  <si>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</si>
  <si>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</si>
  <si>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</si>
  <si>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</si>
  <si>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</si>
  <si>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</si>
  <si>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</si>
  <si>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</si>
  <si>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</si>
  <si>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</si>
  <si>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</si>
  <si>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</si>
  <si>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</si>
  <si>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</si>
  <si>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</si>
  <si>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</si>
  <si>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</si>
  <si>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</si>
  <si>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</si>
  <si>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</si>
  <si>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</si>
  <si>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</si>
  <si>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</si>
  <si>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</si>
  <si>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</si>
  <si>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</si>
  <si>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</si>
  <si>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</si>
  <si>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</si>
  <si>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</si>
  <si>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</si>
  <si>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</si>
  <si>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</si>
  <si>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</si>
  <si>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</si>
  <si>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</si>
  <si>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</si>
  <si>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</si>
  <si>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</si>
  <si>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</si>
  <si>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</si>
  <si>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</si>
  <si>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</si>
  <si>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</si>
  <si>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</si>
  <si>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</si>
  <si>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</si>
  <si>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</si>
  <si>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</si>
  <si>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</si>
  <si>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</si>
  <si>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</si>
  <si>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</si>
  <si>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</si>
  <si>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</si>
  <si>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</si>
  <si>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</si>
  <si>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</si>
  <si>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</si>
  <si>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</si>
  <si>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</si>
  <si>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</si>
  <si>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</si>
  <si>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</si>
  <si>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</si>
  <si>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</si>
  <si>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</si>
  <si>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</si>
  <si>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</si>
  <si>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</si>
  <si>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</si>
  <si>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</si>
  <si>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</si>
  <si>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</si>
  <si>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</si>
  <si>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</si>
  <si>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</si>
  <si>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</si>
  <si>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</si>
  <si>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</si>
  <si>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</si>
  <si>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</si>
  <si>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</si>
  <si>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</si>
  <si>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</si>
  <si>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</si>
  <si>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</si>
  <si>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</si>
  <si>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</si>
  <si>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</si>
  <si>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</si>
  <si>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</si>
  <si>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</si>
  <si>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</si>
  <si>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</si>
  <si>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</si>
  <si>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</si>
  <si>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</si>
  <si>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</si>
  <si>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</si>
  <si>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</si>
  <si>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</si>
  <si>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</si>
  <si>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</si>
  <si>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</si>
  <si>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</si>
  <si>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</si>
  <si>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</si>
  <si>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</si>
  <si>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</si>
  <si>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</si>
  <si>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</si>
  <si>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</si>
  <si>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</si>
  <si>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</si>
  <si>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</si>
  <si>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</si>
  <si>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</si>
  <si>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</si>
  <si>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</si>
  <si>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</si>
  <si>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</si>
  <si>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</si>
  <si>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</si>
  <si>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</si>
  <si>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</si>
  <si>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</si>
  <si>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</si>
  <si>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</si>
  <si>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</si>
  <si>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</si>
  <si>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</si>
  <si>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</si>
  <si>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</si>
  <si>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</si>
  <si>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</si>
  <si>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</si>
  <si>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</si>
  <si>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</si>
  <si>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</si>
  <si>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</si>
  <si>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</si>
  <si>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</si>
  <si>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</si>
  <si>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</si>
  <si>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</si>
  <si>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</si>
  <si>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</si>
  <si>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</si>
  <si>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</si>
  <si>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</si>
  <si>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</si>
  <si>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</si>
  <si>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</si>
  <si>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</si>
  <si>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</si>
  <si>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</si>
  <si>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</si>
  <si>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</si>
  <si>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</si>
  <si>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</si>
  <si>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</si>
  <si>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</si>
  <si>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</si>
  <si>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</si>
  <si>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</si>
  <si>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</si>
  <si>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</si>
  <si>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</si>
  <si>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</si>
  <si>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</si>
  <si>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</si>
  <si>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</si>
  <si>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</si>
  <si>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</si>
  <si>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</si>
  <si>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</si>
  <si>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</si>
  <si>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</si>
  <si>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</si>
  <si>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</si>
  <si>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</si>
  <si>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</si>
  <si>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</si>
  <si>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</si>
  <si>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</si>
  <si>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</si>
  <si>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</si>
  <si>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</si>
  <si>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</si>
  <si>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</si>
  <si>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</si>
  <si>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</si>
  <si>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</si>
  <si>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</si>
  <si>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</si>
  <si>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</si>
  <si>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</si>
  <si>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</si>
  <si>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</si>
  <si>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</si>
  <si>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</si>
  <si>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</si>
  <si>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</si>
  <si>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</si>
  <si>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</si>
  <si>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</si>
  <si>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</si>
  <si>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</si>
  <si>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</si>
  <si>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</si>
  <si>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</si>
  <si>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</si>
  <si>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</si>
  <si>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</si>
  <si>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</si>
  <si>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</si>
  <si>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</si>
  <si>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</si>
  <si>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</si>
  <si>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</si>
  <si>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</si>
  <si>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</si>
  <si>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</si>
  <si>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</si>
  <si>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</si>
  <si>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</si>
  <si>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</si>
  <si>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</si>
  <si>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</si>
  <si>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</si>
  <si>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</si>
  <si>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</si>
  <si>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</si>
  <si>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</si>
  <si>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</si>
  <si>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</si>
  <si>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</si>
  <si>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</si>
  <si>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</si>
  <si>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</si>
  <si>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</si>
  <si>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</si>
  <si>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</si>
  <si>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</si>
  <si>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</si>
  <si>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</si>
  <si>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</si>
  <si>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</si>
  <si>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</si>
  <si>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</si>
  <si>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</si>
  <si>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</si>
  <si>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</si>
  <si>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</si>
  <si>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</si>
  <si>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</si>
  <si>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</si>
  <si>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</si>
  <si>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</si>
  <si>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</si>
  <si>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</si>
  <si>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</si>
  <si>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</si>
  <si>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</si>
  <si>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</si>
  <si>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</si>
  <si>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</si>
  <si>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</si>
  <si>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</si>
  <si>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</si>
  <si>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</si>
  <si>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</si>
  <si>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</si>
  <si>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</si>
  <si>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</si>
  <si>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</si>
  <si>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</si>
  <si>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生活習慣病対策推進費</t>
  </si>
  <si>
    <t>健康局</t>
  </si>
  <si>
    <t>健康課長
鷲見　学</t>
  </si>
  <si>
    <t>平成１０年度</t>
  </si>
  <si>
    <t>終了予定なし</t>
  </si>
  <si>
    <t>健康課</t>
  </si>
  <si>
    <t>-</t>
  </si>
  <si>
    <t>・「国民の健康の増進の総合的な推進を図る基本的な方針」（平成24年厚生労働省告示第430号）
・日本再興戦略（平成26年6月14日）</t>
  </si>
  <si>
    <t>生活習慣病予防の取組を国民一人ひとりに浸透させ、国民の生活習慣改善に向けた行動変容の動機付けを促進する。
また、その為の生活習慣の改善に向けた取組を総合的に支援する体制の整備を行う。</t>
  </si>
  <si>
    <t xml:space="preserve">生活習慣病予防対策全般に関し、慢性疾患対策のあり方に関する検討会等の開催により各種施策の検討、科学的根拠に基づいた健康づくりを支援する。スマート・ライフ・プロジェクトにより、健康づくりに関する正しい知識の啓発を実施する。
</t>
  </si>
  <si>
    <t>健康対策関係業務庁費</t>
  </si>
  <si>
    <t>衛生関係指導者養成等委託費</t>
  </si>
  <si>
    <t>社会保障関係情報化業務庁費</t>
  </si>
  <si>
    <t>諸謝金</t>
  </si>
  <si>
    <t>委員等旅費</t>
  </si>
  <si>
    <t>20～60歳代男性について、令和4年度に肥満者の割合を28％まで引き下げる</t>
  </si>
  <si>
    <t>20～60歳代男性の肥満者数（BMI≧25）／国民健康・栄養調査上の回答者のうち20～60歳代の男性の人数×100
（全国補正値）</t>
  </si>
  <si>
    <t>国民健康・栄養調査</t>
  </si>
  <si>
    <t>40～60歳代女性について、令和4年度に肥満者の割合を19％まで引き下げる</t>
  </si>
  <si>
    <t>40～60歳代女性の肥満者数（BMI≧25）／国民健康・栄養調査上の回答者のうち40～60歳代女性の人数×100
（全国補正値）</t>
  </si>
  <si>
    <t>20歳代女性について、令和4年度にやせの者の割合を20％まで引き下げる</t>
  </si>
  <si>
    <t>20歳代女性のやせの者（BMI＜18.5）の割合／国民健康・栄養調査上の回答者のうち20歳以上の女性の人数（妊婦は除く）×100
（全国補正値）</t>
  </si>
  <si>
    <t>健康づくりに関する正しい知識の啓発として、スマート・ライフ・プロジェクトの認知率を前年度実績以上とする</t>
  </si>
  <si>
    <t>スマート・ライフ・プロジェクトを認知している成人者／有効回答者数×100</t>
  </si>
  <si>
    <t>スマート・ライフ・プロジェクトの参画企業数</t>
  </si>
  <si>
    <t>社</t>
  </si>
  <si>
    <t>X:当該年度執行額（百万円）／Y:スマート・ライフ・プロジェクト参画企業数（社）　　　　　　　　　　</t>
    <phoneticPr fontId="5"/>
  </si>
  <si>
    <t>千円</t>
  </si>
  <si>
    <t>X　/　Y</t>
    <phoneticPr fontId="5"/>
  </si>
  <si>
    <t>397/4682</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</si>
  <si>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</si>
  <si>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</si>
  <si>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</si>
  <si>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243</t>
  </si>
  <si>
    <t>289</t>
  </si>
  <si>
    <t>249</t>
  </si>
  <si>
    <t>290</t>
  </si>
  <si>
    <t>303</t>
  </si>
  <si>
    <t>315</t>
  </si>
  <si>
    <t>312</t>
  </si>
  <si>
    <t>316</t>
  </si>
  <si>
    <t>323</t>
  </si>
  <si>
    <t>○</t>
  </si>
  <si>
    <t>厚労</t>
  </si>
  <si>
    <t>-</t>
    <phoneticPr fontId="5"/>
  </si>
  <si>
    <t>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5"/>
  </si>
  <si>
    <t>生活習慣病予防の取組を国民一人ひとりに浸透させ、国民の生活習慣改善に向けた行動変容の動機付けを促進するために必要な事業であり、国民や社会のニーズを的確に反映している。</t>
    <phoneticPr fontId="5"/>
  </si>
  <si>
    <t>健康増進法第３条に基づき、国は健康の増進に関する正しい知識の普及に努めなければならないとされている。</t>
    <phoneticPr fontId="5"/>
  </si>
  <si>
    <t>生活習慣病予防の取組を国民一人ひとりに浸透させ、国民の生活習慣改善に向けた行動変容の動機付けを促進するために必要な、優先度が高い事業である。</t>
    <phoneticPr fontId="5"/>
  </si>
  <si>
    <t>‐</t>
  </si>
  <si>
    <t>一般競争入札による調達により効率性が図られている。</t>
    <phoneticPr fontId="5"/>
  </si>
  <si>
    <t>スマート・ライフ・プロジェクト参画企業数の増加により、単位あたりのコスト削減に努めており、妥当な水準である。</t>
    <phoneticPr fontId="5"/>
  </si>
  <si>
    <t>スマート・ライフ・プロジェクト等を推進するために真に必要な費目・使途に限定されている。</t>
    <phoneticPr fontId="5"/>
  </si>
  <si>
    <t>集計中</t>
    <phoneticPr fontId="5"/>
  </si>
  <si>
    <t>地域・職場などの様々な場所で、国民的な健康づくりを推進するために、国が直接実施し、一般競争入札（総合評価落札方式を含む）を行うことで、効果的かつ低コストに実施可能である。</t>
    <phoneticPr fontId="5"/>
  </si>
  <si>
    <t>活動実績は当初見込みを超える実績となっている。</t>
    <phoneticPr fontId="5"/>
  </si>
  <si>
    <t>事業の目標が達成できていないものもあるが、スマート・ライフ・プロジェクトの認知率について令和2年度は集計中だが年々増加しており、引き続き、より効果的な普及啓発を行っていくことで認知率の一層の向上が期待できる。</t>
    <phoneticPr fontId="5"/>
  </si>
  <si>
    <t>「健康日本２１推進業務」については託業務内容が多岐にわたり受託可能な業者が少ないため一者応札となるものもあったが、原則として一般競争入札（総合評価落札方式を含む）を行っている。</t>
    <phoneticPr fontId="5"/>
  </si>
  <si>
    <t>有</t>
  </si>
  <si>
    <t>スマート・ライフ・プロジェクト年度末報告書</t>
    <rPh sb="15" eb="18">
      <t>ネンドマツ</t>
    </rPh>
    <phoneticPr fontId="5"/>
  </si>
  <si>
    <t>雑役務費</t>
    <phoneticPr fontId="5"/>
  </si>
  <si>
    <t>B.株式会社ファーストシステムコンサルティング</t>
    <phoneticPr fontId="5"/>
  </si>
  <si>
    <t>特定健診・特定保健指導データファイルソフト等に係る運用業務</t>
    <phoneticPr fontId="5"/>
  </si>
  <si>
    <t>-</t>
    <phoneticPr fontId="5"/>
  </si>
  <si>
    <t>雑役務費</t>
    <phoneticPr fontId="5"/>
  </si>
  <si>
    <t>大和綜合印刷（株）</t>
    <phoneticPr fontId="5"/>
  </si>
  <si>
    <t>国民健康・栄養調査報告書の印刷</t>
    <phoneticPr fontId="5"/>
  </si>
  <si>
    <t>東京都プリプレス・トッパン（株）</t>
    <phoneticPr fontId="5"/>
  </si>
  <si>
    <t>国民健康・栄養調査報告書の梱包発送一式</t>
    <phoneticPr fontId="5"/>
  </si>
  <si>
    <t>C.大和綜合印刷（株）</t>
    <phoneticPr fontId="5"/>
  </si>
  <si>
    <t>アクティブ・ティ株式会社</t>
    <phoneticPr fontId="5"/>
  </si>
  <si>
    <t>国民健康・栄養調査電子調査票改修及び～照会対応業務等一式</t>
    <phoneticPr fontId="5"/>
  </si>
  <si>
    <t>国立研究開発法人医薬基盤・健康・栄養研究所</t>
    <phoneticPr fontId="5"/>
  </si>
  <si>
    <t>健康日本21（第二次）分析評価事業（委託費支払い）</t>
    <phoneticPr fontId="5"/>
  </si>
  <si>
    <t>株式会社ファーストシステムコンサルティング</t>
    <phoneticPr fontId="5"/>
  </si>
  <si>
    <t>D.国立研究開発法人医薬基盤・健康・栄養研究所</t>
    <phoneticPr fontId="5"/>
  </si>
  <si>
    <t>役務費</t>
    <rPh sb="0" eb="2">
      <t>エキム</t>
    </rPh>
    <rPh sb="2" eb="3">
      <t>ヒ</t>
    </rPh>
    <phoneticPr fontId="5"/>
  </si>
  <si>
    <t>627/5476</t>
    <phoneticPr fontId="5"/>
  </si>
  <si>
    <t>E.個人Ａ</t>
    <phoneticPr fontId="5"/>
  </si>
  <si>
    <t>賃金等</t>
    <phoneticPr fontId="5"/>
  </si>
  <si>
    <t>個人A</t>
    <phoneticPr fontId="5"/>
  </si>
  <si>
    <t>-</t>
    <phoneticPr fontId="5"/>
  </si>
  <si>
    <t>期間業務職員の雇用（賃金等支払い）</t>
    <phoneticPr fontId="5"/>
  </si>
  <si>
    <t>期間業務職員の雇用（賃金等支払い）</t>
    <phoneticPr fontId="5"/>
  </si>
  <si>
    <t>個人B</t>
    <phoneticPr fontId="5"/>
  </si>
  <si>
    <t>個人C</t>
    <phoneticPr fontId="5"/>
  </si>
  <si>
    <t>個人D</t>
    <phoneticPr fontId="5"/>
  </si>
  <si>
    <t>個人E</t>
    <phoneticPr fontId="5"/>
  </si>
  <si>
    <t>個人F</t>
    <phoneticPr fontId="5"/>
  </si>
  <si>
    <t>個人G</t>
    <phoneticPr fontId="5"/>
  </si>
  <si>
    <t>-</t>
    <phoneticPr fontId="5"/>
  </si>
  <si>
    <t>期間業務職員の雇用</t>
    <phoneticPr fontId="5"/>
  </si>
  <si>
    <t>ＨＡＲＶＥＹ株式会社</t>
    <phoneticPr fontId="5"/>
  </si>
  <si>
    <t>受動喫煙対策に関するコールセンター一式</t>
    <phoneticPr fontId="5"/>
  </si>
  <si>
    <t>-</t>
    <phoneticPr fontId="5"/>
  </si>
  <si>
    <t>株式会社エヌ・ティ・ティ・データ経営研究所</t>
    <phoneticPr fontId="5"/>
  </si>
  <si>
    <t>健康的な食環境づくりの推進に向けた調査・分析等一式</t>
    <phoneticPr fontId="5"/>
  </si>
  <si>
    <t>（株）日本総合研究所</t>
    <phoneticPr fontId="5"/>
  </si>
  <si>
    <t>我が国における次世代の国民の健康づくり施策の支援のあり方に関する調査等一式</t>
    <phoneticPr fontId="5"/>
  </si>
  <si>
    <t>ＰｗＣコンサルティング合同会社</t>
    <phoneticPr fontId="5"/>
  </si>
  <si>
    <t>新たな「国民の健康の増進の総合的な推進を図るための基本的な方針」～調査等一式</t>
    <phoneticPr fontId="5"/>
  </si>
  <si>
    <t>みずほ情報総研株式会社</t>
    <phoneticPr fontId="5"/>
  </si>
  <si>
    <t>諸外国における栄養政策の立案・展開に係る調査・分析等一式</t>
    <phoneticPr fontId="5"/>
  </si>
  <si>
    <t>エム・アール・アイリサーチアソシエイツ株式会社</t>
    <phoneticPr fontId="5"/>
  </si>
  <si>
    <t>喫煙環境に関する実態調査一式</t>
    <phoneticPr fontId="5"/>
  </si>
  <si>
    <t>株式会社博報堂</t>
    <phoneticPr fontId="5"/>
  </si>
  <si>
    <t>健康日本２１推進広報一式</t>
    <phoneticPr fontId="5"/>
  </si>
  <si>
    <t>株式会社　大広</t>
    <phoneticPr fontId="5"/>
  </si>
  <si>
    <t>受動喫煙対策推進啓発広報一式</t>
    <phoneticPr fontId="5"/>
  </si>
  <si>
    <t>予防・健康づくりに関する大規模実証等一式（運動、栄養、女性の健康、がん検診）</t>
    <phoneticPr fontId="5"/>
  </si>
  <si>
    <t>特定非営利活動法人　ムラのミライ</t>
    <phoneticPr fontId="5"/>
  </si>
  <si>
    <t>予防・健康づくり～大規模実証事業～コミュニケーションツールの開発・評価等一式</t>
    <phoneticPr fontId="5"/>
  </si>
  <si>
    <t>株式会社　野村総合研究所</t>
    <phoneticPr fontId="5"/>
  </si>
  <si>
    <t>令和２年度我が国におけるＰＨＲのあり方に関する調査等一式</t>
    <phoneticPr fontId="5"/>
  </si>
  <si>
    <t>A.ＰｗＣコンサルティング合同会社</t>
    <phoneticPr fontId="5"/>
  </si>
  <si>
    <t>令和元年度喫煙環境に関する実態調査における精緻な報告書の作成及び情報管理一式</t>
    <phoneticPr fontId="5"/>
  </si>
  <si>
    <t>株式会社エルグッドヒューマー</t>
    <phoneticPr fontId="5"/>
  </si>
  <si>
    <t>国民健康・栄養調査　統計情報データベース登録業務</t>
    <phoneticPr fontId="5"/>
  </si>
  <si>
    <t>784/6095</t>
    <phoneticPr fontId="5"/>
  </si>
  <si>
    <t>個人H</t>
    <phoneticPr fontId="5"/>
  </si>
  <si>
    <t>個人I</t>
    <phoneticPr fontId="5"/>
  </si>
  <si>
    <t>個人J</t>
    <rPh sb="0" eb="2">
      <t>コジン</t>
    </rPh>
    <phoneticPr fontId="5"/>
  </si>
  <si>
    <t>期間業務職員の雇用（賃金等支払い）</t>
    <phoneticPr fontId="5"/>
  </si>
  <si>
    <t>スマート・ライフ・プロジェクトの参加企業数について、年々増加しており、認知率も増加傾向である。生活習慣病予防の取組を国民一人ひとりに浸透させ、国民の生活習慣改善に向けた行動変容の動機付けを促進するために必要な経費であり、引き続き実施していく必要がある。</t>
    <phoneticPr fontId="5"/>
  </si>
  <si>
    <t>-</t>
    <phoneticPr fontId="5"/>
  </si>
  <si>
    <t>予防・健康づくりに関する大規模実証等において、想定していた支出を下回ったため。</t>
    <rPh sb="0" eb="2">
      <t>ヨボウ</t>
    </rPh>
    <rPh sb="3" eb="5">
      <t>ケンコウ</t>
    </rPh>
    <rPh sb="9" eb="10">
      <t>カン</t>
    </rPh>
    <rPh sb="12" eb="15">
      <t>ダイキボ</t>
    </rPh>
    <rPh sb="15" eb="17">
      <t>ジッショウ</t>
    </rPh>
    <rPh sb="17" eb="18">
      <t>トウ</t>
    </rPh>
    <rPh sb="23" eb="25">
      <t>ソウテイ</t>
    </rPh>
    <phoneticPr fontId="5"/>
  </si>
  <si>
    <t>1434/6095</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</si>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</sst>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174238</xdr:colOff>
      <xdr:row>748</xdr:row>
      <xdr:rowOff>92926</xdr:rowOff>
    </xdr:from>
    <xdr:to>
      <xdr:col>32</xdr:col>
      <xdr:colOff>150957</xdr:colOff>
      <xdr:row>750</xdr:row>
      <xdr:rowOff>96665</xdr:rowOff>
    </xdr:to>
    <xdr:sp macro="" textlink="">
      <xdr:nvSpPr>
        <xdr:cNvPr id="13" name="正方形/長方形 12"/>
        <xdr:cNvSpPr/>
      </xdr:nvSpPr>
      <xdr:spPr>
        <a:xfrm>
          <a:off x="4123628" y="51957713"/>
          <a:ext cx="2346353" cy="7006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783.9</a:t>
          </a:r>
          <a:r>
            <a:rPr kumimoji="1" lang="ja-JP" altLang="en-US" sz="1100">
              <a:solidFill>
                <a:sysClr val="windowText" lastClr="000000"/>
              </a:solidFill>
            </a:rPr>
            <a:t>百万円</a:t>
          </a:r>
        </a:p>
      </xdr:txBody>
    </xdr:sp>
    <xdr:clientData/>
  </xdr:twoCellAnchor>
  <xdr:twoCellAnchor>
    <xdr:from>
      <xdr:col>17</xdr:col>
      <xdr:colOff>199440</xdr:colOff>
      <xdr:row>750</xdr:row>
      <xdr:rowOff>209676</xdr:rowOff>
    </xdr:from>
    <xdr:to>
      <xdr:col>35</xdr:col>
      <xdr:colOff>173756</xdr:colOff>
      <xdr:row>753</xdr:row>
      <xdr:rowOff>28452</xdr:rowOff>
    </xdr:to>
    <xdr:sp macro="" textlink="">
      <xdr:nvSpPr>
        <xdr:cNvPr id="14" name="大かっこ 13"/>
        <xdr:cNvSpPr/>
      </xdr:nvSpPr>
      <xdr:spPr>
        <a:xfrm>
          <a:off x="3630054" y="52855481"/>
          <a:ext cx="3606732" cy="88428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生活習慣病予防対策に関する各種施策の検討、各種調査や基準の検討策定、正しい情報の提供等を実施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9922</xdr:colOff>
      <xdr:row>753</xdr:row>
      <xdr:rowOff>287734</xdr:rowOff>
    </xdr:from>
    <xdr:to>
      <xdr:col>41</xdr:col>
      <xdr:colOff>7250</xdr:colOff>
      <xdr:row>753</xdr:row>
      <xdr:rowOff>287734</xdr:rowOff>
    </xdr:to>
    <xdr:cxnSp macro="">
      <xdr:nvCxnSpPr>
        <xdr:cNvPr id="17" name="直線コネクタ 16"/>
        <xdr:cNvCxnSpPr/>
      </xdr:nvCxnSpPr>
      <xdr:spPr>
        <a:xfrm>
          <a:off x="2391172" y="54133750"/>
          <a:ext cx="57520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1009</xdr:colOff>
      <xdr:row>753</xdr:row>
      <xdr:rowOff>304552</xdr:rowOff>
    </xdr:from>
    <xdr:to>
      <xdr:col>12</xdr:col>
      <xdr:colOff>7359</xdr:colOff>
      <xdr:row>755</xdr:row>
      <xdr:rowOff>292704</xdr:rowOff>
    </xdr:to>
    <xdr:cxnSp macro="">
      <xdr:nvCxnSpPr>
        <xdr:cNvPr id="18" name="直線矢印コネクタ 17"/>
        <xdr:cNvCxnSpPr/>
      </xdr:nvCxnSpPr>
      <xdr:spPr>
        <a:xfrm>
          <a:off x="2422619" y="54015866"/>
          <a:ext cx="6350" cy="6984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85597</xdr:colOff>
      <xdr:row>753</xdr:row>
      <xdr:rowOff>291603</xdr:rowOff>
    </xdr:from>
    <xdr:to>
      <xdr:col>26</xdr:col>
      <xdr:colOff>91947</xdr:colOff>
      <xdr:row>755</xdr:row>
      <xdr:rowOff>286880</xdr:rowOff>
    </xdr:to>
    <xdr:cxnSp macro="">
      <xdr:nvCxnSpPr>
        <xdr:cNvPr id="19" name="直線矢印コネクタ 18"/>
        <xdr:cNvCxnSpPr/>
      </xdr:nvCxnSpPr>
      <xdr:spPr>
        <a:xfrm>
          <a:off x="5332419" y="54002917"/>
          <a:ext cx="6350" cy="70561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41</xdr:col>
      <xdr:colOff>7903</xdr:colOff>
      <xdr:row>753</xdr:row>
      <xdr:rowOff>295974</xdr:rowOff>
    </xdr:from>
    <xdr:to>
      <xdr:col>41</xdr:col>
      <xdr:colOff>14253</xdr:colOff>
      <xdr:row>755</xdr:row>
      <xdr:rowOff>291251</xdr:rowOff>
    </xdr:to>
    <xdr:cxnSp macro="">
      <xdr:nvCxnSpPr>
        <xdr:cNvPr id="21" name="直線矢印コネクタ 20"/>
        <xdr:cNvCxnSpPr/>
      </xdr:nvCxnSpPr>
      <xdr:spPr>
        <a:xfrm>
          <a:off x="8281738" y="54007288"/>
          <a:ext cx="6350" cy="70561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183638</xdr:colOff>
      <xdr:row>753</xdr:row>
      <xdr:rowOff>68107</xdr:rowOff>
    </xdr:from>
    <xdr:to>
      <xdr:col>20</xdr:col>
      <xdr:colOff>183638</xdr:colOff>
      <xdr:row>762</xdr:row>
      <xdr:rowOff>7975</xdr:rowOff>
    </xdr:to>
    <xdr:cxnSp macro="">
      <xdr:nvCxnSpPr>
        <xdr:cNvPr id="22" name="直線コネクタ 21"/>
        <xdr:cNvCxnSpPr/>
      </xdr:nvCxnSpPr>
      <xdr:spPr>
        <a:xfrm>
          <a:off x="4219655" y="53779421"/>
          <a:ext cx="0" cy="31363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101714</xdr:colOff>
      <xdr:row>762</xdr:row>
      <xdr:rowOff>12276</xdr:rowOff>
    </xdr:from>
    <xdr:to>
      <xdr:col>36</xdr:col>
      <xdr:colOff>200388</xdr:colOff>
      <xdr:row>762</xdr:row>
      <xdr:rowOff>24976</xdr:rowOff>
    </xdr:to>
    <xdr:cxnSp macro="">
      <xdr:nvCxnSpPr>
        <xdr:cNvPr id="23" name="直線コネクタ 22"/>
        <xdr:cNvCxnSpPr/>
      </xdr:nvCxnSpPr>
      <xdr:spPr>
        <a:xfrm>
          <a:off x="2959214" y="56520796"/>
          <a:ext cx="4589031"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98686</xdr:colOff>
      <xdr:row>762</xdr:row>
      <xdr:rowOff>17656</xdr:rowOff>
    </xdr:from>
    <xdr:to>
      <xdr:col>14</xdr:col>
      <xdr:colOff>105036</xdr:colOff>
      <xdr:row>764</xdr:row>
      <xdr:rowOff>7827</xdr:rowOff>
    </xdr:to>
    <xdr:cxnSp macro="">
      <xdr:nvCxnSpPr>
        <xdr:cNvPr id="24" name="直線矢印コネクタ 23"/>
        <xdr:cNvCxnSpPr/>
      </xdr:nvCxnSpPr>
      <xdr:spPr>
        <a:xfrm>
          <a:off x="2956186" y="56526176"/>
          <a:ext cx="6350" cy="6899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199505</xdr:colOff>
      <xdr:row>762</xdr:row>
      <xdr:rowOff>22905</xdr:rowOff>
    </xdr:from>
    <xdr:to>
      <xdr:col>37</xdr:col>
      <xdr:colOff>1748</xdr:colOff>
      <xdr:row>764</xdr:row>
      <xdr:rowOff>13076</xdr:rowOff>
    </xdr:to>
    <xdr:cxnSp macro="">
      <xdr:nvCxnSpPr>
        <xdr:cNvPr id="25" name="直線矢印コネクタ 24"/>
        <xdr:cNvCxnSpPr/>
      </xdr:nvCxnSpPr>
      <xdr:spPr>
        <a:xfrm>
          <a:off x="7547362" y="56531425"/>
          <a:ext cx="6350" cy="6899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48264</xdr:colOff>
      <xdr:row>756</xdr:row>
      <xdr:rowOff>4541</xdr:rowOff>
    </xdr:from>
    <xdr:to>
      <xdr:col>17</xdr:col>
      <xdr:colOff>51284</xdr:colOff>
      <xdr:row>757</xdr:row>
      <xdr:rowOff>342286</xdr:rowOff>
    </xdr:to>
    <xdr:sp macro="" textlink="">
      <xdr:nvSpPr>
        <xdr:cNvPr id="26" name="正方形/長方形 25"/>
        <xdr:cNvSpPr/>
      </xdr:nvSpPr>
      <xdr:spPr>
        <a:xfrm>
          <a:off x="1460870" y="54781363"/>
          <a:ext cx="2021028" cy="69291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592.6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25898</xdr:colOff>
      <xdr:row>756</xdr:row>
      <xdr:rowOff>19507</xdr:rowOff>
    </xdr:from>
    <xdr:to>
      <xdr:col>31</xdr:col>
      <xdr:colOff>10215</xdr:colOff>
      <xdr:row>758</xdr:row>
      <xdr:rowOff>2083</xdr:rowOff>
    </xdr:to>
    <xdr:sp macro="" textlink="">
      <xdr:nvSpPr>
        <xdr:cNvPr id="27" name="正方形/長方形 26"/>
        <xdr:cNvSpPr/>
      </xdr:nvSpPr>
      <xdr:spPr>
        <a:xfrm>
          <a:off x="4465517" y="54796329"/>
          <a:ext cx="1800524" cy="69291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株式会社</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3</a:t>
          </a:r>
          <a:r>
            <a:rPr kumimoji="1" lang="ja-JP" altLang="ja-JP" sz="1100" b="0" i="0" baseline="0">
              <a:effectLst/>
              <a:latin typeface="+mn-lt"/>
              <a:ea typeface="+mn-ea"/>
              <a:cs typeface="+mn-cs"/>
            </a:rPr>
            <a:t>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36</xdr:col>
      <xdr:colOff>22870</xdr:colOff>
      <xdr:row>756</xdr:row>
      <xdr:rowOff>12108</xdr:rowOff>
    </xdr:from>
    <xdr:to>
      <xdr:col>46</xdr:col>
      <xdr:colOff>491</xdr:colOff>
      <xdr:row>757</xdr:row>
      <xdr:rowOff>336176</xdr:rowOff>
    </xdr:to>
    <xdr:sp macro="" textlink="">
      <xdr:nvSpPr>
        <xdr:cNvPr id="28" name="正方形/長方形 27"/>
        <xdr:cNvSpPr/>
      </xdr:nvSpPr>
      <xdr:spPr>
        <a:xfrm>
          <a:off x="7334708" y="54654792"/>
          <a:ext cx="2008687" cy="67425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大和綜合印刷（株）（</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社） </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99219</xdr:colOff>
      <xdr:row>758</xdr:row>
      <xdr:rowOff>89297</xdr:rowOff>
    </xdr:from>
    <xdr:to>
      <xdr:col>18</xdr:col>
      <xdr:colOff>153647</xdr:colOff>
      <xdr:row>761</xdr:row>
      <xdr:rowOff>23772</xdr:rowOff>
    </xdr:to>
    <xdr:sp macro="" textlink="">
      <xdr:nvSpPr>
        <xdr:cNvPr id="33" name="大かっこ 32"/>
        <xdr:cNvSpPr/>
      </xdr:nvSpPr>
      <xdr:spPr>
        <a:xfrm>
          <a:off x="1323862" y="55198226"/>
          <a:ext cx="2503714" cy="98416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100" b="0" i="0" baseline="0">
            <a:effectLst/>
            <a:latin typeface="+mn-lt"/>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baseline="0">
              <a:effectLst/>
              <a:latin typeface="+mn-lt"/>
              <a:ea typeface="+mn-ea"/>
              <a:cs typeface="+mn-cs"/>
            </a:rPr>
            <a:t>予防・健康づくりに関する大規模実証等一式（運動、栄養、女性の健康、がん検診）等</a:t>
          </a:r>
          <a:endParaRPr kumimoji="1" lang="en-US" altLang="ja-JP" sz="1100" b="0" i="0" baseline="0">
            <a:effectLst/>
            <a:latin typeface="+mn-lt"/>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126351</xdr:colOff>
      <xdr:row>751</xdr:row>
      <xdr:rowOff>126352</xdr:rowOff>
    </xdr:from>
    <xdr:to>
      <xdr:col>14</xdr:col>
      <xdr:colOff>12176</xdr:colOff>
      <xdr:row>753</xdr:row>
      <xdr:rowOff>21898</xdr:rowOff>
    </xdr:to>
    <xdr:sp macro="" textlink="">
      <xdr:nvSpPr>
        <xdr:cNvPr id="34" name="テキスト ボックス 33"/>
        <xdr:cNvSpPr txBox="1"/>
      </xdr:nvSpPr>
      <xdr:spPr>
        <a:xfrm>
          <a:off x="1555101" y="52785995"/>
          <a:ext cx="1314575" cy="59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a:t>
          </a:r>
          <a:endParaRPr kumimoji="1" lang="en-US" altLang="ja-JP" sz="1100"/>
        </a:p>
        <a:p>
          <a:pPr algn="r"/>
          <a:r>
            <a:rPr kumimoji="1" lang="ja-JP" altLang="en-US" sz="1100"/>
            <a:t>（総合評価）等</a:t>
          </a:r>
          <a:r>
            <a:rPr kumimoji="1" lang="en-US" altLang="ja-JP" sz="1100"/>
            <a:t>】</a:t>
          </a:r>
          <a:endParaRPr kumimoji="1" lang="ja-JP" altLang="en-US" sz="1100"/>
        </a:p>
      </xdr:txBody>
    </xdr:sp>
    <xdr:clientData/>
  </xdr:twoCellAnchor>
  <xdr:twoCellAnchor>
    <xdr:from>
      <xdr:col>26</xdr:col>
      <xdr:colOff>174950</xdr:colOff>
      <xdr:row>754</xdr:row>
      <xdr:rowOff>38878</xdr:rowOff>
    </xdr:from>
    <xdr:to>
      <xdr:col>33</xdr:col>
      <xdr:colOff>48598</xdr:colOff>
      <xdr:row>755</xdr:row>
      <xdr:rowOff>242986</xdr:rowOff>
    </xdr:to>
    <xdr:sp macro="" textlink="">
      <xdr:nvSpPr>
        <xdr:cNvPr id="35" name="テキスト ボックス 34"/>
        <xdr:cNvSpPr txBox="1"/>
      </xdr:nvSpPr>
      <xdr:spPr>
        <a:xfrm>
          <a:off x="5481736" y="53748215"/>
          <a:ext cx="1302398" cy="554006"/>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80185</xdr:colOff>
      <xdr:row>753</xdr:row>
      <xdr:rowOff>293607</xdr:rowOff>
    </xdr:from>
    <xdr:to>
      <xdr:col>48</xdr:col>
      <xdr:colOff>150863</xdr:colOff>
      <xdr:row>754</xdr:row>
      <xdr:rowOff>293778</xdr:rowOff>
    </xdr:to>
    <xdr:sp macro="" textlink="">
      <xdr:nvSpPr>
        <xdr:cNvPr id="36" name="テキスト ボックス 35"/>
        <xdr:cNvSpPr txBox="1"/>
      </xdr:nvSpPr>
      <xdr:spPr>
        <a:xfrm>
          <a:off x="8448578" y="53653046"/>
          <a:ext cx="1499428" cy="350069"/>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168672</xdr:colOff>
      <xdr:row>758</xdr:row>
      <xdr:rowOff>119063</xdr:rowOff>
    </xdr:from>
    <xdr:to>
      <xdr:col>33</xdr:col>
      <xdr:colOff>113443</xdr:colOff>
      <xdr:row>760</xdr:row>
      <xdr:rowOff>344710</xdr:rowOff>
    </xdr:to>
    <xdr:sp macro="" textlink="">
      <xdr:nvSpPr>
        <xdr:cNvPr id="37" name="大かっこ 36"/>
        <xdr:cNvSpPr/>
      </xdr:nvSpPr>
      <xdr:spPr>
        <a:xfrm>
          <a:off x="4335860" y="55751016"/>
          <a:ext cx="2326021" cy="94002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特定健診・特定保健指導データファイルソフト機能運用・改修業務等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120278</xdr:colOff>
      <xdr:row>764</xdr:row>
      <xdr:rowOff>90310</xdr:rowOff>
    </xdr:from>
    <xdr:to>
      <xdr:col>20</xdr:col>
      <xdr:colOff>181283</xdr:colOff>
      <xdr:row>765</xdr:row>
      <xdr:rowOff>312081</xdr:rowOff>
    </xdr:to>
    <xdr:sp macro="" textlink="">
      <xdr:nvSpPr>
        <xdr:cNvPr id="38" name="正方形/長方形 37"/>
        <xdr:cNvSpPr/>
      </xdr:nvSpPr>
      <xdr:spPr>
        <a:xfrm>
          <a:off x="1753135" y="57298626"/>
          <a:ext cx="2510291" cy="892409"/>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endPar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138502</xdr:colOff>
      <xdr:row>765</xdr:row>
      <xdr:rowOff>437776</xdr:rowOff>
    </xdr:from>
    <xdr:to>
      <xdr:col>22</xdr:col>
      <xdr:colOff>33046</xdr:colOff>
      <xdr:row>766</xdr:row>
      <xdr:rowOff>384118</xdr:rowOff>
    </xdr:to>
    <xdr:sp macro="" textlink="">
      <xdr:nvSpPr>
        <xdr:cNvPr id="39" name="大かっこ 38"/>
        <xdr:cNvSpPr/>
      </xdr:nvSpPr>
      <xdr:spPr>
        <a:xfrm>
          <a:off x="1567252" y="58316730"/>
          <a:ext cx="2956151" cy="6169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健康日本２１（第二次）分析評価事業（委託費支払い）</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170145</xdr:colOff>
      <xdr:row>762</xdr:row>
      <xdr:rowOff>223770</xdr:rowOff>
    </xdr:from>
    <xdr:to>
      <xdr:col>22</xdr:col>
      <xdr:colOff>108366</xdr:colOff>
      <xdr:row>763</xdr:row>
      <xdr:rowOff>223770</xdr:rowOff>
    </xdr:to>
    <xdr:sp macro="" textlink="">
      <xdr:nvSpPr>
        <xdr:cNvPr id="41" name="テキスト ボックス 40"/>
        <xdr:cNvSpPr txBox="1"/>
      </xdr:nvSpPr>
      <xdr:spPr>
        <a:xfrm>
          <a:off x="3027645" y="56732290"/>
          <a:ext cx="1571078" cy="349898"/>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委託費支払い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60543</xdr:colOff>
      <xdr:row>764</xdr:row>
      <xdr:rowOff>89500</xdr:rowOff>
    </xdr:from>
    <xdr:to>
      <xdr:col>42</xdr:col>
      <xdr:colOff>137309</xdr:colOff>
      <xdr:row>765</xdr:row>
      <xdr:rowOff>294603</xdr:rowOff>
    </xdr:to>
    <xdr:sp macro="" textlink="">
      <xdr:nvSpPr>
        <xdr:cNvPr id="42" name="正方形/長方形 41"/>
        <xdr:cNvSpPr/>
      </xdr:nvSpPr>
      <xdr:spPr>
        <a:xfrm>
          <a:off x="6387864" y="57297816"/>
          <a:ext cx="2321945" cy="87574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133.3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184667</xdr:colOff>
      <xdr:row>762</xdr:row>
      <xdr:rowOff>188579</xdr:rowOff>
    </xdr:from>
    <xdr:to>
      <xdr:col>36</xdr:col>
      <xdr:colOff>128594</xdr:colOff>
      <xdr:row>763</xdr:row>
      <xdr:rowOff>155733</xdr:rowOff>
    </xdr:to>
    <xdr:sp macro="" textlink="">
      <xdr:nvSpPr>
        <xdr:cNvPr id="43" name="テキスト ボックス 42"/>
        <xdr:cNvSpPr txBox="1"/>
      </xdr:nvSpPr>
      <xdr:spPr>
        <a:xfrm>
          <a:off x="5287346" y="56697099"/>
          <a:ext cx="2189105" cy="31705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賃金等支払い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31994</xdr:colOff>
      <xdr:row>765</xdr:row>
      <xdr:rowOff>416516</xdr:rowOff>
    </xdr:from>
    <xdr:to>
      <xdr:col>43</xdr:col>
      <xdr:colOff>111369</xdr:colOff>
      <xdr:row>766</xdr:row>
      <xdr:rowOff>445409</xdr:rowOff>
    </xdr:to>
    <xdr:sp macro="" textlink="">
      <xdr:nvSpPr>
        <xdr:cNvPr id="44" name="大かっこ 43"/>
        <xdr:cNvSpPr/>
      </xdr:nvSpPr>
      <xdr:spPr>
        <a:xfrm>
          <a:off x="6155208" y="58295470"/>
          <a:ext cx="2732768" cy="6995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期間業務職員の賃金、諸謝金、職員旅費、備品、消耗品費等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68035</xdr:colOff>
      <xdr:row>758</xdr:row>
      <xdr:rowOff>126352</xdr:rowOff>
    </xdr:from>
    <xdr:to>
      <xdr:col>47</xdr:col>
      <xdr:colOff>19049</xdr:colOff>
      <xdr:row>761</xdr:row>
      <xdr:rowOff>8521</xdr:rowOff>
    </xdr:to>
    <xdr:sp macro="" textlink="">
      <xdr:nvSpPr>
        <xdr:cNvPr id="40" name="大かっこ 39"/>
        <xdr:cNvSpPr/>
      </xdr:nvSpPr>
      <xdr:spPr>
        <a:xfrm>
          <a:off x="7211785" y="55235281"/>
          <a:ext cx="2400300" cy="9318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国民健康・栄養調査報告書の印刷等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0" zoomScale="145" zoomScaleNormal="75" zoomScaleSheetLayoutView="145" zoomScalePageLayoutView="85" workbookViewId="0">
      <selection activeCell="J912" sqref="J912:O9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402</v>
      </c>
      <c r="AJ2" s="941" t="s">
        <v>750</v>
      </c>
      <c r="AK2" s="941"/>
      <c r="AL2" s="941"/>
      <c r="AM2" s="941"/>
      <c r="AN2" s="98" t="s">
        <v>402</v>
      </c>
      <c r="AO2" s="941">
        <v>20</v>
      </c>
      <c r="AP2" s="941"/>
      <c r="AQ2" s="941"/>
      <c r="AR2" s="99" t="s">
        <v>705</v>
      </c>
      <c r="AS2" s="947">
        <v>400</v>
      </c>
      <c r="AT2" s="947"/>
      <c r="AU2" s="947"/>
      <c r="AV2" s="98" t="str">
        <f>IF(AW2="","","-")</f>
        <v/>
      </c>
      <c r="AW2" s="907"/>
      <c r="AX2" s="907"/>
    </row>
    <row r="3" spans="1:50" ht="21" customHeight="1" thickBot="1" x14ac:dyDescent="0.2">
      <c r="A3" s="863" t="s">
        <v>698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706</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707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710</v>
      </c>
      <c r="H5" s="836"/>
      <c r="I5" s="836"/>
      <c r="J5" s="836"/>
      <c r="K5" s="836"/>
      <c r="L5" s="836"/>
      <c r="M5" s="837" t="s">
        <v>66</v>
      </c>
      <c r="N5" s="838"/>
      <c r="O5" s="838"/>
      <c r="P5" s="838"/>
      <c r="Q5" s="838"/>
      <c r="R5" s="839"/>
      <c r="S5" s="840" t="s">
        <v>711</v>
      </c>
      <c r="T5" s="836"/>
      <c r="U5" s="836"/>
      <c r="V5" s="836"/>
      <c r="W5" s="836"/>
      <c r="X5" s="841"/>
      <c r="Y5" s="697" t="s">
        <v>3</v>
      </c>
      <c r="Z5" s="543"/>
      <c r="AA5" s="543"/>
      <c r="AB5" s="543"/>
      <c r="AC5" s="543"/>
      <c r="AD5" s="544"/>
      <c r="AE5" s="698" t="s">
        <v>712</v>
      </c>
      <c r="AF5" s="698"/>
      <c r="AG5" s="698"/>
      <c r="AH5" s="698"/>
      <c r="AI5" s="698"/>
      <c r="AJ5" s="698"/>
      <c r="AK5" s="698"/>
      <c r="AL5" s="698"/>
      <c r="AM5" s="698"/>
      <c r="AN5" s="698"/>
      <c r="AO5" s="698"/>
      <c r="AP5" s="699"/>
      <c r="AQ5" s="700" t="s">
        <v>709</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713</v>
      </c>
      <c r="H7" s="499"/>
      <c r="I7" s="499"/>
      <c r="J7" s="499"/>
      <c r="K7" s="499"/>
      <c r="L7" s="499"/>
      <c r="M7" s="499"/>
      <c r="N7" s="499"/>
      <c r="O7" s="499"/>
      <c r="P7" s="499"/>
      <c r="Q7" s="499"/>
      <c r="R7" s="499"/>
      <c r="S7" s="499"/>
      <c r="T7" s="499"/>
      <c r="U7" s="499"/>
      <c r="V7" s="499"/>
      <c r="W7" s="499"/>
      <c r="X7" s="500"/>
      <c r="Y7" s="919" t="s">
        <v>385</v>
      </c>
      <c r="Z7" s="440"/>
      <c r="AA7" s="440"/>
      <c r="AB7" s="440"/>
      <c r="AC7" s="440"/>
      <c r="AD7" s="920"/>
      <c r="AE7" s="908" t="s">
        <v>714</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高齢社会対策、子ども・若者育成支援、食育推進</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386</v>
      </c>
      <c r="Q12" s="442"/>
      <c r="R12" s="442"/>
      <c r="S12" s="442"/>
      <c r="T12" s="442"/>
      <c r="U12" s="442"/>
      <c r="V12" s="443"/>
      <c r="W12" s="447" t="s">
        <v>408</v>
      </c>
      <c r="X12" s="442"/>
      <c r="Y12" s="442"/>
      <c r="Z12" s="442"/>
      <c r="AA12" s="442"/>
      <c r="AB12" s="442"/>
      <c r="AC12" s="443"/>
      <c r="AD12" s="447" t="s">
        <v>695</v>
      </c>
      <c r="AE12" s="442"/>
      <c r="AF12" s="442"/>
      <c r="AG12" s="442"/>
      <c r="AH12" s="442"/>
      <c r="AI12" s="442"/>
      <c r="AJ12" s="443"/>
      <c r="AK12" s="447" t="s">
        <v>699</v>
      </c>
      <c r="AL12" s="442"/>
      <c r="AM12" s="442"/>
      <c r="AN12" s="442"/>
      <c r="AO12" s="442"/>
      <c r="AP12" s="442"/>
      <c r="AQ12" s="443"/>
      <c r="AR12" s="447" t="s">
        <v>700</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448</v>
      </c>
      <c r="Q13" s="657"/>
      <c r="R13" s="657"/>
      <c r="S13" s="657"/>
      <c r="T13" s="657"/>
      <c r="U13" s="657"/>
      <c r="V13" s="658"/>
      <c r="W13" s="656">
        <v>629</v>
      </c>
      <c r="X13" s="657"/>
      <c r="Y13" s="657"/>
      <c r="Z13" s="657"/>
      <c r="AA13" s="657"/>
      <c r="AB13" s="657"/>
      <c r="AC13" s="658"/>
      <c r="AD13" s="656">
        <v>932</v>
      </c>
      <c r="AE13" s="657"/>
      <c r="AF13" s="657"/>
      <c r="AG13" s="657"/>
      <c r="AH13" s="657"/>
      <c r="AI13" s="657"/>
      <c r="AJ13" s="658"/>
      <c r="AK13" s="656">
        <v>1434</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713</v>
      </c>
      <c r="Q14" s="657"/>
      <c r="R14" s="657"/>
      <c r="S14" s="657"/>
      <c r="T14" s="657"/>
      <c r="U14" s="657"/>
      <c r="V14" s="658"/>
      <c r="W14" s="656" t="s">
        <v>713</v>
      </c>
      <c r="X14" s="657"/>
      <c r="Y14" s="657"/>
      <c r="Z14" s="657"/>
      <c r="AA14" s="657"/>
      <c r="AB14" s="657"/>
      <c r="AC14" s="658"/>
      <c r="AD14" s="656">
        <v>92</v>
      </c>
      <c r="AE14" s="657"/>
      <c r="AF14" s="657"/>
      <c r="AG14" s="657"/>
      <c r="AH14" s="657"/>
      <c r="AI14" s="657"/>
      <c r="AJ14" s="658"/>
      <c r="AK14" s="656" t="s">
        <v>751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713</v>
      </c>
      <c r="Q15" s="657"/>
      <c r="R15" s="657"/>
      <c r="S15" s="657"/>
      <c r="T15" s="657"/>
      <c r="U15" s="657"/>
      <c r="V15" s="658"/>
      <c r="W15" s="656" t="s">
        <v>713</v>
      </c>
      <c r="X15" s="657"/>
      <c r="Y15" s="657"/>
      <c r="Z15" s="657"/>
      <c r="AA15" s="657"/>
      <c r="AB15" s="657"/>
      <c r="AC15" s="658"/>
      <c r="AD15" s="656" t="s">
        <v>713</v>
      </c>
      <c r="AE15" s="657"/>
      <c r="AF15" s="657"/>
      <c r="AG15" s="657"/>
      <c r="AH15" s="657"/>
      <c r="AI15" s="657"/>
      <c r="AJ15" s="658"/>
      <c r="AK15" s="656" t="s">
        <v>751</v>
      </c>
      <c r="AL15" s="657"/>
      <c r="AM15" s="657"/>
      <c r="AN15" s="657"/>
      <c r="AO15" s="657"/>
      <c r="AP15" s="657"/>
      <c r="AQ15" s="658"/>
      <c r="AR15" s="656" t="s">
        <v>835</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713</v>
      </c>
      <c r="Q16" s="657"/>
      <c r="R16" s="657"/>
      <c r="S16" s="657"/>
      <c r="T16" s="657"/>
      <c r="U16" s="657"/>
      <c r="V16" s="658"/>
      <c r="W16" s="656" t="s">
        <v>713</v>
      </c>
      <c r="X16" s="657"/>
      <c r="Y16" s="657"/>
      <c r="Z16" s="657"/>
      <c r="AA16" s="657"/>
      <c r="AB16" s="657"/>
      <c r="AC16" s="658"/>
      <c r="AD16" s="656" t="s">
        <v>713</v>
      </c>
      <c r="AE16" s="657"/>
      <c r="AF16" s="657"/>
      <c r="AG16" s="657"/>
      <c r="AH16" s="657"/>
      <c r="AI16" s="657"/>
      <c r="AJ16" s="658"/>
      <c r="AK16" s="656" t="s">
        <v>751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713</v>
      </c>
      <c r="Q17" s="657"/>
      <c r="R17" s="657"/>
      <c r="S17" s="657"/>
      <c r="T17" s="657"/>
      <c r="U17" s="657"/>
      <c r="V17" s="658"/>
      <c r="W17" s="656" t="s">
        <v>713</v>
      </c>
      <c r="X17" s="657"/>
      <c r="Y17" s="657"/>
      <c r="Z17" s="657"/>
      <c r="AA17" s="657"/>
      <c r="AB17" s="657"/>
      <c r="AC17" s="658"/>
      <c r="AD17" s="656" t="s">
        <v>713</v>
      </c>
      <c r="AE17" s="657"/>
      <c r="AF17" s="657"/>
      <c r="AG17" s="657"/>
      <c r="AH17" s="657"/>
      <c r="AI17" s="657"/>
      <c r="AJ17" s="658"/>
      <c r="AK17" s="656" t="s">
        <v>751</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448</v>
      </c>
      <c r="Q18" s="875"/>
      <c r="R18" s="875"/>
      <c r="S18" s="875"/>
      <c r="T18" s="875"/>
      <c r="U18" s="875"/>
      <c r="V18" s="876"/>
      <c r="W18" s="874">
        <f>SUM(W13:AC17)</f>
        <v>629</v>
      </c>
      <c r="X18" s="875"/>
      <c r="Y18" s="875"/>
      <c r="Z18" s="875"/>
      <c r="AA18" s="875"/>
      <c r="AB18" s="875"/>
      <c r="AC18" s="876"/>
      <c r="AD18" s="874">
        <f>SUM(AD13:AJ17)</f>
        <v>1024</v>
      </c>
      <c r="AE18" s="875"/>
      <c r="AF18" s="875"/>
      <c r="AG18" s="875"/>
      <c r="AH18" s="875"/>
      <c r="AI18" s="875"/>
      <c r="AJ18" s="876"/>
      <c r="AK18" s="874">
        <f>SUM(AK13:AQ17)</f>
        <v>1434</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397</v>
      </c>
      <c r="Q19" s="657"/>
      <c r="R19" s="657"/>
      <c r="S19" s="657"/>
      <c r="T19" s="657"/>
      <c r="U19" s="657"/>
      <c r="V19" s="658"/>
      <c r="W19" s="656">
        <v>627</v>
      </c>
      <c r="X19" s="657"/>
      <c r="Y19" s="657"/>
      <c r="Z19" s="657"/>
      <c r="AA19" s="657"/>
      <c r="AB19" s="657"/>
      <c r="AC19" s="658"/>
      <c r="AD19" s="656">
        <v>784</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0.8861607142857143</v>
      </c>
      <c r="Q20" s="317"/>
      <c r="R20" s="317"/>
      <c r="S20" s="317"/>
      <c r="T20" s="317"/>
      <c r="U20" s="317"/>
      <c r="V20" s="317"/>
      <c r="W20" s="317">
        <f t="shared" ref="W20" si="0">IF(W18=0, "-", SUM(W19)/W18)</f>
        <v>0.99682034976152623</v>
      </c>
      <c r="X20" s="317"/>
      <c r="Y20" s="317"/>
      <c r="Z20" s="317"/>
      <c r="AA20" s="317"/>
      <c r="AB20" s="317"/>
      <c r="AC20" s="317"/>
      <c r="AD20" s="317">
        <f t="shared" ref="AD20" si="1">IF(AD18=0, "-", SUM(AD19)/AD18)</f>
        <v>0.765625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350</v>
      </c>
      <c r="H21" s="316"/>
      <c r="I21" s="316"/>
      <c r="J21" s="316"/>
      <c r="K21" s="316"/>
      <c r="L21" s="316"/>
      <c r="M21" s="316"/>
      <c r="N21" s="316"/>
      <c r="O21" s="316"/>
      <c r="P21" s="317">
        <f>IF(P19=0, "-", SUM(P19)/SUM(P13,P14))</f>
        <v>0.8861607142857143</v>
      </c>
      <c r="Q21" s="317"/>
      <c r="R21" s="317"/>
      <c r="S21" s="317"/>
      <c r="T21" s="317"/>
      <c r="U21" s="317"/>
      <c r="V21" s="317"/>
      <c r="W21" s="317">
        <f t="shared" ref="W21" si="2">IF(W19=0, "-", SUM(W19)/SUM(W13,W14))</f>
        <v>0.99682034976152623</v>
      </c>
      <c r="X21" s="317"/>
      <c r="Y21" s="317"/>
      <c r="Z21" s="317"/>
      <c r="AA21" s="317"/>
      <c r="AB21" s="317"/>
      <c r="AC21" s="317"/>
      <c r="AD21" s="317">
        <f t="shared" ref="AD21" si="3">IF(AD19=0, "-", SUM(AD19)/SUM(AD13,AD14))</f>
        <v>0.765625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703</v>
      </c>
      <c r="B22" s="970"/>
      <c r="C22" s="970"/>
      <c r="D22" s="970"/>
      <c r="E22" s="970"/>
      <c r="F22" s="971"/>
      <c r="G22" s="965" t="s">
        <v>329</v>
      </c>
      <c r="H22" s="223"/>
      <c r="I22" s="223"/>
      <c r="J22" s="223"/>
      <c r="K22" s="223"/>
      <c r="L22" s="223"/>
      <c r="M22" s="223"/>
      <c r="N22" s="223"/>
      <c r="O22" s="224"/>
      <c r="P22" s="930" t="s">
        <v>701</v>
      </c>
      <c r="Q22" s="223"/>
      <c r="R22" s="223"/>
      <c r="S22" s="223"/>
      <c r="T22" s="223"/>
      <c r="U22" s="223"/>
      <c r="V22" s="224"/>
      <c r="W22" s="930" t="s">
        <v>702</v>
      </c>
      <c r="X22" s="223"/>
      <c r="Y22" s="223"/>
      <c r="Z22" s="223"/>
      <c r="AA22" s="223"/>
      <c r="AB22" s="223"/>
      <c r="AC22" s="224"/>
      <c r="AD22" s="930" t="s">
        <v>328</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717</v>
      </c>
      <c r="H23" s="967"/>
      <c r="I23" s="967"/>
      <c r="J23" s="967"/>
      <c r="K23" s="967"/>
      <c r="L23" s="967"/>
      <c r="M23" s="967"/>
      <c r="N23" s="967"/>
      <c r="O23" s="968"/>
      <c r="P23" s="916">
        <v>1156</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718</v>
      </c>
      <c r="H24" s="933"/>
      <c r="I24" s="933"/>
      <c r="J24" s="933"/>
      <c r="K24" s="933"/>
      <c r="L24" s="933"/>
      <c r="M24" s="933"/>
      <c r="N24" s="933"/>
      <c r="O24" s="934"/>
      <c r="P24" s="656">
        <v>28</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719</v>
      </c>
      <c r="H25" s="933"/>
      <c r="I25" s="933"/>
      <c r="J25" s="933"/>
      <c r="K25" s="933"/>
      <c r="L25" s="933"/>
      <c r="M25" s="933"/>
      <c r="N25" s="933"/>
      <c r="O25" s="934"/>
      <c r="P25" s="656">
        <v>121</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720</v>
      </c>
      <c r="H26" s="933"/>
      <c r="I26" s="933"/>
      <c r="J26" s="933"/>
      <c r="K26" s="933"/>
      <c r="L26" s="933"/>
      <c r="M26" s="933"/>
      <c r="N26" s="933"/>
      <c r="O26" s="934"/>
      <c r="P26" s="656">
        <v>13</v>
      </c>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721</v>
      </c>
      <c r="H27" s="933"/>
      <c r="I27" s="933"/>
      <c r="J27" s="933"/>
      <c r="K27" s="933"/>
      <c r="L27" s="933"/>
      <c r="M27" s="933"/>
      <c r="N27" s="933"/>
      <c r="O27" s="934"/>
      <c r="P27" s="656">
        <v>21</v>
      </c>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333</v>
      </c>
      <c r="H28" s="936"/>
      <c r="I28" s="936"/>
      <c r="J28" s="936"/>
      <c r="K28" s="936"/>
      <c r="L28" s="936"/>
      <c r="M28" s="936"/>
      <c r="N28" s="936"/>
      <c r="O28" s="937"/>
      <c r="P28" s="874">
        <f>P29-SUM(P23:P27)</f>
        <v>95</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330</v>
      </c>
      <c r="H29" s="939"/>
      <c r="I29" s="939"/>
      <c r="J29" s="939"/>
      <c r="K29" s="939"/>
      <c r="L29" s="939"/>
      <c r="M29" s="939"/>
      <c r="N29" s="939"/>
      <c r="O29" s="940"/>
      <c r="P29" s="656">
        <f>AK13</f>
        <v>1434</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345</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386</v>
      </c>
      <c r="AF30" s="855"/>
      <c r="AG30" s="855"/>
      <c r="AH30" s="856"/>
      <c r="AI30" s="911" t="s">
        <v>408</v>
      </c>
      <c r="AJ30" s="911"/>
      <c r="AK30" s="911"/>
      <c r="AL30" s="854"/>
      <c r="AM30" s="911" t="s">
        <v>505</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713</v>
      </c>
      <c r="AR31" s="202"/>
      <c r="AS31" s="137" t="s">
        <v>233</v>
      </c>
      <c r="AT31" s="138"/>
      <c r="AU31" s="201">
        <v>4</v>
      </c>
      <c r="AV31" s="201"/>
      <c r="AW31" s="393" t="s">
        <v>179</v>
      </c>
      <c r="AX31" s="394"/>
    </row>
    <row r="32" spans="1:50" ht="27.75" customHeight="1" x14ac:dyDescent="0.15">
      <c r="A32" s="398"/>
      <c r="B32" s="396"/>
      <c r="C32" s="396"/>
      <c r="D32" s="396"/>
      <c r="E32" s="396"/>
      <c r="F32" s="397"/>
      <c r="G32" s="564" t="s">
        <v>722</v>
      </c>
      <c r="H32" s="565"/>
      <c r="I32" s="565"/>
      <c r="J32" s="565"/>
      <c r="K32" s="565"/>
      <c r="L32" s="565"/>
      <c r="M32" s="565"/>
      <c r="N32" s="565"/>
      <c r="O32" s="566"/>
      <c r="P32" s="109" t="s">
        <v>723</v>
      </c>
      <c r="Q32" s="109"/>
      <c r="R32" s="109"/>
      <c r="S32" s="109"/>
      <c r="T32" s="109"/>
      <c r="U32" s="109"/>
      <c r="V32" s="109"/>
      <c r="W32" s="109"/>
      <c r="X32" s="110"/>
      <c r="Y32" s="471" t="s">
        <v>12</v>
      </c>
      <c r="Z32" s="531"/>
      <c r="AA32" s="532"/>
      <c r="AB32" s="461" t="s">
        <v>367</v>
      </c>
      <c r="AC32" s="461"/>
      <c r="AD32" s="461"/>
      <c r="AE32" s="219">
        <v>33.6</v>
      </c>
      <c r="AF32" s="220"/>
      <c r="AG32" s="220"/>
      <c r="AH32" s="220"/>
      <c r="AI32" s="219">
        <v>33</v>
      </c>
      <c r="AJ32" s="220"/>
      <c r="AK32" s="220"/>
      <c r="AL32" s="220"/>
      <c r="AM32" s="219" t="s">
        <v>831</v>
      </c>
      <c r="AN32" s="220"/>
      <c r="AO32" s="220"/>
      <c r="AP32" s="220"/>
      <c r="AQ32" s="337" t="s">
        <v>713</v>
      </c>
      <c r="AR32" s="209"/>
      <c r="AS32" s="209"/>
      <c r="AT32" s="338"/>
      <c r="AU32" s="220" t="s">
        <v>713</v>
      </c>
      <c r="AV32" s="220"/>
      <c r="AW32" s="220"/>
      <c r="AX32" s="222"/>
    </row>
    <row r="33" spans="1:51" ht="27.7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367</v>
      </c>
      <c r="AC33" s="523"/>
      <c r="AD33" s="523"/>
      <c r="AE33" s="219">
        <v>29</v>
      </c>
      <c r="AF33" s="220"/>
      <c r="AG33" s="220"/>
      <c r="AH33" s="220"/>
      <c r="AI33" s="219">
        <v>29</v>
      </c>
      <c r="AJ33" s="220"/>
      <c r="AK33" s="220"/>
      <c r="AL33" s="220"/>
      <c r="AM33" s="219">
        <v>29</v>
      </c>
      <c r="AN33" s="220"/>
      <c r="AO33" s="220"/>
      <c r="AP33" s="220"/>
      <c r="AQ33" s="337" t="s">
        <v>713</v>
      </c>
      <c r="AR33" s="209"/>
      <c r="AS33" s="209"/>
      <c r="AT33" s="338"/>
      <c r="AU33" s="220">
        <v>28</v>
      </c>
      <c r="AV33" s="220"/>
      <c r="AW33" s="220"/>
      <c r="AX33" s="222"/>
    </row>
    <row r="34" spans="1:51" ht="49.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86</v>
      </c>
      <c r="AF34" s="220"/>
      <c r="AG34" s="220"/>
      <c r="AH34" s="220"/>
      <c r="AI34" s="219">
        <v>87</v>
      </c>
      <c r="AJ34" s="220"/>
      <c r="AK34" s="220"/>
      <c r="AL34" s="220"/>
      <c r="AM34" s="219" t="s">
        <v>831</v>
      </c>
      <c r="AN34" s="220"/>
      <c r="AO34" s="220"/>
      <c r="AP34" s="220"/>
      <c r="AQ34" s="337" t="s">
        <v>713</v>
      </c>
      <c r="AR34" s="209"/>
      <c r="AS34" s="209"/>
      <c r="AT34" s="338"/>
      <c r="AU34" s="220" t="s">
        <v>713</v>
      </c>
      <c r="AV34" s="220"/>
      <c r="AW34" s="220"/>
      <c r="AX34" s="222"/>
    </row>
    <row r="35" spans="1:51" ht="23.25" customHeight="1" x14ac:dyDescent="0.15">
      <c r="A35" s="229" t="s">
        <v>376</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345</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386</v>
      </c>
      <c r="AF37" s="248"/>
      <c r="AG37" s="248"/>
      <c r="AH37" s="248"/>
      <c r="AI37" s="248" t="s">
        <v>408</v>
      </c>
      <c r="AJ37" s="248"/>
      <c r="AK37" s="248"/>
      <c r="AL37" s="248"/>
      <c r="AM37" s="248" t="s">
        <v>505</v>
      </c>
      <c r="AN37" s="248"/>
      <c r="AO37" s="248"/>
      <c r="AP37" s="248"/>
      <c r="AQ37" s="155" t="s">
        <v>232</v>
      </c>
      <c r="AR37" s="156"/>
      <c r="AS37" s="156"/>
      <c r="AT37" s="157"/>
      <c r="AU37" s="412" t="s">
        <v>134</v>
      </c>
      <c r="AV37" s="412"/>
      <c r="AW37" s="412"/>
      <c r="AX37" s="906"/>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t="s">
        <v>713</v>
      </c>
      <c r="AR38" s="202"/>
      <c r="AS38" s="137" t="s">
        <v>233</v>
      </c>
      <c r="AT38" s="138"/>
      <c r="AU38" s="201">
        <v>4</v>
      </c>
      <c r="AV38" s="201"/>
      <c r="AW38" s="393" t="s">
        <v>179</v>
      </c>
      <c r="AX38" s="394"/>
      <c r="AY38">
        <f>$AY$37</f>
        <v>1</v>
      </c>
    </row>
    <row r="39" spans="1:51" ht="32.25" customHeight="1" x14ac:dyDescent="0.15">
      <c r="A39" s="398"/>
      <c r="B39" s="396"/>
      <c r="C39" s="396"/>
      <c r="D39" s="396"/>
      <c r="E39" s="396"/>
      <c r="F39" s="397"/>
      <c r="G39" s="564" t="s">
        <v>725</v>
      </c>
      <c r="H39" s="565"/>
      <c r="I39" s="565"/>
      <c r="J39" s="565"/>
      <c r="K39" s="565"/>
      <c r="L39" s="565"/>
      <c r="M39" s="565"/>
      <c r="N39" s="565"/>
      <c r="O39" s="566"/>
      <c r="P39" s="109" t="s">
        <v>726</v>
      </c>
      <c r="Q39" s="109"/>
      <c r="R39" s="109"/>
      <c r="S39" s="109"/>
      <c r="T39" s="109"/>
      <c r="U39" s="109"/>
      <c r="V39" s="109"/>
      <c r="W39" s="109"/>
      <c r="X39" s="110"/>
      <c r="Y39" s="471" t="s">
        <v>12</v>
      </c>
      <c r="Z39" s="531"/>
      <c r="AA39" s="532"/>
      <c r="AB39" s="461" t="s">
        <v>367</v>
      </c>
      <c r="AC39" s="461"/>
      <c r="AD39" s="461"/>
      <c r="AE39" s="219">
        <v>22</v>
      </c>
      <c r="AF39" s="220"/>
      <c r="AG39" s="220"/>
      <c r="AH39" s="220"/>
      <c r="AI39" s="219">
        <v>22.3</v>
      </c>
      <c r="AJ39" s="220"/>
      <c r="AK39" s="220"/>
      <c r="AL39" s="220"/>
      <c r="AM39" s="219" t="s">
        <v>831</v>
      </c>
      <c r="AN39" s="220"/>
      <c r="AO39" s="220"/>
      <c r="AP39" s="220"/>
      <c r="AQ39" s="337" t="s">
        <v>713</v>
      </c>
      <c r="AR39" s="209"/>
      <c r="AS39" s="209"/>
      <c r="AT39" s="338"/>
      <c r="AU39" s="220" t="s">
        <v>713</v>
      </c>
      <c r="AV39" s="220"/>
      <c r="AW39" s="220"/>
      <c r="AX39" s="222"/>
      <c r="AY39">
        <f t="shared" ref="AY39:AY43" si="4">$AY$37</f>
        <v>1</v>
      </c>
    </row>
    <row r="40" spans="1:51" ht="32.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367</v>
      </c>
      <c r="AC40" s="523"/>
      <c r="AD40" s="523"/>
      <c r="AE40" s="219">
        <v>20.5</v>
      </c>
      <c r="AF40" s="220"/>
      <c r="AG40" s="220"/>
      <c r="AH40" s="220"/>
      <c r="AI40" s="219">
        <v>20.5</v>
      </c>
      <c r="AJ40" s="220"/>
      <c r="AK40" s="220"/>
      <c r="AL40" s="220"/>
      <c r="AM40" s="219">
        <v>20.5</v>
      </c>
      <c r="AN40" s="220"/>
      <c r="AO40" s="220"/>
      <c r="AP40" s="220"/>
      <c r="AQ40" s="337" t="s">
        <v>713</v>
      </c>
      <c r="AR40" s="209"/>
      <c r="AS40" s="209"/>
      <c r="AT40" s="338"/>
      <c r="AU40" s="220">
        <v>19</v>
      </c>
      <c r="AV40" s="220"/>
      <c r="AW40" s="220"/>
      <c r="AX40" s="222"/>
      <c r="AY40">
        <f t="shared" si="4"/>
        <v>1</v>
      </c>
    </row>
    <row r="41" spans="1:51" ht="32.2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v>93</v>
      </c>
      <c r="AF41" s="220"/>
      <c r="AG41" s="220"/>
      <c r="AH41" s="220"/>
      <c r="AI41" s="219">
        <v>91</v>
      </c>
      <c r="AJ41" s="220"/>
      <c r="AK41" s="220"/>
      <c r="AL41" s="220"/>
      <c r="AM41" s="219" t="s">
        <v>831</v>
      </c>
      <c r="AN41" s="220"/>
      <c r="AO41" s="220"/>
      <c r="AP41" s="220"/>
      <c r="AQ41" s="337" t="s">
        <v>713</v>
      </c>
      <c r="AR41" s="209"/>
      <c r="AS41" s="209"/>
      <c r="AT41" s="338"/>
      <c r="AU41" s="220" t="s">
        <v>713</v>
      </c>
      <c r="AV41" s="220"/>
      <c r="AW41" s="220"/>
      <c r="AX41" s="222"/>
      <c r="AY41">
        <f t="shared" si="4"/>
        <v>1</v>
      </c>
    </row>
    <row r="42" spans="1:51" ht="23.25" customHeight="1" x14ac:dyDescent="0.15">
      <c r="A42" s="229" t="s">
        <v>376</v>
      </c>
      <c r="B42" s="230"/>
      <c r="C42" s="230"/>
      <c r="D42" s="230"/>
      <c r="E42" s="230"/>
      <c r="F42" s="231"/>
      <c r="G42" s="235" t="s">
        <v>751</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69" t="s">
        <v>345</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386</v>
      </c>
      <c r="AF44" s="248"/>
      <c r="AG44" s="248"/>
      <c r="AH44" s="248"/>
      <c r="AI44" s="248" t="s">
        <v>408</v>
      </c>
      <c r="AJ44" s="248"/>
      <c r="AK44" s="248"/>
      <c r="AL44" s="248"/>
      <c r="AM44" s="248" t="s">
        <v>505</v>
      </c>
      <c r="AN44" s="248"/>
      <c r="AO44" s="248"/>
      <c r="AP44" s="248"/>
      <c r="AQ44" s="155" t="s">
        <v>232</v>
      </c>
      <c r="AR44" s="156"/>
      <c r="AS44" s="156"/>
      <c r="AT44" s="157"/>
      <c r="AU44" s="412" t="s">
        <v>134</v>
      </c>
      <c r="AV44" s="412"/>
      <c r="AW44" s="412"/>
      <c r="AX44" s="906"/>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t="s">
        <v>713</v>
      </c>
      <c r="AR45" s="202"/>
      <c r="AS45" s="137" t="s">
        <v>233</v>
      </c>
      <c r="AT45" s="138"/>
      <c r="AU45" s="201">
        <v>4</v>
      </c>
      <c r="AV45" s="201"/>
      <c r="AW45" s="393" t="s">
        <v>179</v>
      </c>
      <c r="AX45" s="394"/>
      <c r="AY45">
        <f>$AY$44</f>
        <v>1</v>
      </c>
    </row>
    <row r="46" spans="1:51" ht="34.5" customHeight="1" x14ac:dyDescent="0.15">
      <c r="A46" s="398"/>
      <c r="B46" s="396"/>
      <c r="C46" s="396"/>
      <c r="D46" s="396"/>
      <c r="E46" s="396"/>
      <c r="F46" s="397"/>
      <c r="G46" s="564" t="s">
        <v>727</v>
      </c>
      <c r="H46" s="565"/>
      <c r="I46" s="565"/>
      <c r="J46" s="565"/>
      <c r="K46" s="565"/>
      <c r="L46" s="565"/>
      <c r="M46" s="565"/>
      <c r="N46" s="565"/>
      <c r="O46" s="566"/>
      <c r="P46" s="109" t="s">
        <v>728</v>
      </c>
      <c r="Q46" s="109"/>
      <c r="R46" s="109"/>
      <c r="S46" s="109"/>
      <c r="T46" s="109"/>
      <c r="U46" s="109"/>
      <c r="V46" s="109"/>
      <c r="W46" s="109"/>
      <c r="X46" s="110"/>
      <c r="Y46" s="471" t="s">
        <v>12</v>
      </c>
      <c r="Z46" s="531"/>
      <c r="AA46" s="532"/>
      <c r="AB46" s="461" t="s">
        <v>367</v>
      </c>
      <c r="AC46" s="461"/>
      <c r="AD46" s="461"/>
      <c r="AE46" s="283">
        <v>19.8</v>
      </c>
      <c r="AF46" s="283"/>
      <c r="AG46" s="283"/>
      <c r="AH46" s="283"/>
      <c r="AI46" s="283">
        <v>20.7</v>
      </c>
      <c r="AJ46" s="283"/>
      <c r="AK46" s="283"/>
      <c r="AL46" s="283"/>
      <c r="AM46" s="283" t="s">
        <v>831</v>
      </c>
      <c r="AN46" s="283"/>
      <c r="AO46" s="283"/>
      <c r="AP46" s="283"/>
      <c r="AQ46" s="337" t="s">
        <v>713</v>
      </c>
      <c r="AR46" s="209"/>
      <c r="AS46" s="209"/>
      <c r="AT46" s="338"/>
      <c r="AU46" s="220" t="s">
        <v>713</v>
      </c>
      <c r="AV46" s="220"/>
      <c r="AW46" s="220"/>
      <c r="AX46" s="222"/>
      <c r="AY46">
        <f t="shared" ref="AY46:AY50" si="5">$AY$44</f>
        <v>1</v>
      </c>
    </row>
    <row r="47" spans="1:51" ht="34.5"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t="s">
        <v>367</v>
      </c>
      <c r="AC47" s="523"/>
      <c r="AD47" s="523"/>
      <c r="AE47" s="219">
        <v>20</v>
      </c>
      <c r="AF47" s="220"/>
      <c r="AG47" s="220"/>
      <c r="AH47" s="220"/>
      <c r="AI47" s="219">
        <v>20</v>
      </c>
      <c r="AJ47" s="220"/>
      <c r="AK47" s="220"/>
      <c r="AL47" s="220"/>
      <c r="AM47" s="219">
        <v>20</v>
      </c>
      <c r="AN47" s="220"/>
      <c r="AO47" s="220"/>
      <c r="AP47" s="220"/>
      <c r="AQ47" s="337" t="s">
        <v>713</v>
      </c>
      <c r="AR47" s="209"/>
      <c r="AS47" s="209"/>
      <c r="AT47" s="338"/>
      <c r="AU47" s="220">
        <v>20</v>
      </c>
      <c r="AV47" s="220"/>
      <c r="AW47" s="220"/>
      <c r="AX47" s="222"/>
      <c r="AY47">
        <f t="shared" si="5"/>
        <v>1</v>
      </c>
    </row>
    <row r="48" spans="1:51" ht="34.5"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v>100</v>
      </c>
      <c r="AF48" s="220"/>
      <c r="AG48" s="220"/>
      <c r="AH48" s="220"/>
      <c r="AI48" s="219">
        <v>96</v>
      </c>
      <c r="AJ48" s="220"/>
      <c r="AK48" s="220"/>
      <c r="AL48" s="220"/>
      <c r="AM48" s="219" t="s">
        <v>831</v>
      </c>
      <c r="AN48" s="220"/>
      <c r="AO48" s="220"/>
      <c r="AP48" s="220"/>
      <c r="AQ48" s="337" t="s">
        <v>713</v>
      </c>
      <c r="AR48" s="209"/>
      <c r="AS48" s="209"/>
      <c r="AT48" s="338"/>
      <c r="AU48" s="220" t="s">
        <v>713</v>
      </c>
      <c r="AV48" s="220"/>
      <c r="AW48" s="220"/>
      <c r="AX48" s="222"/>
      <c r="AY48">
        <f t="shared" si="5"/>
        <v>1</v>
      </c>
    </row>
    <row r="49" spans="1:51" ht="23.25" customHeight="1" x14ac:dyDescent="0.15">
      <c r="A49" s="229" t="s">
        <v>376</v>
      </c>
      <c r="B49" s="230"/>
      <c r="C49" s="230"/>
      <c r="D49" s="230"/>
      <c r="E49" s="230"/>
      <c r="F49" s="231"/>
      <c r="G49" s="235" t="s">
        <v>724</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customHeight="1" x14ac:dyDescent="0.15">
      <c r="A51" s="395" t="s">
        <v>345</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386</v>
      </c>
      <c r="AF51" s="248"/>
      <c r="AG51" s="248"/>
      <c r="AH51" s="248"/>
      <c r="AI51" s="248" t="s">
        <v>408</v>
      </c>
      <c r="AJ51" s="248"/>
      <c r="AK51" s="248"/>
      <c r="AL51" s="248"/>
      <c r="AM51" s="248" t="s">
        <v>505</v>
      </c>
      <c r="AN51" s="248"/>
      <c r="AO51" s="248"/>
      <c r="AP51" s="248"/>
      <c r="AQ51" s="155" t="s">
        <v>232</v>
      </c>
      <c r="AR51" s="156"/>
      <c r="AS51" s="156"/>
      <c r="AT51" s="157"/>
      <c r="AU51" s="921" t="s">
        <v>134</v>
      </c>
      <c r="AV51" s="921"/>
      <c r="AW51" s="921"/>
      <c r="AX51" s="922"/>
      <c r="AY51">
        <f>COUNTA($G$53)</f>
        <v>1</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t="s">
        <v>713</v>
      </c>
      <c r="AR52" s="202"/>
      <c r="AS52" s="137" t="s">
        <v>233</v>
      </c>
      <c r="AT52" s="138"/>
      <c r="AU52" s="201">
        <v>4</v>
      </c>
      <c r="AV52" s="201"/>
      <c r="AW52" s="393" t="s">
        <v>179</v>
      </c>
      <c r="AX52" s="394"/>
      <c r="AY52">
        <f>$AY$51</f>
        <v>1</v>
      </c>
    </row>
    <row r="53" spans="1:51" ht="23.25" customHeight="1" x14ac:dyDescent="0.15">
      <c r="A53" s="398"/>
      <c r="B53" s="396"/>
      <c r="C53" s="396"/>
      <c r="D53" s="396"/>
      <c r="E53" s="396"/>
      <c r="F53" s="397"/>
      <c r="G53" s="564" t="s">
        <v>729</v>
      </c>
      <c r="H53" s="565"/>
      <c r="I53" s="565"/>
      <c r="J53" s="565"/>
      <c r="K53" s="565"/>
      <c r="L53" s="565"/>
      <c r="M53" s="565"/>
      <c r="N53" s="565"/>
      <c r="O53" s="566"/>
      <c r="P53" s="109" t="s">
        <v>730</v>
      </c>
      <c r="Q53" s="109"/>
      <c r="R53" s="109"/>
      <c r="S53" s="109"/>
      <c r="T53" s="109"/>
      <c r="U53" s="109"/>
      <c r="V53" s="109"/>
      <c r="W53" s="109"/>
      <c r="X53" s="110"/>
      <c r="Y53" s="471" t="s">
        <v>12</v>
      </c>
      <c r="Z53" s="531"/>
      <c r="AA53" s="532"/>
      <c r="AB53" s="461" t="s">
        <v>367</v>
      </c>
      <c r="AC53" s="461"/>
      <c r="AD53" s="461"/>
      <c r="AE53" s="219">
        <v>15</v>
      </c>
      <c r="AF53" s="220"/>
      <c r="AG53" s="220"/>
      <c r="AH53" s="220"/>
      <c r="AI53" s="219">
        <v>22.5</v>
      </c>
      <c r="AJ53" s="220"/>
      <c r="AK53" s="220"/>
      <c r="AL53" s="220"/>
      <c r="AM53" s="219" t="s">
        <v>831</v>
      </c>
      <c r="AN53" s="220"/>
      <c r="AO53" s="220"/>
      <c r="AP53" s="220"/>
      <c r="AQ53" s="337" t="s">
        <v>713</v>
      </c>
      <c r="AR53" s="209"/>
      <c r="AS53" s="209"/>
      <c r="AT53" s="338"/>
      <c r="AU53" s="220" t="s">
        <v>713</v>
      </c>
      <c r="AV53" s="220"/>
      <c r="AW53" s="220"/>
      <c r="AX53" s="222"/>
      <c r="AY53">
        <f t="shared" ref="AY53:AY57" si="6">$AY$51</f>
        <v>1</v>
      </c>
    </row>
    <row r="54" spans="1:51" ht="23.25"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t="s">
        <v>367</v>
      </c>
      <c r="AC54" s="523"/>
      <c r="AD54" s="523"/>
      <c r="AE54" s="219">
        <v>19.5</v>
      </c>
      <c r="AF54" s="220"/>
      <c r="AG54" s="220"/>
      <c r="AH54" s="220"/>
      <c r="AI54" s="219">
        <v>19.5</v>
      </c>
      <c r="AJ54" s="220"/>
      <c r="AK54" s="220"/>
      <c r="AL54" s="220"/>
      <c r="AM54" s="219">
        <v>19.5</v>
      </c>
      <c r="AN54" s="220"/>
      <c r="AO54" s="220"/>
      <c r="AP54" s="220"/>
      <c r="AQ54" s="337" t="s">
        <v>713</v>
      </c>
      <c r="AR54" s="209"/>
      <c r="AS54" s="209"/>
      <c r="AT54" s="338"/>
      <c r="AU54" s="220">
        <v>19.5</v>
      </c>
      <c r="AV54" s="220"/>
      <c r="AW54" s="220"/>
      <c r="AX54" s="222"/>
      <c r="AY54">
        <f t="shared" si="6"/>
        <v>1</v>
      </c>
    </row>
    <row r="55" spans="1:51" ht="23.25"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v>76.900000000000006</v>
      </c>
      <c r="AF55" s="220"/>
      <c r="AG55" s="220"/>
      <c r="AH55" s="220"/>
      <c r="AI55" s="219">
        <v>100</v>
      </c>
      <c r="AJ55" s="220"/>
      <c r="AK55" s="220"/>
      <c r="AL55" s="220"/>
      <c r="AM55" s="219" t="s">
        <v>831</v>
      </c>
      <c r="AN55" s="220"/>
      <c r="AO55" s="220"/>
      <c r="AP55" s="220"/>
      <c r="AQ55" s="337" t="s">
        <v>713</v>
      </c>
      <c r="AR55" s="209"/>
      <c r="AS55" s="209"/>
      <c r="AT55" s="338"/>
      <c r="AU55" s="220" t="s">
        <v>713</v>
      </c>
      <c r="AV55" s="220"/>
      <c r="AW55" s="220"/>
      <c r="AX55" s="222"/>
      <c r="AY55">
        <f t="shared" si="6"/>
        <v>1</v>
      </c>
    </row>
    <row r="56" spans="1:51" ht="23.25" customHeight="1" x14ac:dyDescent="0.15">
      <c r="A56" s="229" t="s">
        <v>376</v>
      </c>
      <c r="B56" s="230"/>
      <c r="C56" s="230"/>
      <c r="D56" s="230"/>
      <c r="E56" s="230"/>
      <c r="F56" s="231"/>
      <c r="G56" s="235" t="s">
        <v>766</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customHeight="1" thickBo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hidden="1" customHeight="1" x14ac:dyDescent="0.15">
      <c r="A58" s="395" t="s">
        <v>345</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386</v>
      </c>
      <c r="AF58" s="248"/>
      <c r="AG58" s="248"/>
      <c r="AH58" s="248"/>
      <c r="AI58" s="248" t="s">
        <v>408</v>
      </c>
      <c r="AJ58" s="248"/>
      <c r="AK58" s="248"/>
      <c r="AL58" s="248"/>
      <c r="AM58" s="248" t="s">
        <v>505</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346</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341</v>
      </c>
      <c r="X65" s="488"/>
      <c r="Y65" s="491"/>
      <c r="Z65" s="491"/>
      <c r="AA65" s="492"/>
      <c r="AB65" s="242" t="s">
        <v>11</v>
      </c>
      <c r="AC65" s="243"/>
      <c r="AD65" s="244"/>
      <c r="AE65" s="248" t="s">
        <v>386</v>
      </c>
      <c r="AF65" s="248"/>
      <c r="AG65" s="248"/>
      <c r="AH65" s="248"/>
      <c r="AI65" s="248" t="s">
        <v>408</v>
      </c>
      <c r="AJ65" s="248"/>
      <c r="AK65" s="248"/>
      <c r="AL65" s="248"/>
      <c r="AM65" s="248" t="s">
        <v>505</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344</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366</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367</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351</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365</v>
      </c>
      <c r="X70" s="310"/>
      <c r="Y70" s="268" t="s">
        <v>12</v>
      </c>
      <c r="Z70" s="268"/>
      <c r="AA70" s="269"/>
      <c r="AB70" s="270" t="s">
        <v>366</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367</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346</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386</v>
      </c>
      <c r="AF73" s="248"/>
      <c r="AG73" s="248"/>
      <c r="AH73" s="248"/>
      <c r="AI73" s="248" t="s">
        <v>408</v>
      </c>
      <c r="AJ73" s="248"/>
      <c r="AK73" s="248"/>
      <c r="AL73" s="248"/>
      <c r="AM73" s="248" t="s">
        <v>505</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379</v>
      </c>
      <c r="B78" s="331"/>
      <c r="C78" s="331"/>
      <c r="D78" s="331"/>
      <c r="E78" s="328" t="s">
        <v>324</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340</v>
      </c>
      <c r="AP79" s="275"/>
      <c r="AQ79" s="275"/>
      <c r="AR79" s="76" t="s">
        <v>338</v>
      </c>
      <c r="AS79" s="274"/>
      <c r="AT79" s="275"/>
      <c r="AU79" s="275"/>
      <c r="AV79" s="275"/>
      <c r="AW79" s="275"/>
      <c r="AX79" s="964"/>
      <c r="AY79">
        <f>COUNTIF($AR$79,"☑")</f>
        <v>0</v>
      </c>
    </row>
    <row r="80" spans="1:51" ht="18.75" hidden="1" customHeight="1" x14ac:dyDescent="0.15">
      <c r="A80" s="860" t="s">
        <v>147</v>
      </c>
      <c r="B80" s="524" t="s">
        <v>337</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386</v>
      </c>
      <c r="AF85" s="248"/>
      <c r="AG85" s="248"/>
      <c r="AH85" s="248"/>
      <c r="AI85" s="248" t="s">
        <v>408</v>
      </c>
      <c r="AJ85" s="248"/>
      <c r="AK85" s="248"/>
      <c r="AL85" s="248"/>
      <c r="AM85" s="248" t="s">
        <v>505</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386</v>
      </c>
      <c r="AF90" s="248"/>
      <c r="AG90" s="248"/>
      <c r="AH90" s="248"/>
      <c r="AI90" s="248" t="s">
        <v>408</v>
      </c>
      <c r="AJ90" s="248"/>
      <c r="AK90" s="248"/>
      <c r="AL90" s="248"/>
      <c r="AM90" s="248" t="s">
        <v>505</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386</v>
      </c>
      <c r="AF95" s="248"/>
      <c r="AG95" s="248"/>
      <c r="AH95" s="248"/>
      <c r="AI95" s="248" t="s">
        <v>408</v>
      </c>
      <c r="AJ95" s="248"/>
      <c r="AK95" s="248"/>
      <c r="AL95" s="248"/>
      <c r="AM95" s="248" t="s">
        <v>505</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386</v>
      </c>
      <c r="AF100" s="540"/>
      <c r="AG100" s="540"/>
      <c r="AH100" s="541"/>
      <c r="AI100" s="539" t="s">
        <v>408</v>
      </c>
      <c r="AJ100" s="540"/>
      <c r="AK100" s="540"/>
      <c r="AL100" s="541"/>
      <c r="AM100" s="539" t="s">
        <v>505</v>
      </c>
      <c r="AN100" s="540"/>
      <c r="AO100" s="540"/>
      <c r="AP100" s="541"/>
      <c r="AQ100" s="318" t="s">
        <v>413</v>
      </c>
      <c r="AR100" s="319"/>
      <c r="AS100" s="319"/>
      <c r="AT100" s="320"/>
      <c r="AU100" s="318" t="s">
        <v>537</v>
      </c>
      <c r="AV100" s="319"/>
      <c r="AW100" s="319"/>
      <c r="AX100" s="321"/>
    </row>
    <row r="101" spans="1:60" ht="23.25" customHeight="1" x14ac:dyDescent="0.15">
      <c r="A101" s="419"/>
      <c r="B101" s="420"/>
      <c r="C101" s="420"/>
      <c r="D101" s="420"/>
      <c r="E101" s="420"/>
      <c r="F101" s="421"/>
      <c r="G101" s="109" t="s">
        <v>731</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732</v>
      </c>
      <c r="AC101" s="461"/>
      <c r="AD101" s="461"/>
      <c r="AE101" s="283">
        <v>4682</v>
      </c>
      <c r="AF101" s="283"/>
      <c r="AG101" s="283"/>
      <c r="AH101" s="283"/>
      <c r="AI101" s="283">
        <v>5476</v>
      </c>
      <c r="AJ101" s="283"/>
      <c r="AK101" s="283"/>
      <c r="AL101" s="283"/>
      <c r="AM101" s="283">
        <v>6095</v>
      </c>
      <c r="AN101" s="283"/>
      <c r="AO101" s="283"/>
      <c r="AP101" s="283"/>
      <c r="AQ101" s="283" t="s">
        <v>751</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732</v>
      </c>
      <c r="AC102" s="461"/>
      <c r="AD102" s="461"/>
      <c r="AE102" s="283">
        <v>4600</v>
      </c>
      <c r="AF102" s="283"/>
      <c r="AG102" s="283"/>
      <c r="AH102" s="283"/>
      <c r="AI102" s="283">
        <v>5100</v>
      </c>
      <c r="AJ102" s="283"/>
      <c r="AK102" s="283"/>
      <c r="AL102" s="283"/>
      <c r="AM102" s="283">
        <v>6000</v>
      </c>
      <c r="AN102" s="283"/>
      <c r="AO102" s="283"/>
      <c r="AP102" s="283"/>
      <c r="AQ102" s="283">
        <v>6095</v>
      </c>
      <c r="AR102" s="283"/>
      <c r="AS102" s="283"/>
      <c r="AT102" s="283"/>
      <c r="AU102" s="226"/>
      <c r="AV102" s="227"/>
      <c r="AW102" s="227"/>
      <c r="AX102" s="322"/>
    </row>
    <row r="103" spans="1:60" ht="31.5" hidden="1" customHeight="1" x14ac:dyDescent="0.15">
      <c r="A103" s="416" t="s">
        <v>347</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386</v>
      </c>
      <c r="AF103" s="248"/>
      <c r="AG103" s="248"/>
      <c r="AH103" s="248"/>
      <c r="AI103" s="248" t="s">
        <v>408</v>
      </c>
      <c r="AJ103" s="248"/>
      <c r="AK103" s="248"/>
      <c r="AL103" s="248"/>
      <c r="AM103" s="248" t="s">
        <v>505</v>
      </c>
      <c r="AN103" s="248"/>
      <c r="AO103" s="248"/>
      <c r="AP103" s="248"/>
      <c r="AQ103" s="280" t="s">
        <v>413</v>
      </c>
      <c r="AR103" s="281"/>
      <c r="AS103" s="281"/>
      <c r="AT103" s="281"/>
      <c r="AU103" s="280" t="s">
        <v>537</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347</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386</v>
      </c>
      <c r="AF106" s="248"/>
      <c r="AG106" s="248"/>
      <c r="AH106" s="248"/>
      <c r="AI106" s="248" t="s">
        <v>408</v>
      </c>
      <c r="AJ106" s="248"/>
      <c r="AK106" s="248"/>
      <c r="AL106" s="248"/>
      <c r="AM106" s="248" t="s">
        <v>505</v>
      </c>
      <c r="AN106" s="248"/>
      <c r="AO106" s="248"/>
      <c r="AP106" s="248"/>
      <c r="AQ106" s="280" t="s">
        <v>413</v>
      </c>
      <c r="AR106" s="281"/>
      <c r="AS106" s="281"/>
      <c r="AT106" s="281"/>
      <c r="AU106" s="280" t="s">
        <v>537</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347</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386</v>
      </c>
      <c r="AF109" s="248"/>
      <c r="AG109" s="248"/>
      <c r="AH109" s="248"/>
      <c r="AI109" s="248" t="s">
        <v>408</v>
      </c>
      <c r="AJ109" s="248"/>
      <c r="AK109" s="248"/>
      <c r="AL109" s="248"/>
      <c r="AM109" s="248" t="s">
        <v>505</v>
      </c>
      <c r="AN109" s="248"/>
      <c r="AO109" s="248"/>
      <c r="AP109" s="248"/>
      <c r="AQ109" s="280" t="s">
        <v>413</v>
      </c>
      <c r="AR109" s="281"/>
      <c r="AS109" s="281"/>
      <c r="AT109" s="281"/>
      <c r="AU109" s="280" t="s">
        <v>537</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347</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386</v>
      </c>
      <c r="AF112" s="248"/>
      <c r="AG112" s="248"/>
      <c r="AH112" s="248"/>
      <c r="AI112" s="248" t="s">
        <v>408</v>
      </c>
      <c r="AJ112" s="248"/>
      <c r="AK112" s="248"/>
      <c r="AL112" s="248"/>
      <c r="AM112" s="248" t="s">
        <v>505</v>
      </c>
      <c r="AN112" s="248"/>
      <c r="AO112" s="248"/>
      <c r="AP112" s="248"/>
      <c r="AQ112" s="280" t="s">
        <v>413</v>
      </c>
      <c r="AR112" s="281"/>
      <c r="AS112" s="281"/>
      <c r="AT112" s="281"/>
      <c r="AU112" s="280" t="s">
        <v>537</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386</v>
      </c>
      <c r="AF115" s="248"/>
      <c r="AG115" s="248"/>
      <c r="AH115" s="248"/>
      <c r="AI115" s="248" t="s">
        <v>408</v>
      </c>
      <c r="AJ115" s="248"/>
      <c r="AK115" s="248"/>
      <c r="AL115" s="248"/>
      <c r="AM115" s="248" t="s">
        <v>505</v>
      </c>
      <c r="AN115" s="248"/>
      <c r="AO115" s="248"/>
      <c r="AP115" s="248"/>
      <c r="AQ115" s="590" t="s">
        <v>538</v>
      </c>
      <c r="AR115" s="591"/>
      <c r="AS115" s="591"/>
      <c r="AT115" s="591"/>
      <c r="AU115" s="591"/>
      <c r="AV115" s="591"/>
      <c r="AW115" s="591"/>
      <c r="AX115" s="592"/>
    </row>
    <row r="116" spans="1:51" ht="23.25" customHeight="1" x14ac:dyDescent="0.15">
      <c r="A116" s="436"/>
      <c r="B116" s="437"/>
      <c r="C116" s="437"/>
      <c r="D116" s="437"/>
      <c r="E116" s="437"/>
      <c r="F116" s="438"/>
      <c r="G116" s="388" t="s">
        <v>733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734</v>
      </c>
      <c r="AC116" s="463"/>
      <c r="AD116" s="464"/>
      <c r="AE116" s="283">
        <v>85</v>
      </c>
      <c r="AF116" s="283"/>
      <c r="AG116" s="283"/>
      <c r="AH116" s="283"/>
      <c r="AI116" s="283">
        <v>114</v>
      </c>
      <c r="AJ116" s="283"/>
      <c r="AK116" s="283"/>
      <c r="AL116" s="283"/>
      <c r="AM116" s="283">
        <v>128</v>
      </c>
      <c r="AN116" s="283"/>
      <c r="AO116" s="283"/>
      <c r="AP116" s="283"/>
      <c r="AQ116" s="219">
        <v>235</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735</v>
      </c>
      <c r="AC117" s="473"/>
      <c r="AD117" s="474"/>
      <c r="AE117" s="551" t="s">
        <v>736</v>
      </c>
      <c r="AF117" s="551"/>
      <c r="AG117" s="551"/>
      <c r="AH117" s="551"/>
      <c r="AI117" s="551" t="s">
        <v>784</v>
      </c>
      <c r="AJ117" s="551"/>
      <c r="AK117" s="551"/>
      <c r="AL117" s="551"/>
      <c r="AM117" s="551" t="s">
        <v>825</v>
      </c>
      <c r="AN117" s="551"/>
      <c r="AO117" s="551"/>
      <c r="AP117" s="551"/>
      <c r="AQ117" s="551" t="s">
        <v>833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386</v>
      </c>
      <c r="AF118" s="248"/>
      <c r="AG118" s="248"/>
      <c r="AH118" s="248"/>
      <c r="AI118" s="248" t="s">
        <v>408</v>
      </c>
      <c r="AJ118" s="248"/>
      <c r="AK118" s="248"/>
      <c r="AL118" s="248"/>
      <c r="AM118" s="248" t="s">
        <v>505</v>
      </c>
      <c r="AN118" s="248"/>
      <c r="AO118" s="248"/>
      <c r="AP118" s="248"/>
      <c r="AQ118" s="590" t="s">
        <v>538</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355</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386</v>
      </c>
      <c r="AF121" s="248"/>
      <c r="AG121" s="248"/>
      <c r="AH121" s="248"/>
      <c r="AI121" s="248" t="s">
        <v>408</v>
      </c>
      <c r="AJ121" s="248"/>
      <c r="AK121" s="248"/>
      <c r="AL121" s="248"/>
      <c r="AM121" s="248" t="s">
        <v>505</v>
      </c>
      <c r="AN121" s="248"/>
      <c r="AO121" s="248"/>
      <c r="AP121" s="248"/>
      <c r="AQ121" s="590" t="s">
        <v>538</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356</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386</v>
      </c>
      <c r="AF124" s="248"/>
      <c r="AG124" s="248"/>
      <c r="AH124" s="248"/>
      <c r="AI124" s="248" t="s">
        <v>408</v>
      </c>
      <c r="AJ124" s="248"/>
      <c r="AK124" s="248"/>
      <c r="AL124" s="248"/>
      <c r="AM124" s="248" t="s">
        <v>505</v>
      </c>
      <c r="AN124" s="248"/>
      <c r="AO124" s="248"/>
      <c r="AP124" s="248"/>
      <c r="AQ124" s="590" t="s">
        <v>538</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356</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386</v>
      </c>
      <c r="AF127" s="248"/>
      <c r="AG127" s="248"/>
      <c r="AH127" s="248"/>
      <c r="AI127" s="248" t="s">
        <v>408</v>
      </c>
      <c r="AJ127" s="248"/>
      <c r="AK127" s="248"/>
      <c r="AL127" s="248"/>
      <c r="AM127" s="248" t="s">
        <v>505</v>
      </c>
      <c r="AN127" s="248"/>
      <c r="AO127" s="248"/>
      <c r="AP127" s="248"/>
      <c r="AQ127" s="590" t="s">
        <v>538</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356</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401</v>
      </c>
      <c r="B130" s="187"/>
      <c r="C130" s="186" t="s">
        <v>236</v>
      </c>
      <c r="D130" s="187"/>
      <c r="E130" s="171" t="s">
        <v>265</v>
      </c>
      <c r="F130" s="172"/>
      <c r="G130" s="173" t="s">
        <v>737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386</v>
      </c>
      <c r="AF132" s="134"/>
      <c r="AG132" s="134"/>
      <c r="AH132" s="135"/>
      <c r="AI132" s="159" t="s">
        <v>408</v>
      </c>
      <c r="AJ132" s="134"/>
      <c r="AK132" s="134"/>
      <c r="AL132" s="135"/>
      <c r="AM132" s="159" t="s">
        <v>695</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713</v>
      </c>
      <c r="AR133" s="201"/>
      <c r="AS133" s="137" t="s">
        <v>233</v>
      </c>
      <c r="AT133" s="138"/>
      <c r="AU133" s="202">
        <v>4</v>
      </c>
      <c r="AV133" s="202"/>
      <c r="AW133" s="137" t="s">
        <v>179</v>
      </c>
      <c r="AX133" s="197"/>
      <c r="AY133">
        <f>$AY$132</f>
        <v>1</v>
      </c>
    </row>
    <row r="134" spans="1:51" ht="39.75" customHeight="1" x14ac:dyDescent="0.15">
      <c r="A134" s="191"/>
      <c r="B134" s="188"/>
      <c r="C134" s="182"/>
      <c r="D134" s="188"/>
      <c r="E134" s="182"/>
      <c r="F134" s="183"/>
      <c r="G134" s="108" t="s">
        <v>739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367</v>
      </c>
      <c r="AC134" s="207"/>
      <c r="AD134" s="207"/>
      <c r="AE134" s="208">
        <v>32.6</v>
      </c>
      <c r="AF134" s="209"/>
      <c r="AG134" s="209"/>
      <c r="AH134" s="209"/>
      <c r="AI134" s="208">
        <v>33</v>
      </c>
      <c r="AJ134" s="209"/>
      <c r="AK134" s="209"/>
      <c r="AL134" s="209"/>
      <c r="AM134" s="208" t="s">
        <v>831</v>
      </c>
      <c r="AN134" s="209"/>
      <c r="AO134" s="209"/>
      <c r="AP134" s="209"/>
      <c r="AQ134" s="208" t="s">
        <v>713</v>
      </c>
      <c r="AR134" s="209"/>
      <c r="AS134" s="209"/>
      <c r="AT134" s="209"/>
      <c r="AU134" s="208" t="s">
        <v>713</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367</v>
      </c>
      <c r="AC135" s="215"/>
      <c r="AD135" s="215"/>
      <c r="AE135" s="208">
        <v>29</v>
      </c>
      <c r="AF135" s="209"/>
      <c r="AG135" s="209"/>
      <c r="AH135" s="209"/>
      <c r="AI135" s="208">
        <v>29</v>
      </c>
      <c r="AJ135" s="209"/>
      <c r="AK135" s="209"/>
      <c r="AL135" s="209"/>
      <c r="AM135" s="208">
        <v>29</v>
      </c>
      <c r="AN135" s="209"/>
      <c r="AO135" s="209"/>
      <c r="AP135" s="209"/>
      <c r="AQ135" s="208" t="s">
        <v>713</v>
      </c>
      <c r="AR135" s="209"/>
      <c r="AS135" s="209"/>
      <c r="AT135" s="209"/>
      <c r="AU135" s="208">
        <v>28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386</v>
      </c>
      <c r="AF136" s="134"/>
      <c r="AG136" s="134"/>
      <c r="AH136" s="135"/>
      <c r="AI136" s="159" t="s">
        <v>408</v>
      </c>
      <c r="AJ136" s="134"/>
      <c r="AK136" s="134"/>
      <c r="AL136" s="135"/>
      <c r="AM136" s="159" t="s">
        <v>695</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386</v>
      </c>
      <c r="AF140" s="134"/>
      <c r="AG140" s="134"/>
      <c r="AH140" s="135"/>
      <c r="AI140" s="159" t="s">
        <v>408</v>
      </c>
      <c r="AJ140" s="134"/>
      <c r="AK140" s="134"/>
      <c r="AL140" s="135"/>
      <c r="AM140" s="159" t="s">
        <v>695</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386</v>
      </c>
      <c r="AF144" s="134"/>
      <c r="AG144" s="134"/>
      <c r="AH144" s="135"/>
      <c r="AI144" s="159" t="s">
        <v>408</v>
      </c>
      <c r="AJ144" s="134"/>
      <c r="AK144" s="134"/>
      <c r="AL144" s="135"/>
      <c r="AM144" s="159" t="s">
        <v>695</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386</v>
      </c>
      <c r="AF148" s="134"/>
      <c r="AG148" s="134"/>
      <c r="AH148" s="135"/>
      <c r="AI148" s="159" t="s">
        <v>408</v>
      </c>
      <c r="AJ148" s="134"/>
      <c r="AK148" s="134"/>
      <c r="AL148" s="135"/>
      <c r="AM148" s="159" t="s">
        <v>695</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331</v>
      </c>
      <c r="R152" s="134"/>
      <c r="S152" s="134"/>
      <c r="T152" s="134"/>
      <c r="U152" s="134"/>
      <c r="V152" s="134"/>
      <c r="W152" s="134"/>
      <c r="X152" s="134"/>
      <c r="Y152" s="134"/>
      <c r="Z152" s="134"/>
      <c r="AA152" s="134"/>
      <c r="AB152" s="133" t="s">
        <v>332</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713</v>
      </c>
      <c r="H154" s="109"/>
      <c r="I154" s="109"/>
      <c r="J154" s="109"/>
      <c r="K154" s="109"/>
      <c r="L154" s="109"/>
      <c r="M154" s="109"/>
      <c r="N154" s="109"/>
      <c r="O154" s="109"/>
      <c r="P154" s="110"/>
      <c r="Q154" s="129" t="s">
        <v>713</v>
      </c>
      <c r="R154" s="109"/>
      <c r="S154" s="109"/>
      <c r="T154" s="109"/>
      <c r="U154" s="109"/>
      <c r="V154" s="109"/>
      <c r="W154" s="109"/>
      <c r="X154" s="109"/>
      <c r="Y154" s="109"/>
      <c r="Z154" s="109"/>
      <c r="AA154" s="291"/>
      <c r="AB154" s="145" t="s">
        <v>713</v>
      </c>
      <c r="AC154" s="146"/>
      <c r="AD154" s="146"/>
      <c r="AE154" s="151" t="s">
        <v>713</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834</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331</v>
      </c>
      <c r="R159" s="134"/>
      <c r="S159" s="134"/>
      <c r="T159" s="134"/>
      <c r="U159" s="134"/>
      <c r="V159" s="134"/>
      <c r="W159" s="134"/>
      <c r="X159" s="134"/>
      <c r="Y159" s="134"/>
      <c r="Z159" s="134"/>
      <c r="AA159" s="134"/>
      <c r="AB159" s="133" t="s">
        <v>332</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331</v>
      </c>
      <c r="R166" s="134"/>
      <c r="S166" s="134"/>
      <c r="T166" s="134"/>
      <c r="U166" s="134"/>
      <c r="V166" s="134"/>
      <c r="W166" s="134"/>
      <c r="X166" s="134"/>
      <c r="Y166" s="134"/>
      <c r="Z166" s="134"/>
      <c r="AA166" s="134"/>
      <c r="AB166" s="133" t="s">
        <v>332</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331</v>
      </c>
      <c r="R173" s="134"/>
      <c r="S173" s="134"/>
      <c r="T173" s="134"/>
      <c r="U173" s="134"/>
      <c r="V173" s="134"/>
      <c r="W173" s="134"/>
      <c r="X173" s="134"/>
      <c r="Y173" s="134"/>
      <c r="Z173" s="134"/>
      <c r="AA173" s="134"/>
      <c r="AB173" s="133" t="s">
        <v>332</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331</v>
      </c>
      <c r="R180" s="134"/>
      <c r="S180" s="134"/>
      <c r="T180" s="134"/>
      <c r="U180" s="134"/>
      <c r="V180" s="134"/>
      <c r="W180" s="134"/>
      <c r="X180" s="134"/>
      <c r="Y180" s="134"/>
      <c r="Z180" s="134"/>
      <c r="AA180" s="134"/>
      <c r="AB180" s="133" t="s">
        <v>332</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752</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386</v>
      </c>
      <c r="AF192" s="134"/>
      <c r="AG192" s="134"/>
      <c r="AH192" s="135"/>
      <c r="AI192" s="159" t="s">
        <v>408</v>
      </c>
      <c r="AJ192" s="134"/>
      <c r="AK192" s="134"/>
      <c r="AL192" s="135"/>
      <c r="AM192" s="159" t="s">
        <v>695</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386</v>
      </c>
      <c r="AF196" s="134"/>
      <c r="AG196" s="134"/>
      <c r="AH196" s="135"/>
      <c r="AI196" s="159" t="s">
        <v>408</v>
      </c>
      <c r="AJ196" s="134"/>
      <c r="AK196" s="134"/>
      <c r="AL196" s="135"/>
      <c r="AM196" s="159" t="s">
        <v>695</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386</v>
      </c>
      <c r="AF200" s="134"/>
      <c r="AG200" s="134"/>
      <c r="AH200" s="135"/>
      <c r="AI200" s="159" t="s">
        <v>408</v>
      </c>
      <c r="AJ200" s="134"/>
      <c r="AK200" s="134"/>
      <c r="AL200" s="135"/>
      <c r="AM200" s="159" t="s">
        <v>695</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386</v>
      </c>
      <c r="AF204" s="134"/>
      <c r="AG204" s="134"/>
      <c r="AH204" s="135"/>
      <c r="AI204" s="159" t="s">
        <v>408</v>
      </c>
      <c r="AJ204" s="134"/>
      <c r="AK204" s="134"/>
      <c r="AL204" s="135"/>
      <c r="AM204" s="159" t="s">
        <v>695</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386</v>
      </c>
      <c r="AF208" s="134"/>
      <c r="AG208" s="134"/>
      <c r="AH208" s="135"/>
      <c r="AI208" s="159" t="s">
        <v>408</v>
      </c>
      <c r="AJ208" s="134"/>
      <c r="AK208" s="134"/>
      <c r="AL208" s="135"/>
      <c r="AM208" s="159" t="s">
        <v>695</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331</v>
      </c>
      <c r="R212" s="134"/>
      <c r="S212" s="134"/>
      <c r="T212" s="134"/>
      <c r="U212" s="134"/>
      <c r="V212" s="134"/>
      <c r="W212" s="134"/>
      <c r="X212" s="134"/>
      <c r="Y212" s="134"/>
      <c r="Z212" s="134"/>
      <c r="AA212" s="134"/>
      <c r="AB212" s="133" t="s">
        <v>332</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331</v>
      </c>
      <c r="R219" s="134"/>
      <c r="S219" s="134"/>
      <c r="T219" s="134"/>
      <c r="U219" s="134"/>
      <c r="V219" s="134"/>
      <c r="W219" s="134"/>
      <c r="X219" s="134"/>
      <c r="Y219" s="134"/>
      <c r="Z219" s="134"/>
      <c r="AA219" s="134"/>
      <c r="AB219" s="133" t="s">
        <v>332</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331</v>
      </c>
      <c r="R226" s="134"/>
      <c r="S226" s="134"/>
      <c r="T226" s="134"/>
      <c r="U226" s="134"/>
      <c r="V226" s="134"/>
      <c r="W226" s="134"/>
      <c r="X226" s="134"/>
      <c r="Y226" s="134"/>
      <c r="Z226" s="134"/>
      <c r="AA226" s="134"/>
      <c r="AB226" s="133" t="s">
        <v>332</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331</v>
      </c>
      <c r="R233" s="134"/>
      <c r="S233" s="134"/>
      <c r="T233" s="134"/>
      <c r="U233" s="134"/>
      <c r="V233" s="134"/>
      <c r="W233" s="134"/>
      <c r="X233" s="134"/>
      <c r="Y233" s="134"/>
      <c r="Z233" s="134"/>
      <c r="AA233" s="134"/>
      <c r="AB233" s="133" t="s">
        <v>332</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331</v>
      </c>
      <c r="R240" s="134"/>
      <c r="S240" s="134"/>
      <c r="T240" s="134"/>
      <c r="U240" s="134"/>
      <c r="V240" s="134"/>
      <c r="W240" s="134"/>
      <c r="X240" s="134"/>
      <c r="Y240" s="134"/>
      <c r="Z240" s="134"/>
      <c r="AA240" s="134"/>
      <c r="AB240" s="133" t="s">
        <v>332</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386</v>
      </c>
      <c r="AF252" s="134"/>
      <c r="AG252" s="134"/>
      <c r="AH252" s="135"/>
      <c r="AI252" s="159" t="s">
        <v>408</v>
      </c>
      <c r="AJ252" s="134"/>
      <c r="AK252" s="134"/>
      <c r="AL252" s="135"/>
      <c r="AM252" s="159" t="s">
        <v>695</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386</v>
      </c>
      <c r="AF256" s="134"/>
      <c r="AG256" s="134"/>
      <c r="AH256" s="135"/>
      <c r="AI256" s="159" t="s">
        <v>408</v>
      </c>
      <c r="AJ256" s="134"/>
      <c r="AK256" s="134"/>
      <c r="AL256" s="135"/>
      <c r="AM256" s="159" t="s">
        <v>695</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386</v>
      </c>
      <c r="AF260" s="134"/>
      <c r="AG260" s="134"/>
      <c r="AH260" s="135"/>
      <c r="AI260" s="159" t="s">
        <v>408</v>
      </c>
      <c r="AJ260" s="134"/>
      <c r="AK260" s="134"/>
      <c r="AL260" s="135"/>
      <c r="AM260" s="159" t="s">
        <v>695</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386</v>
      </c>
      <c r="AF264" s="134"/>
      <c r="AG264" s="134"/>
      <c r="AH264" s="135"/>
      <c r="AI264" s="159" t="s">
        <v>408</v>
      </c>
      <c r="AJ264" s="134"/>
      <c r="AK264" s="134"/>
      <c r="AL264" s="135"/>
      <c r="AM264" s="159" t="s">
        <v>695</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386</v>
      </c>
      <c r="AF268" s="134"/>
      <c r="AG268" s="134"/>
      <c r="AH268" s="135"/>
      <c r="AI268" s="159" t="s">
        <v>408</v>
      </c>
      <c r="AJ268" s="134"/>
      <c r="AK268" s="134"/>
      <c r="AL268" s="135"/>
      <c r="AM268" s="159" t="s">
        <v>695</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331</v>
      </c>
      <c r="R272" s="134"/>
      <c r="S272" s="134"/>
      <c r="T272" s="134"/>
      <c r="U272" s="134"/>
      <c r="V272" s="134"/>
      <c r="W272" s="134"/>
      <c r="X272" s="134"/>
      <c r="Y272" s="134"/>
      <c r="Z272" s="134"/>
      <c r="AA272" s="134"/>
      <c r="AB272" s="133" t="s">
        <v>332</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331</v>
      </c>
      <c r="R279" s="134"/>
      <c r="S279" s="134"/>
      <c r="T279" s="134"/>
      <c r="U279" s="134"/>
      <c r="V279" s="134"/>
      <c r="W279" s="134"/>
      <c r="X279" s="134"/>
      <c r="Y279" s="134"/>
      <c r="Z279" s="134"/>
      <c r="AA279" s="134"/>
      <c r="AB279" s="133" t="s">
        <v>332</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331</v>
      </c>
      <c r="R286" s="134"/>
      <c r="S286" s="134"/>
      <c r="T286" s="134"/>
      <c r="U286" s="134"/>
      <c r="V286" s="134"/>
      <c r="W286" s="134"/>
      <c r="X286" s="134"/>
      <c r="Y286" s="134"/>
      <c r="Z286" s="134"/>
      <c r="AA286" s="134"/>
      <c r="AB286" s="133" t="s">
        <v>332</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331</v>
      </c>
      <c r="R293" s="134"/>
      <c r="S293" s="134"/>
      <c r="T293" s="134"/>
      <c r="U293" s="134"/>
      <c r="V293" s="134"/>
      <c r="W293" s="134"/>
      <c r="X293" s="134"/>
      <c r="Y293" s="134"/>
      <c r="Z293" s="134"/>
      <c r="AA293" s="134"/>
      <c r="AB293" s="133" t="s">
        <v>332</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331</v>
      </c>
      <c r="R300" s="134"/>
      <c r="S300" s="134"/>
      <c r="T300" s="134"/>
      <c r="U300" s="134"/>
      <c r="V300" s="134"/>
      <c r="W300" s="134"/>
      <c r="X300" s="134"/>
      <c r="Y300" s="134"/>
      <c r="Z300" s="134"/>
      <c r="AA300" s="134"/>
      <c r="AB300" s="133" t="s">
        <v>332</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386</v>
      </c>
      <c r="AF312" s="134"/>
      <c r="AG312" s="134"/>
      <c r="AH312" s="135"/>
      <c r="AI312" s="159" t="s">
        <v>408</v>
      </c>
      <c r="AJ312" s="134"/>
      <c r="AK312" s="134"/>
      <c r="AL312" s="135"/>
      <c r="AM312" s="159" t="s">
        <v>695</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386</v>
      </c>
      <c r="AF316" s="134"/>
      <c r="AG316" s="134"/>
      <c r="AH316" s="135"/>
      <c r="AI316" s="159" t="s">
        <v>408</v>
      </c>
      <c r="AJ316" s="134"/>
      <c r="AK316" s="134"/>
      <c r="AL316" s="135"/>
      <c r="AM316" s="159" t="s">
        <v>695</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386</v>
      </c>
      <c r="AF320" s="134"/>
      <c r="AG320" s="134"/>
      <c r="AH320" s="135"/>
      <c r="AI320" s="159" t="s">
        <v>408</v>
      </c>
      <c r="AJ320" s="134"/>
      <c r="AK320" s="134"/>
      <c r="AL320" s="135"/>
      <c r="AM320" s="159" t="s">
        <v>695</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386</v>
      </c>
      <c r="AF324" s="134"/>
      <c r="AG324" s="134"/>
      <c r="AH324" s="135"/>
      <c r="AI324" s="159" t="s">
        <v>408</v>
      </c>
      <c r="AJ324" s="134"/>
      <c r="AK324" s="134"/>
      <c r="AL324" s="135"/>
      <c r="AM324" s="159" t="s">
        <v>695</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386</v>
      </c>
      <c r="AF328" s="134"/>
      <c r="AG328" s="134"/>
      <c r="AH328" s="135"/>
      <c r="AI328" s="159" t="s">
        <v>408</v>
      </c>
      <c r="AJ328" s="134"/>
      <c r="AK328" s="134"/>
      <c r="AL328" s="135"/>
      <c r="AM328" s="159" t="s">
        <v>695</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331</v>
      </c>
      <c r="R332" s="134"/>
      <c r="S332" s="134"/>
      <c r="T332" s="134"/>
      <c r="U332" s="134"/>
      <c r="V332" s="134"/>
      <c r="W332" s="134"/>
      <c r="X332" s="134"/>
      <c r="Y332" s="134"/>
      <c r="Z332" s="134"/>
      <c r="AA332" s="134"/>
      <c r="AB332" s="133" t="s">
        <v>332</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331</v>
      </c>
      <c r="R339" s="134"/>
      <c r="S339" s="134"/>
      <c r="T339" s="134"/>
      <c r="U339" s="134"/>
      <c r="V339" s="134"/>
      <c r="W339" s="134"/>
      <c r="X339" s="134"/>
      <c r="Y339" s="134"/>
      <c r="Z339" s="134"/>
      <c r="AA339" s="134"/>
      <c r="AB339" s="133" t="s">
        <v>332</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331</v>
      </c>
      <c r="R346" s="134"/>
      <c r="S346" s="134"/>
      <c r="T346" s="134"/>
      <c r="U346" s="134"/>
      <c r="V346" s="134"/>
      <c r="W346" s="134"/>
      <c r="X346" s="134"/>
      <c r="Y346" s="134"/>
      <c r="Z346" s="134"/>
      <c r="AA346" s="134"/>
      <c r="AB346" s="133" t="s">
        <v>332</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331</v>
      </c>
      <c r="R353" s="134"/>
      <c r="S353" s="134"/>
      <c r="T353" s="134"/>
      <c r="U353" s="134"/>
      <c r="V353" s="134"/>
      <c r="W353" s="134"/>
      <c r="X353" s="134"/>
      <c r="Y353" s="134"/>
      <c r="Z353" s="134"/>
      <c r="AA353" s="134"/>
      <c r="AB353" s="133" t="s">
        <v>332</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331</v>
      </c>
      <c r="R360" s="134"/>
      <c r="S360" s="134"/>
      <c r="T360" s="134"/>
      <c r="U360" s="134"/>
      <c r="V360" s="134"/>
      <c r="W360" s="134"/>
      <c r="X360" s="134"/>
      <c r="Y360" s="134"/>
      <c r="Z360" s="134"/>
      <c r="AA360" s="134"/>
      <c r="AB360" s="133" t="s">
        <v>332</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386</v>
      </c>
      <c r="AF372" s="134"/>
      <c r="AG372" s="134"/>
      <c r="AH372" s="135"/>
      <c r="AI372" s="159" t="s">
        <v>408</v>
      </c>
      <c r="AJ372" s="134"/>
      <c r="AK372" s="134"/>
      <c r="AL372" s="135"/>
      <c r="AM372" s="159" t="s">
        <v>695</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386</v>
      </c>
      <c r="AF376" s="134"/>
      <c r="AG376" s="134"/>
      <c r="AH376" s="135"/>
      <c r="AI376" s="159" t="s">
        <v>408</v>
      </c>
      <c r="AJ376" s="134"/>
      <c r="AK376" s="134"/>
      <c r="AL376" s="135"/>
      <c r="AM376" s="159" t="s">
        <v>695</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386</v>
      </c>
      <c r="AF380" s="134"/>
      <c r="AG380" s="134"/>
      <c r="AH380" s="135"/>
      <c r="AI380" s="159" t="s">
        <v>408</v>
      </c>
      <c r="AJ380" s="134"/>
      <c r="AK380" s="134"/>
      <c r="AL380" s="135"/>
      <c r="AM380" s="159" t="s">
        <v>695</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386</v>
      </c>
      <c r="AF384" s="134"/>
      <c r="AG384" s="134"/>
      <c r="AH384" s="135"/>
      <c r="AI384" s="159" t="s">
        <v>408</v>
      </c>
      <c r="AJ384" s="134"/>
      <c r="AK384" s="134"/>
      <c r="AL384" s="135"/>
      <c r="AM384" s="159" t="s">
        <v>695</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386</v>
      </c>
      <c r="AF388" s="134"/>
      <c r="AG388" s="134"/>
      <c r="AH388" s="135"/>
      <c r="AI388" s="159" t="s">
        <v>408</v>
      </c>
      <c r="AJ388" s="134"/>
      <c r="AK388" s="134"/>
      <c r="AL388" s="135"/>
      <c r="AM388" s="159" t="s">
        <v>695</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331</v>
      </c>
      <c r="R392" s="134"/>
      <c r="S392" s="134"/>
      <c r="T392" s="134"/>
      <c r="U392" s="134"/>
      <c r="V392" s="134"/>
      <c r="W392" s="134"/>
      <c r="X392" s="134"/>
      <c r="Y392" s="134"/>
      <c r="Z392" s="134"/>
      <c r="AA392" s="134"/>
      <c r="AB392" s="133" t="s">
        <v>332</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331</v>
      </c>
      <c r="R399" s="134"/>
      <c r="S399" s="134"/>
      <c r="T399" s="134"/>
      <c r="U399" s="134"/>
      <c r="V399" s="134"/>
      <c r="W399" s="134"/>
      <c r="X399" s="134"/>
      <c r="Y399" s="134"/>
      <c r="Z399" s="134"/>
      <c r="AA399" s="134"/>
      <c r="AB399" s="133" t="s">
        <v>332</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331</v>
      </c>
      <c r="R406" s="134"/>
      <c r="S406" s="134"/>
      <c r="T406" s="134"/>
      <c r="U406" s="134"/>
      <c r="V406" s="134"/>
      <c r="W406" s="134"/>
      <c r="X406" s="134"/>
      <c r="Y406" s="134"/>
      <c r="Z406" s="134"/>
      <c r="AA406" s="134"/>
      <c r="AB406" s="133" t="s">
        <v>332</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331</v>
      </c>
      <c r="R413" s="134"/>
      <c r="S413" s="134"/>
      <c r="T413" s="134"/>
      <c r="U413" s="134"/>
      <c r="V413" s="134"/>
      <c r="W413" s="134"/>
      <c r="X413" s="134"/>
      <c r="Y413" s="134"/>
      <c r="Z413" s="134"/>
      <c r="AA413" s="134"/>
      <c r="AB413" s="133" t="s">
        <v>332</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331</v>
      </c>
      <c r="R420" s="134"/>
      <c r="S420" s="134"/>
      <c r="T420" s="134"/>
      <c r="U420" s="134"/>
      <c r="V420" s="134"/>
      <c r="W420" s="134"/>
      <c r="X420" s="134"/>
      <c r="Y420" s="134"/>
      <c r="Z420" s="134"/>
      <c r="AA420" s="134"/>
      <c r="AB420" s="133" t="s">
        <v>332</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667</v>
      </c>
      <c r="D430" s="928"/>
      <c r="E430" s="176" t="s">
        <v>395</v>
      </c>
      <c r="F430" s="894"/>
      <c r="G430" s="895" t="s">
        <v>252</v>
      </c>
      <c r="H430" s="127"/>
      <c r="I430" s="127"/>
      <c r="J430" s="896" t="s">
        <v>713</v>
      </c>
      <c r="K430" s="897"/>
      <c r="L430" s="897"/>
      <c r="M430" s="897"/>
      <c r="N430" s="897"/>
      <c r="O430" s="897"/>
      <c r="P430" s="897"/>
      <c r="Q430" s="897"/>
      <c r="R430" s="897"/>
      <c r="S430" s="897"/>
      <c r="T430" s="898"/>
      <c r="U430" s="588" t="s">
        <v>751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539</v>
      </c>
      <c r="AJ431" s="335"/>
      <c r="AK431" s="335"/>
      <c r="AL431" s="159"/>
      <c r="AM431" s="335" t="s">
        <v>540</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713</v>
      </c>
      <c r="AF432" s="202"/>
      <c r="AG432" s="137" t="s">
        <v>233</v>
      </c>
      <c r="AH432" s="138"/>
      <c r="AI432" s="336"/>
      <c r="AJ432" s="336"/>
      <c r="AK432" s="336"/>
      <c r="AL432" s="158"/>
      <c r="AM432" s="336"/>
      <c r="AN432" s="336"/>
      <c r="AO432" s="336"/>
      <c r="AP432" s="158"/>
      <c r="AQ432" s="251" t="s">
        <v>713</v>
      </c>
      <c r="AR432" s="202"/>
      <c r="AS432" s="137" t="s">
        <v>233</v>
      </c>
      <c r="AT432" s="138"/>
      <c r="AU432" s="202" t="s">
        <v>713</v>
      </c>
      <c r="AV432" s="202"/>
      <c r="AW432" s="137" t="s">
        <v>179</v>
      </c>
      <c r="AX432" s="197"/>
      <c r="AY432">
        <f>$AY$431</f>
        <v>1</v>
      </c>
    </row>
    <row r="433" spans="1:51" ht="23.25" customHeight="1" x14ac:dyDescent="0.15">
      <c r="A433" s="191"/>
      <c r="B433" s="188"/>
      <c r="C433" s="182"/>
      <c r="D433" s="188"/>
      <c r="E433" s="339"/>
      <c r="F433" s="340"/>
      <c r="G433" s="108" t="s">
        <v>713</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713</v>
      </c>
      <c r="AC433" s="215"/>
      <c r="AD433" s="215"/>
      <c r="AE433" s="337" t="s">
        <v>713</v>
      </c>
      <c r="AF433" s="209"/>
      <c r="AG433" s="209"/>
      <c r="AH433" s="209"/>
      <c r="AI433" s="337" t="s">
        <v>713</v>
      </c>
      <c r="AJ433" s="209"/>
      <c r="AK433" s="209"/>
      <c r="AL433" s="209"/>
      <c r="AM433" s="337" t="s">
        <v>751</v>
      </c>
      <c r="AN433" s="209"/>
      <c r="AO433" s="209"/>
      <c r="AP433" s="338"/>
      <c r="AQ433" s="337" t="s">
        <v>713</v>
      </c>
      <c r="AR433" s="209"/>
      <c r="AS433" s="209"/>
      <c r="AT433" s="338"/>
      <c r="AU433" s="209" t="s">
        <v>713</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713</v>
      </c>
      <c r="AC434" s="207"/>
      <c r="AD434" s="207"/>
      <c r="AE434" s="337" t="s">
        <v>713</v>
      </c>
      <c r="AF434" s="209"/>
      <c r="AG434" s="209"/>
      <c r="AH434" s="338"/>
      <c r="AI434" s="337" t="s">
        <v>713</v>
      </c>
      <c r="AJ434" s="209"/>
      <c r="AK434" s="209"/>
      <c r="AL434" s="209"/>
      <c r="AM434" s="337" t="s">
        <v>751</v>
      </c>
      <c r="AN434" s="209"/>
      <c r="AO434" s="209"/>
      <c r="AP434" s="338"/>
      <c r="AQ434" s="337" t="s">
        <v>713</v>
      </c>
      <c r="AR434" s="209"/>
      <c r="AS434" s="209"/>
      <c r="AT434" s="338"/>
      <c r="AU434" s="209" t="s">
        <v>713</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713</v>
      </c>
      <c r="AF435" s="209"/>
      <c r="AG435" s="209"/>
      <c r="AH435" s="338"/>
      <c r="AI435" s="337" t="s">
        <v>713</v>
      </c>
      <c r="AJ435" s="209"/>
      <c r="AK435" s="209"/>
      <c r="AL435" s="209"/>
      <c r="AM435" s="337" t="s">
        <v>751</v>
      </c>
      <c r="AN435" s="209"/>
      <c r="AO435" s="209"/>
      <c r="AP435" s="338"/>
      <c r="AQ435" s="337" t="s">
        <v>713</v>
      </c>
      <c r="AR435" s="209"/>
      <c r="AS435" s="209"/>
      <c r="AT435" s="338"/>
      <c r="AU435" s="209" t="s">
        <v>713</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539</v>
      </c>
      <c r="AJ436" s="335"/>
      <c r="AK436" s="335"/>
      <c r="AL436" s="159"/>
      <c r="AM436" s="335" t="s">
        <v>540</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t="s">
        <v>713</v>
      </c>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539</v>
      </c>
      <c r="AJ441" s="335"/>
      <c r="AK441" s="335"/>
      <c r="AL441" s="159"/>
      <c r="AM441" s="335" t="s">
        <v>540</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539</v>
      </c>
      <c r="AJ446" s="335"/>
      <c r="AK446" s="335"/>
      <c r="AL446" s="159"/>
      <c r="AM446" s="335" t="s">
        <v>540</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539</v>
      </c>
      <c r="AJ451" s="335"/>
      <c r="AK451" s="335"/>
      <c r="AL451" s="159"/>
      <c r="AM451" s="335" t="s">
        <v>540</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539</v>
      </c>
      <c r="AJ456" s="335"/>
      <c r="AK456" s="335"/>
      <c r="AL456" s="159"/>
      <c r="AM456" s="335" t="s">
        <v>540</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713</v>
      </c>
      <c r="AF457" s="202"/>
      <c r="AG457" s="137" t="s">
        <v>233</v>
      </c>
      <c r="AH457" s="138"/>
      <c r="AI457" s="336"/>
      <c r="AJ457" s="336"/>
      <c r="AK457" s="336"/>
      <c r="AL457" s="158"/>
      <c r="AM457" s="336"/>
      <c r="AN457" s="336"/>
      <c r="AO457" s="336"/>
      <c r="AP457" s="158"/>
      <c r="AQ457" s="251" t="s">
        <v>713</v>
      </c>
      <c r="AR457" s="202"/>
      <c r="AS457" s="137" t="s">
        <v>233</v>
      </c>
      <c r="AT457" s="138"/>
      <c r="AU457" s="202" t="s">
        <v>713</v>
      </c>
      <c r="AV457" s="202"/>
      <c r="AW457" s="137" t="s">
        <v>179</v>
      </c>
      <c r="AX457" s="197"/>
      <c r="AY457">
        <f>$AY$456</f>
        <v>1</v>
      </c>
    </row>
    <row r="458" spans="1:51" ht="23.25" customHeight="1" x14ac:dyDescent="0.15">
      <c r="A458" s="191"/>
      <c r="B458" s="188"/>
      <c r="C458" s="182"/>
      <c r="D458" s="188"/>
      <c r="E458" s="339"/>
      <c r="F458" s="340"/>
      <c r="G458" s="108" t="s">
        <v>751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713</v>
      </c>
      <c r="AC458" s="215"/>
      <c r="AD458" s="215"/>
      <c r="AE458" s="337" t="s">
        <v>713</v>
      </c>
      <c r="AF458" s="209"/>
      <c r="AG458" s="209"/>
      <c r="AH458" s="209"/>
      <c r="AI458" s="337" t="s">
        <v>713</v>
      </c>
      <c r="AJ458" s="209"/>
      <c r="AK458" s="209"/>
      <c r="AL458" s="209"/>
      <c r="AM458" s="337" t="s">
        <v>751</v>
      </c>
      <c r="AN458" s="209"/>
      <c r="AO458" s="209"/>
      <c r="AP458" s="338"/>
      <c r="AQ458" s="337" t="s">
        <v>713</v>
      </c>
      <c r="AR458" s="209"/>
      <c r="AS458" s="209"/>
      <c r="AT458" s="338"/>
      <c r="AU458" s="209" t="s">
        <v>713</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713</v>
      </c>
      <c r="AC459" s="207"/>
      <c r="AD459" s="207"/>
      <c r="AE459" s="337" t="s">
        <v>713</v>
      </c>
      <c r="AF459" s="209"/>
      <c r="AG459" s="209"/>
      <c r="AH459" s="338"/>
      <c r="AI459" s="337" t="s">
        <v>713</v>
      </c>
      <c r="AJ459" s="209"/>
      <c r="AK459" s="209"/>
      <c r="AL459" s="209"/>
      <c r="AM459" s="337" t="s">
        <v>751</v>
      </c>
      <c r="AN459" s="209"/>
      <c r="AO459" s="209"/>
      <c r="AP459" s="338"/>
      <c r="AQ459" s="337" t="s">
        <v>713</v>
      </c>
      <c r="AR459" s="209"/>
      <c r="AS459" s="209"/>
      <c r="AT459" s="338"/>
      <c r="AU459" s="209" t="s">
        <v>713</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713</v>
      </c>
      <c r="AF460" s="209"/>
      <c r="AG460" s="209"/>
      <c r="AH460" s="338"/>
      <c r="AI460" s="337" t="s">
        <v>713</v>
      </c>
      <c r="AJ460" s="209"/>
      <c r="AK460" s="209"/>
      <c r="AL460" s="209"/>
      <c r="AM460" s="337" t="s">
        <v>751</v>
      </c>
      <c r="AN460" s="209"/>
      <c r="AO460" s="209"/>
      <c r="AP460" s="338"/>
      <c r="AQ460" s="337" t="s">
        <v>713</v>
      </c>
      <c r="AR460" s="209"/>
      <c r="AS460" s="209"/>
      <c r="AT460" s="338"/>
      <c r="AU460" s="209" t="s">
        <v>713</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539</v>
      </c>
      <c r="AJ461" s="335"/>
      <c r="AK461" s="335"/>
      <c r="AL461" s="159"/>
      <c r="AM461" s="335" t="s">
        <v>540</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539</v>
      </c>
      <c r="AJ466" s="335"/>
      <c r="AK466" s="335"/>
      <c r="AL466" s="159"/>
      <c r="AM466" s="335" t="s">
        <v>540</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539</v>
      </c>
      <c r="AJ471" s="335"/>
      <c r="AK471" s="335"/>
      <c r="AL471" s="159"/>
      <c r="AM471" s="335" t="s">
        <v>540</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539</v>
      </c>
      <c r="AJ476" s="335"/>
      <c r="AK476" s="335"/>
      <c r="AL476" s="159"/>
      <c r="AM476" s="335" t="s">
        <v>540</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751</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398</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539</v>
      </c>
      <c r="AJ485" s="335"/>
      <c r="AK485" s="335"/>
      <c r="AL485" s="159"/>
      <c r="AM485" s="335" t="s">
        <v>540</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539</v>
      </c>
      <c r="AJ490" s="335"/>
      <c r="AK490" s="335"/>
      <c r="AL490" s="159"/>
      <c r="AM490" s="335" t="s">
        <v>540</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539</v>
      </c>
      <c r="AJ495" s="335"/>
      <c r="AK495" s="335"/>
      <c r="AL495" s="159"/>
      <c r="AM495" s="335" t="s">
        <v>540</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539</v>
      </c>
      <c r="AJ500" s="335"/>
      <c r="AK500" s="335"/>
      <c r="AL500" s="159"/>
      <c r="AM500" s="335" t="s">
        <v>540</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539</v>
      </c>
      <c r="AJ505" s="335"/>
      <c r="AK505" s="335"/>
      <c r="AL505" s="159"/>
      <c r="AM505" s="335" t="s">
        <v>540</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539</v>
      </c>
      <c r="AJ510" s="335"/>
      <c r="AK510" s="335"/>
      <c r="AL510" s="159"/>
      <c r="AM510" s="335" t="s">
        <v>540</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539</v>
      </c>
      <c r="AJ515" s="335"/>
      <c r="AK515" s="335"/>
      <c r="AL515" s="159"/>
      <c r="AM515" s="335" t="s">
        <v>540</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539</v>
      </c>
      <c r="AJ520" s="335"/>
      <c r="AK520" s="335"/>
      <c r="AL520" s="159"/>
      <c r="AM520" s="335" t="s">
        <v>540</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539</v>
      </c>
      <c r="AJ525" s="335"/>
      <c r="AK525" s="335"/>
      <c r="AL525" s="159"/>
      <c r="AM525" s="335" t="s">
        <v>540</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539</v>
      </c>
      <c r="AJ530" s="335"/>
      <c r="AK530" s="335"/>
      <c r="AL530" s="159"/>
      <c r="AM530" s="335" t="s">
        <v>540</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399</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539</v>
      </c>
      <c r="AJ539" s="335"/>
      <c r="AK539" s="335"/>
      <c r="AL539" s="159"/>
      <c r="AM539" s="335" t="s">
        <v>540</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539</v>
      </c>
      <c r="AJ544" s="335"/>
      <c r="AK544" s="335"/>
      <c r="AL544" s="159"/>
      <c r="AM544" s="335" t="s">
        <v>540</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539</v>
      </c>
      <c r="AJ549" s="335"/>
      <c r="AK549" s="335"/>
      <c r="AL549" s="159"/>
      <c r="AM549" s="335" t="s">
        <v>540</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539</v>
      </c>
      <c r="AJ554" s="335"/>
      <c r="AK554" s="335"/>
      <c r="AL554" s="159"/>
      <c r="AM554" s="335" t="s">
        <v>540</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539</v>
      </c>
      <c r="AJ559" s="335"/>
      <c r="AK559" s="335"/>
      <c r="AL559" s="159"/>
      <c r="AM559" s="335" t="s">
        <v>540</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539</v>
      </c>
      <c r="AJ564" s="335"/>
      <c r="AK564" s="335"/>
      <c r="AL564" s="159"/>
      <c r="AM564" s="335" t="s">
        <v>540</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539</v>
      </c>
      <c r="AJ569" s="335"/>
      <c r="AK569" s="335"/>
      <c r="AL569" s="159"/>
      <c r="AM569" s="335" t="s">
        <v>540</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539</v>
      </c>
      <c r="AJ574" s="335"/>
      <c r="AK574" s="335"/>
      <c r="AL574" s="159"/>
      <c r="AM574" s="335" t="s">
        <v>540</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539</v>
      </c>
      <c r="AJ579" s="335"/>
      <c r="AK579" s="335"/>
      <c r="AL579" s="159"/>
      <c r="AM579" s="335" t="s">
        <v>540</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539</v>
      </c>
      <c r="AJ584" s="335"/>
      <c r="AK584" s="335"/>
      <c r="AL584" s="159"/>
      <c r="AM584" s="335" t="s">
        <v>540</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398</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539</v>
      </c>
      <c r="AJ593" s="335"/>
      <c r="AK593" s="335"/>
      <c r="AL593" s="159"/>
      <c r="AM593" s="335" t="s">
        <v>540</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539</v>
      </c>
      <c r="AJ598" s="335"/>
      <c r="AK598" s="335"/>
      <c r="AL598" s="159"/>
      <c r="AM598" s="335" t="s">
        <v>540</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539</v>
      </c>
      <c r="AJ603" s="335"/>
      <c r="AK603" s="335"/>
      <c r="AL603" s="159"/>
      <c r="AM603" s="335" t="s">
        <v>540</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539</v>
      </c>
      <c r="AJ608" s="335"/>
      <c r="AK608" s="335"/>
      <c r="AL608" s="159"/>
      <c r="AM608" s="335" t="s">
        <v>540</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539</v>
      </c>
      <c r="AJ613" s="335"/>
      <c r="AK613" s="335"/>
      <c r="AL613" s="159"/>
      <c r="AM613" s="335" t="s">
        <v>540</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539</v>
      </c>
      <c r="AJ618" s="335"/>
      <c r="AK618" s="335"/>
      <c r="AL618" s="159"/>
      <c r="AM618" s="335" t="s">
        <v>540</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539</v>
      </c>
      <c r="AJ623" s="335"/>
      <c r="AK623" s="335"/>
      <c r="AL623" s="159"/>
      <c r="AM623" s="335" t="s">
        <v>540</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539</v>
      </c>
      <c r="AJ628" s="335"/>
      <c r="AK628" s="335"/>
      <c r="AL628" s="159"/>
      <c r="AM628" s="335" t="s">
        <v>540</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539</v>
      </c>
      <c r="AJ633" s="335"/>
      <c r="AK633" s="335"/>
      <c r="AL633" s="159"/>
      <c r="AM633" s="335" t="s">
        <v>540</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539</v>
      </c>
      <c r="AJ638" s="335"/>
      <c r="AK638" s="335"/>
      <c r="AL638" s="159"/>
      <c r="AM638" s="335" t="s">
        <v>540</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399</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539</v>
      </c>
      <c r="AJ647" s="335"/>
      <c r="AK647" s="335"/>
      <c r="AL647" s="159"/>
      <c r="AM647" s="335" t="s">
        <v>540</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539</v>
      </c>
      <c r="AJ652" s="335"/>
      <c r="AK652" s="335"/>
      <c r="AL652" s="159"/>
      <c r="AM652" s="335" t="s">
        <v>540</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539</v>
      </c>
      <c r="AJ657" s="335"/>
      <c r="AK657" s="335"/>
      <c r="AL657" s="159"/>
      <c r="AM657" s="335" t="s">
        <v>540</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539</v>
      </c>
      <c r="AJ662" s="335"/>
      <c r="AK662" s="335"/>
      <c r="AL662" s="159"/>
      <c r="AM662" s="335" t="s">
        <v>540</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539</v>
      </c>
      <c r="AJ667" s="335"/>
      <c r="AK667" s="335"/>
      <c r="AL667" s="159"/>
      <c r="AM667" s="335" t="s">
        <v>540</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539</v>
      </c>
      <c r="AJ672" s="335"/>
      <c r="AK672" s="335"/>
      <c r="AL672" s="159"/>
      <c r="AM672" s="335" t="s">
        <v>540</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539</v>
      </c>
      <c r="AJ677" s="335"/>
      <c r="AK677" s="335"/>
      <c r="AL677" s="159"/>
      <c r="AM677" s="335" t="s">
        <v>540</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539</v>
      </c>
      <c r="AJ682" s="335"/>
      <c r="AK682" s="335"/>
      <c r="AL682" s="159"/>
      <c r="AM682" s="335" t="s">
        <v>540</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539</v>
      </c>
      <c r="AJ687" s="335"/>
      <c r="AK687" s="335"/>
      <c r="AL687" s="159"/>
      <c r="AM687" s="335" t="s">
        <v>540</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539</v>
      </c>
      <c r="AJ692" s="335"/>
      <c r="AK692" s="335"/>
      <c r="AL692" s="159"/>
      <c r="AM692" s="335" t="s">
        <v>540</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53.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749</v>
      </c>
      <c r="AE702" s="343"/>
      <c r="AF702" s="343"/>
      <c r="AG702" s="380" t="s">
        <v>753</v>
      </c>
      <c r="AH702" s="381"/>
      <c r="AI702" s="381"/>
      <c r="AJ702" s="381"/>
      <c r="AK702" s="381"/>
      <c r="AL702" s="381"/>
      <c r="AM702" s="381"/>
      <c r="AN702" s="381"/>
      <c r="AO702" s="381"/>
      <c r="AP702" s="381"/>
      <c r="AQ702" s="381"/>
      <c r="AR702" s="381"/>
      <c r="AS702" s="381"/>
      <c r="AT702" s="381"/>
      <c r="AU702" s="381"/>
      <c r="AV702" s="381"/>
      <c r="AW702" s="381"/>
      <c r="AX702" s="382"/>
    </row>
    <row r="703" spans="1:51" ht="53.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749</v>
      </c>
      <c r="AE703" s="324"/>
      <c r="AF703" s="324"/>
      <c r="AG703" s="105" t="s">
        <v>754</v>
      </c>
      <c r="AH703" s="106"/>
      <c r="AI703" s="106"/>
      <c r="AJ703" s="106"/>
      <c r="AK703" s="106"/>
      <c r="AL703" s="106"/>
      <c r="AM703" s="106"/>
      <c r="AN703" s="106"/>
      <c r="AO703" s="106"/>
      <c r="AP703" s="106"/>
      <c r="AQ703" s="106"/>
      <c r="AR703" s="106"/>
      <c r="AS703" s="106"/>
      <c r="AT703" s="106"/>
      <c r="AU703" s="106"/>
      <c r="AV703" s="106"/>
      <c r="AW703" s="106"/>
      <c r="AX703" s="107"/>
    </row>
    <row r="704" spans="1:51" ht="53.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749</v>
      </c>
      <c r="AE704" s="782"/>
      <c r="AF704" s="782"/>
      <c r="AG704" s="169" t="s">
        <v>755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749</v>
      </c>
      <c r="AE705" s="714"/>
      <c r="AF705" s="714"/>
      <c r="AG705" s="129" t="s">
        <v>764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377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765</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765</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756</v>
      </c>
      <c r="AE708" s="604"/>
      <c r="AF708" s="604"/>
      <c r="AG708" s="741" t="s">
        <v>751</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749</v>
      </c>
      <c r="AE709" s="324"/>
      <c r="AF709" s="324"/>
      <c r="AG709" s="105" t="s">
        <v>758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756</v>
      </c>
      <c r="AE710" s="324"/>
      <c r="AF710" s="324"/>
      <c r="AG710" s="105" t="s">
        <v>751</v>
      </c>
      <c r="AH710" s="106"/>
      <c r="AI710" s="106"/>
      <c r="AJ710" s="106"/>
      <c r="AK710" s="106"/>
      <c r="AL710" s="106"/>
      <c r="AM710" s="106"/>
      <c r="AN710" s="106"/>
      <c r="AO710" s="106"/>
      <c r="AP710" s="106"/>
      <c r="AQ710" s="106"/>
      <c r="AR710" s="106"/>
      <c r="AS710" s="106"/>
      <c r="AT710" s="106"/>
      <c r="AU710" s="106"/>
      <c r="AV710" s="106"/>
      <c r="AW710" s="106"/>
      <c r="AX710" s="107"/>
    </row>
    <row r="711" spans="1:50" ht="41.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749</v>
      </c>
      <c r="AE711" s="324"/>
      <c r="AF711" s="324"/>
      <c r="AG711" s="105" t="s">
        <v>759</v>
      </c>
      <c r="AH711" s="106"/>
      <c r="AI711" s="106"/>
      <c r="AJ711" s="106"/>
      <c r="AK711" s="106"/>
      <c r="AL711" s="106"/>
      <c r="AM711" s="106"/>
      <c r="AN711" s="106"/>
      <c r="AO711" s="106"/>
      <c r="AP711" s="106"/>
      <c r="AQ711" s="106"/>
      <c r="AR711" s="106"/>
      <c r="AS711" s="106"/>
      <c r="AT711" s="106"/>
      <c r="AU711" s="106"/>
      <c r="AV711" s="106"/>
      <c r="AW711" s="106"/>
      <c r="AX711" s="107"/>
    </row>
    <row r="712" spans="1:50" ht="57" customHeight="1" x14ac:dyDescent="0.15">
      <c r="A712" s="641"/>
      <c r="B712" s="643"/>
      <c r="C712" s="386" t="s">
        <v>342</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749</v>
      </c>
      <c r="AE712" s="782"/>
      <c r="AF712" s="782"/>
      <c r="AG712" s="806" t="s">
        <v>832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343</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756</v>
      </c>
      <c r="AE713" s="324"/>
      <c r="AF713" s="662"/>
      <c r="AG713" s="105" t="s">
        <v>751</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749</v>
      </c>
      <c r="AE714" s="804"/>
      <c r="AF714" s="805"/>
      <c r="AG714" s="735" t="s">
        <v>757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756</v>
      </c>
      <c r="AE715" s="604"/>
      <c r="AF715" s="655"/>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57.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749</v>
      </c>
      <c r="AE716" s="626"/>
      <c r="AF716" s="626"/>
      <c r="AG716" s="105" t="s">
        <v>761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749</v>
      </c>
      <c r="AE717" s="324"/>
      <c r="AF717" s="324"/>
      <c r="AG717" s="105" t="s">
        <v>762</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756</v>
      </c>
      <c r="AE718" s="324"/>
      <c r="AF718" s="324"/>
      <c r="AG718" s="131" t="s">
        <v>751</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756</v>
      </c>
      <c r="AE719" s="604"/>
      <c r="AF719" s="604"/>
      <c r="AG719" s="129" t="s">
        <v>831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830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348</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668</v>
      </c>
      <c r="B737" s="212"/>
      <c r="C737" s="212"/>
      <c r="D737" s="213"/>
      <c r="E737" s="951" t="s">
        <v>740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393</v>
      </c>
      <c r="B738" s="362"/>
      <c r="C738" s="362"/>
      <c r="D738" s="362"/>
      <c r="E738" s="951" t="s">
        <v>741</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392</v>
      </c>
      <c r="B739" s="362"/>
      <c r="C739" s="362"/>
      <c r="D739" s="362"/>
      <c r="E739" s="951" t="s">
        <v>742</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391</v>
      </c>
      <c r="B740" s="362"/>
      <c r="C740" s="362"/>
      <c r="D740" s="362"/>
      <c r="E740" s="951" t="s">
        <v>743</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390</v>
      </c>
      <c r="B741" s="362"/>
      <c r="C741" s="362"/>
      <c r="D741" s="362"/>
      <c r="E741" s="951" t="s">
        <v>744</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389</v>
      </c>
      <c r="B742" s="362"/>
      <c r="C742" s="362"/>
      <c r="D742" s="362"/>
      <c r="E742" s="951" t="s">
        <v>745</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388</v>
      </c>
      <c r="B743" s="362"/>
      <c r="C743" s="362"/>
      <c r="D743" s="362"/>
      <c r="E743" s="951" t="s">
        <v>746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387</v>
      </c>
      <c r="B744" s="362"/>
      <c r="C744" s="362"/>
      <c r="D744" s="362"/>
      <c r="E744" s="951" t="s">
        <v>747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386</v>
      </c>
      <c r="B745" s="362"/>
      <c r="C745" s="362"/>
      <c r="D745" s="362"/>
      <c r="E745" s="988" t="s">
        <v>748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541</v>
      </c>
      <c r="B746" s="362"/>
      <c r="C746" s="362"/>
      <c r="D746" s="362"/>
      <c r="E746" s="957" t="s">
        <v>706</v>
      </c>
      <c r="F746" s="955"/>
      <c r="G746" s="955"/>
      <c r="H746" s="100" t="str">
        <f>IF(E746="","","-")</f>
        <v>-</v>
      </c>
      <c r="I746" s="955"/>
      <c r="J746" s="955"/>
      <c r="K746" s="100" t="str">
        <f>IF(I746="","","-")</f>
        <v/>
      </c>
      <c r="L746" s="956">
        <v>337</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505</v>
      </c>
      <c r="B747" s="362"/>
      <c r="C747" s="362"/>
      <c r="D747" s="362"/>
      <c r="E747" s="957" t="s">
        <v>706</v>
      </c>
      <c r="F747" s="955"/>
      <c r="G747" s="955"/>
      <c r="H747" s="100" t="str">
        <f>IF(E747="","","-")</f>
        <v>-</v>
      </c>
      <c r="I747" s="955"/>
      <c r="J747" s="955"/>
      <c r="K747" s="100" t="str">
        <f>IF(I747="","","-")</f>
        <v/>
      </c>
      <c r="L747" s="956">
        <v>344</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380</v>
      </c>
      <c r="B748" s="614"/>
      <c r="C748" s="614"/>
      <c r="D748" s="614"/>
      <c r="E748" s="614"/>
      <c r="F748" s="615"/>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104"/>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104"/>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382</v>
      </c>
      <c r="B787" s="628"/>
      <c r="C787" s="628"/>
      <c r="D787" s="628"/>
      <c r="E787" s="628"/>
      <c r="F787" s="629"/>
      <c r="G787" s="594" t="s">
        <v>821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768</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3" customHeight="1" x14ac:dyDescent="0.15">
      <c r="A789" s="630"/>
      <c r="B789" s="631"/>
      <c r="C789" s="631"/>
      <c r="D789" s="631"/>
      <c r="E789" s="631"/>
      <c r="F789" s="632"/>
      <c r="G789" s="669" t="s">
        <v>771</v>
      </c>
      <c r="H789" s="670"/>
      <c r="I789" s="670"/>
      <c r="J789" s="670"/>
      <c r="K789" s="671"/>
      <c r="L789" s="663" t="s">
        <v>816</v>
      </c>
      <c r="M789" s="664"/>
      <c r="N789" s="664"/>
      <c r="O789" s="664"/>
      <c r="P789" s="664"/>
      <c r="Q789" s="664"/>
      <c r="R789" s="664"/>
      <c r="S789" s="664"/>
      <c r="T789" s="664"/>
      <c r="U789" s="664"/>
      <c r="V789" s="664"/>
      <c r="W789" s="664"/>
      <c r="X789" s="665"/>
      <c r="Y789" s="383">
        <v>200.8</v>
      </c>
      <c r="Z789" s="384"/>
      <c r="AA789" s="384"/>
      <c r="AB789" s="801"/>
      <c r="AC789" s="669" t="s">
        <v>767</v>
      </c>
      <c r="AD789" s="670"/>
      <c r="AE789" s="670"/>
      <c r="AF789" s="670"/>
      <c r="AG789" s="671"/>
      <c r="AH789" s="663" t="s">
        <v>769</v>
      </c>
      <c r="AI789" s="664"/>
      <c r="AJ789" s="664"/>
      <c r="AK789" s="664"/>
      <c r="AL789" s="664"/>
      <c r="AM789" s="664"/>
      <c r="AN789" s="664"/>
      <c r="AO789" s="664"/>
      <c r="AP789" s="664"/>
      <c r="AQ789" s="664"/>
      <c r="AR789" s="664"/>
      <c r="AS789" s="664"/>
      <c r="AT789" s="665"/>
      <c r="AU789" s="383">
        <v>8.9</v>
      </c>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200.8</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8.9</v>
      </c>
      <c r="AV799" s="828"/>
      <c r="AW799" s="828"/>
      <c r="AX799" s="830"/>
    </row>
    <row r="800" spans="1:51" ht="24.75" customHeight="1" x14ac:dyDescent="0.15">
      <c r="A800" s="630"/>
      <c r="B800" s="631"/>
      <c r="C800" s="631"/>
      <c r="D800" s="631"/>
      <c r="E800" s="631"/>
      <c r="F800" s="632"/>
      <c r="G800" s="594" t="s">
        <v>776</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782</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2</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30"/>
      <c r="B802" s="631"/>
      <c r="C802" s="631"/>
      <c r="D802" s="631"/>
      <c r="E802" s="631"/>
      <c r="F802" s="632"/>
      <c r="G802" s="669" t="s">
        <v>771</v>
      </c>
      <c r="H802" s="670"/>
      <c r="I802" s="670"/>
      <c r="J802" s="670"/>
      <c r="K802" s="671"/>
      <c r="L802" s="663" t="s">
        <v>773</v>
      </c>
      <c r="M802" s="664"/>
      <c r="N802" s="664"/>
      <c r="O802" s="664"/>
      <c r="P802" s="664"/>
      <c r="Q802" s="664"/>
      <c r="R802" s="664"/>
      <c r="S802" s="664"/>
      <c r="T802" s="664"/>
      <c r="U802" s="664"/>
      <c r="V802" s="664"/>
      <c r="W802" s="664"/>
      <c r="X802" s="665"/>
      <c r="Y802" s="383">
        <v>2.5</v>
      </c>
      <c r="Z802" s="384"/>
      <c r="AA802" s="384"/>
      <c r="AB802" s="801"/>
      <c r="AC802" s="669" t="s">
        <v>783</v>
      </c>
      <c r="AD802" s="670"/>
      <c r="AE802" s="670"/>
      <c r="AF802" s="670"/>
      <c r="AG802" s="671"/>
      <c r="AH802" s="663" t="s">
        <v>780</v>
      </c>
      <c r="AI802" s="664"/>
      <c r="AJ802" s="664"/>
      <c r="AK802" s="664"/>
      <c r="AL802" s="664"/>
      <c r="AM802" s="664"/>
      <c r="AN802" s="664"/>
      <c r="AO802" s="664"/>
      <c r="AP802" s="664"/>
      <c r="AQ802" s="664"/>
      <c r="AR802" s="664"/>
      <c r="AS802" s="664"/>
      <c r="AT802" s="665"/>
      <c r="AU802" s="383">
        <v>38</v>
      </c>
      <c r="AV802" s="384"/>
      <c r="AW802" s="384"/>
      <c r="AX802" s="385"/>
      <c r="AY802">
        <f t="shared" ref="AY802:AY812" si="115">$AY$800</f>
        <v>2</v>
      </c>
    </row>
    <row r="803" spans="1:51"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2.5</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38</v>
      </c>
      <c r="AV812" s="828"/>
      <c r="AW812" s="828"/>
      <c r="AX812" s="830"/>
      <c r="AY812">
        <f t="shared" si="115"/>
        <v>2</v>
      </c>
    </row>
    <row r="813" spans="1:51" ht="24.75" customHeight="1" x14ac:dyDescent="0.15">
      <c r="A813" s="630"/>
      <c r="B813" s="631"/>
      <c r="C813" s="631"/>
      <c r="D813" s="631"/>
      <c r="E813" s="631"/>
      <c r="F813" s="632"/>
      <c r="G813" s="594" t="s">
        <v>785</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1</v>
      </c>
    </row>
    <row r="814" spans="1:51" ht="24.75"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1</v>
      </c>
    </row>
    <row r="815" spans="1:51" ht="24.75" customHeight="1" x14ac:dyDescent="0.15">
      <c r="A815" s="630"/>
      <c r="B815" s="631"/>
      <c r="C815" s="631"/>
      <c r="D815" s="631"/>
      <c r="E815" s="631"/>
      <c r="F815" s="632"/>
      <c r="G815" s="669" t="s">
        <v>786</v>
      </c>
      <c r="H815" s="670"/>
      <c r="I815" s="670"/>
      <c r="J815" s="670"/>
      <c r="K815" s="671"/>
      <c r="L815" s="663" t="s">
        <v>798</v>
      </c>
      <c r="M815" s="664"/>
      <c r="N815" s="664"/>
      <c r="O815" s="664"/>
      <c r="P815" s="664"/>
      <c r="Q815" s="664"/>
      <c r="R815" s="664"/>
      <c r="S815" s="664"/>
      <c r="T815" s="664"/>
      <c r="U815" s="664"/>
      <c r="V815" s="664"/>
      <c r="W815" s="664"/>
      <c r="X815" s="665"/>
      <c r="Y815" s="383">
        <v>7.6</v>
      </c>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1</v>
      </c>
    </row>
    <row r="816" spans="1:51"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1</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1</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1</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1</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1</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1</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1</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1</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1</v>
      </c>
    </row>
    <row r="825" spans="1:51" ht="24.75" customHeight="1" x14ac:dyDescent="0.15">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7.6</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1</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340</v>
      </c>
      <c r="AM839" s="277"/>
      <c r="AN839" s="277"/>
      <c r="AO839" s="102" t="s">
        <v>338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334</v>
      </c>
      <c r="AD844" s="153"/>
      <c r="AE844" s="153"/>
      <c r="AF844" s="153"/>
      <c r="AG844" s="153"/>
      <c r="AH844" s="363" t="s">
        <v>363</v>
      </c>
      <c r="AI844" s="361"/>
      <c r="AJ844" s="361"/>
      <c r="AK844" s="361"/>
      <c r="AL844" s="361" t="s">
        <v>21</v>
      </c>
      <c r="AM844" s="361"/>
      <c r="AN844" s="361"/>
      <c r="AO844" s="365"/>
      <c r="AP844" s="366" t="s">
        <v>298</v>
      </c>
      <c r="AQ844" s="366"/>
      <c r="AR844" s="366"/>
      <c r="AS844" s="366"/>
      <c r="AT844" s="366"/>
      <c r="AU844" s="366"/>
      <c r="AV844" s="366"/>
      <c r="AW844" s="366"/>
      <c r="AX844" s="366"/>
    </row>
    <row r="845" spans="1:51" ht="50.25" customHeight="1" x14ac:dyDescent="0.15">
      <c r="A845" s="371">
        <v>1</v>
      </c>
      <c r="B845" s="371">
        <v>1</v>
      </c>
      <c r="C845" s="359" t="s">
        <v>806</v>
      </c>
      <c r="D845" s="344"/>
      <c r="E845" s="344"/>
      <c r="F845" s="344"/>
      <c r="G845" s="344"/>
      <c r="H845" s="344"/>
      <c r="I845" s="344"/>
      <c r="J845" s="345">
        <v>1010401023102</v>
      </c>
      <c r="K845" s="346"/>
      <c r="L845" s="346"/>
      <c r="M845" s="346"/>
      <c r="N845" s="346"/>
      <c r="O845" s="346"/>
      <c r="P845" s="360" t="s">
        <v>816</v>
      </c>
      <c r="Q845" s="347"/>
      <c r="R845" s="347"/>
      <c r="S845" s="347"/>
      <c r="T845" s="347"/>
      <c r="U845" s="347"/>
      <c r="V845" s="347"/>
      <c r="W845" s="347"/>
      <c r="X845" s="347"/>
      <c r="Y845" s="348">
        <v>200.8</v>
      </c>
      <c r="Z845" s="349"/>
      <c r="AA845" s="349"/>
      <c r="AB845" s="350"/>
      <c r="AC845" s="351" t="s">
        <v>369</v>
      </c>
      <c r="AD845" s="352"/>
      <c r="AE845" s="352"/>
      <c r="AF845" s="352"/>
      <c r="AG845" s="352"/>
      <c r="AH845" s="367">
        <v>2</v>
      </c>
      <c r="AI845" s="368"/>
      <c r="AJ845" s="368"/>
      <c r="AK845" s="368"/>
      <c r="AL845" s="355">
        <v>81</v>
      </c>
      <c r="AM845" s="356"/>
      <c r="AN845" s="356"/>
      <c r="AO845" s="357"/>
      <c r="AP845" s="358" t="s">
        <v>770</v>
      </c>
      <c r="AQ845" s="358"/>
      <c r="AR845" s="358"/>
      <c r="AS845" s="358"/>
      <c r="AT845" s="358"/>
      <c r="AU845" s="358"/>
      <c r="AV845" s="358"/>
      <c r="AW845" s="358"/>
      <c r="AX845" s="358"/>
    </row>
    <row r="846" spans="1:51" ht="96.75" customHeight="1" x14ac:dyDescent="0.15">
      <c r="A846" s="371">
        <v>2</v>
      </c>
      <c r="B846" s="371">
        <v>1</v>
      </c>
      <c r="C846" s="359" t="s">
        <v>814</v>
      </c>
      <c r="D846" s="344"/>
      <c r="E846" s="344"/>
      <c r="F846" s="344"/>
      <c r="G846" s="344"/>
      <c r="H846" s="344"/>
      <c r="I846" s="344"/>
      <c r="J846" s="345">
        <v>9011801024608</v>
      </c>
      <c r="K846" s="346"/>
      <c r="L846" s="346"/>
      <c r="M846" s="346"/>
      <c r="N846" s="346"/>
      <c r="O846" s="346"/>
      <c r="P846" s="360" t="s">
        <v>815</v>
      </c>
      <c r="Q846" s="347"/>
      <c r="R846" s="347"/>
      <c r="S846" s="347"/>
      <c r="T846" s="347"/>
      <c r="U846" s="347"/>
      <c r="V846" s="347"/>
      <c r="W846" s="347"/>
      <c r="X846" s="347"/>
      <c r="Y846" s="348">
        <v>126.5</v>
      </c>
      <c r="Z846" s="349"/>
      <c r="AA846" s="349"/>
      <c r="AB846" s="350"/>
      <c r="AC846" s="351" t="s">
        <v>369</v>
      </c>
      <c r="AD846" s="352"/>
      <c r="AE846" s="352"/>
      <c r="AF846" s="352"/>
      <c r="AG846" s="352"/>
      <c r="AH846" s="367">
        <v>2</v>
      </c>
      <c r="AI846" s="368"/>
      <c r="AJ846" s="368"/>
      <c r="AK846" s="368"/>
      <c r="AL846" s="355">
        <v>97</v>
      </c>
      <c r="AM846" s="356"/>
      <c r="AN846" s="356"/>
      <c r="AO846" s="357"/>
      <c r="AP846" s="358" t="s">
        <v>801</v>
      </c>
      <c r="AQ846" s="358"/>
      <c r="AR846" s="358"/>
      <c r="AS846" s="358"/>
      <c r="AT846" s="358"/>
      <c r="AU846" s="358"/>
      <c r="AV846" s="358"/>
      <c r="AW846" s="358"/>
      <c r="AX846" s="358"/>
      <c r="AY846">
        <f>COUNTA($C$846)</f>
        <v>1</v>
      </c>
    </row>
    <row r="847" spans="1:51" ht="102" customHeight="1" x14ac:dyDescent="0.15">
      <c r="A847" s="371">
        <v>3</v>
      </c>
      <c r="B847" s="371">
        <v>1</v>
      </c>
      <c r="C847" s="359" t="s">
        <v>812</v>
      </c>
      <c r="D847" s="344"/>
      <c r="E847" s="344"/>
      <c r="F847" s="344"/>
      <c r="G847" s="344"/>
      <c r="H847" s="344"/>
      <c r="I847" s="344"/>
      <c r="J847" s="345">
        <v>8010401024011</v>
      </c>
      <c r="K847" s="346"/>
      <c r="L847" s="346"/>
      <c r="M847" s="346"/>
      <c r="N847" s="346"/>
      <c r="O847" s="346"/>
      <c r="P847" s="360" t="s">
        <v>813</v>
      </c>
      <c r="Q847" s="347"/>
      <c r="R847" s="347"/>
      <c r="S847" s="347"/>
      <c r="T847" s="347"/>
      <c r="U847" s="347"/>
      <c r="V847" s="347"/>
      <c r="W847" s="347"/>
      <c r="X847" s="347"/>
      <c r="Y847" s="348">
        <v>110</v>
      </c>
      <c r="Z847" s="349"/>
      <c r="AA847" s="349"/>
      <c r="AB847" s="350"/>
      <c r="AC847" s="351" t="s">
        <v>369</v>
      </c>
      <c r="AD847" s="352"/>
      <c r="AE847" s="352"/>
      <c r="AF847" s="352"/>
      <c r="AG847" s="352"/>
      <c r="AH847" s="353">
        <v>1</v>
      </c>
      <c r="AI847" s="354"/>
      <c r="AJ847" s="354"/>
      <c r="AK847" s="354"/>
      <c r="AL847" s="355">
        <v>70</v>
      </c>
      <c r="AM847" s="356"/>
      <c r="AN847" s="356"/>
      <c r="AO847" s="357"/>
      <c r="AP847" s="358" t="s">
        <v>836</v>
      </c>
      <c r="AQ847" s="358"/>
      <c r="AR847" s="358"/>
      <c r="AS847" s="358"/>
      <c r="AT847" s="358"/>
      <c r="AU847" s="358"/>
      <c r="AV847" s="358"/>
      <c r="AW847" s="358"/>
      <c r="AX847" s="358"/>
      <c r="AY847">
        <f>COUNTA($C$847)</f>
        <v>1</v>
      </c>
    </row>
    <row r="848" spans="1:51" ht="143.25" customHeight="1" x14ac:dyDescent="0.15">
      <c r="A848" s="371">
        <v>4</v>
      </c>
      <c r="B848" s="371">
        <v>1</v>
      </c>
      <c r="C848" s="359" t="s">
        <v>810</v>
      </c>
      <c r="D848" s="344"/>
      <c r="E848" s="344"/>
      <c r="F848" s="344"/>
      <c r="G848" s="344"/>
      <c r="H848" s="344"/>
      <c r="I848" s="344"/>
      <c r="J848" s="345">
        <v>7010001012532</v>
      </c>
      <c r="K848" s="346"/>
      <c r="L848" s="346"/>
      <c r="M848" s="346"/>
      <c r="N848" s="346"/>
      <c r="O848" s="346"/>
      <c r="P848" s="360" t="s">
        <v>811</v>
      </c>
      <c r="Q848" s="347"/>
      <c r="R848" s="347"/>
      <c r="S848" s="347"/>
      <c r="T848" s="347"/>
      <c r="U848" s="347"/>
      <c r="V848" s="347"/>
      <c r="W848" s="347"/>
      <c r="X848" s="347"/>
      <c r="Y848" s="348">
        <v>60.5</v>
      </c>
      <c r="Z848" s="349"/>
      <c r="AA848" s="349"/>
      <c r="AB848" s="350"/>
      <c r="AC848" s="351" t="s">
        <v>369</v>
      </c>
      <c r="AD848" s="352"/>
      <c r="AE848" s="352"/>
      <c r="AF848" s="352"/>
      <c r="AG848" s="352"/>
      <c r="AH848" s="353">
        <v>1</v>
      </c>
      <c r="AI848" s="354"/>
      <c r="AJ848" s="354"/>
      <c r="AK848" s="354"/>
      <c r="AL848" s="355">
        <v>96</v>
      </c>
      <c r="AM848" s="356"/>
      <c r="AN848" s="356"/>
      <c r="AO848" s="357"/>
      <c r="AP848" s="358" t="s">
        <v>836</v>
      </c>
      <c r="AQ848" s="358"/>
      <c r="AR848" s="358"/>
      <c r="AS848" s="358"/>
      <c r="AT848" s="358"/>
      <c r="AU848" s="358"/>
      <c r="AV848" s="358"/>
      <c r="AW848" s="358"/>
      <c r="AX848" s="358"/>
      <c r="AY848">
        <f>COUNTA($C$848)</f>
        <v>1</v>
      </c>
    </row>
    <row r="849" spans="1:51" ht="93" customHeight="1" x14ac:dyDescent="0.15">
      <c r="A849" s="371">
        <v>5</v>
      </c>
      <c r="B849" s="371">
        <v>1</v>
      </c>
      <c r="C849" s="359" t="s">
        <v>817</v>
      </c>
      <c r="D849" s="344"/>
      <c r="E849" s="344"/>
      <c r="F849" s="344"/>
      <c r="G849" s="344"/>
      <c r="H849" s="344"/>
      <c r="I849" s="344"/>
      <c r="J849" s="345">
        <v>9200005009702</v>
      </c>
      <c r="K849" s="346"/>
      <c r="L849" s="346"/>
      <c r="M849" s="346"/>
      <c r="N849" s="346"/>
      <c r="O849" s="346"/>
      <c r="P849" s="360" t="s">
        <v>818</v>
      </c>
      <c r="Q849" s="347"/>
      <c r="R849" s="347"/>
      <c r="S849" s="347"/>
      <c r="T849" s="347"/>
      <c r="U849" s="347"/>
      <c r="V849" s="347"/>
      <c r="W849" s="347"/>
      <c r="X849" s="347"/>
      <c r="Y849" s="348">
        <v>25.2</v>
      </c>
      <c r="Z849" s="349"/>
      <c r="AA849" s="349"/>
      <c r="AB849" s="350"/>
      <c r="AC849" s="351" t="s">
        <v>369</v>
      </c>
      <c r="AD849" s="352"/>
      <c r="AE849" s="352"/>
      <c r="AF849" s="352"/>
      <c r="AG849" s="352"/>
      <c r="AH849" s="353">
        <v>1</v>
      </c>
      <c r="AI849" s="354"/>
      <c r="AJ849" s="354"/>
      <c r="AK849" s="354"/>
      <c r="AL849" s="355">
        <v>90</v>
      </c>
      <c r="AM849" s="356"/>
      <c r="AN849" s="356"/>
      <c r="AO849" s="357"/>
      <c r="AP849" s="358" t="s">
        <v>402</v>
      </c>
      <c r="AQ849" s="358"/>
      <c r="AR849" s="358"/>
      <c r="AS849" s="358"/>
      <c r="AT849" s="358"/>
      <c r="AU849" s="358"/>
      <c r="AV849" s="358"/>
      <c r="AW849" s="358"/>
      <c r="AX849" s="358"/>
      <c r="AY849">
        <f>COUNTA($C$849)</f>
        <v>1</v>
      </c>
    </row>
    <row r="850" spans="1:51" ht="63" customHeight="1" x14ac:dyDescent="0.15">
      <c r="A850" s="371">
        <v>6</v>
      </c>
      <c r="B850" s="371">
        <v>1</v>
      </c>
      <c r="C850" s="359" t="s">
        <v>808</v>
      </c>
      <c r="D850" s="344"/>
      <c r="E850" s="344"/>
      <c r="F850" s="344"/>
      <c r="G850" s="344"/>
      <c r="H850" s="344"/>
      <c r="I850" s="344"/>
      <c r="J850" s="345">
        <v>9010001027685</v>
      </c>
      <c r="K850" s="346"/>
      <c r="L850" s="346"/>
      <c r="M850" s="346"/>
      <c r="N850" s="346"/>
      <c r="O850" s="346"/>
      <c r="P850" s="360" t="s">
        <v>809</v>
      </c>
      <c r="Q850" s="347"/>
      <c r="R850" s="347"/>
      <c r="S850" s="347"/>
      <c r="T850" s="347"/>
      <c r="U850" s="347"/>
      <c r="V850" s="347"/>
      <c r="W850" s="347"/>
      <c r="X850" s="347"/>
      <c r="Y850" s="348">
        <v>23.7</v>
      </c>
      <c r="Z850" s="349"/>
      <c r="AA850" s="349"/>
      <c r="AB850" s="350"/>
      <c r="AC850" s="351" t="s">
        <v>369</v>
      </c>
      <c r="AD850" s="352"/>
      <c r="AE850" s="352"/>
      <c r="AF850" s="352"/>
      <c r="AG850" s="352"/>
      <c r="AH850" s="353">
        <v>2</v>
      </c>
      <c r="AI850" s="354"/>
      <c r="AJ850" s="354"/>
      <c r="AK850" s="354"/>
      <c r="AL850" s="355">
        <v>80</v>
      </c>
      <c r="AM850" s="356"/>
      <c r="AN850" s="356"/>
      <c r="AO850" s="357"/>
      <c r="AP850" s="358" t="s">
        <v>770</v>
      </c>
      <c r="AQ850" s="358"/>
      <c r="AR850" s="358"/>
      <c r="AS850" s="358"/>
      <c r="AT850" s="358"/>
      <c r="AU850" s="358"/>
      <c r="AV850" s="358"/>
      <c r="AW850" s="358"/>
      <c r="AX850" s="358"/>
      <c r="AY850">
        <f>COUNTA($C$850)</f>
        <v>1</v>
      </c>
    </row>
    <row r="851" spans="1:51" ht="56.25" customHeight="1" x14ac:dyDescent="0.15">
      <c r="A851" s="371">
        <v>7</v>
      </c>
      <c r="B851" s="371">
        <v>1</v>
      </c>
      <c r="C851" s="359" t="s">
        <v>819</v>
      </c>
      <c r="D851" s="344"/>
      <c r="E851" s="344"/>
      <c r="F851" s="344"/>
      <c r="G851" s="344"/>
      <c r="H851" s="344"/>
      <c r="I851" s="344"/>
      <c r="J851" s="345">
        <v>4010001054032</v>
      </c>
      <c r="K851" s="346"/>
      <c r="L851" s="346"/>
      <c r="M851" s="346"/>
      <c r="N851" s="346"/>
      <c r="O851" s="346"/>
      <c r="P851" s="360" t="s">
        <v>820</v>
      </c>
      <c r="Q851" s="347"/>
      <c r="R851" s="347"/>
      <c r="S851" s="347"/>
      <c r="T851" s="347"/>
      <c r="U851" s="347"/>
      <c r="V851" s="347"/>
      <c r="W851" s="347"/>
      <c r="X851" s="347"/>
      <c r="Y851" s="348">
        <v>17.899999999999999</v>
      </c>
      <c r="Z851" s="349"/>
      <c r="AA851" s="349"/>
      <c r="AB851" s="350"/>
      <c r="AC851" s="351" t="s">
        <v>369</v>
      </c>
      <c r="AD851" s="352"/>
      <c r="AE851" s="352"/>
      <c r="AF851" s="352"/>
      <c r="AG851" s="352"/>
      <c r="AH851" s="353">
        <v>1</v>
      </c>
      <c r="AI851" s="354"/>
      <c r="AJ851" s="354"/>
      <c r="AK851" s="354"/>
      <c r="AL851" s="355">
        <v>93</v>
      </c>
      <c r="AM851" s="356"/>
      <c r="AN851" s="356"/>
      <c r="AO851" s="357"/>
      <c r="AP851" s="358" t="s">
        <v>836</v>
      </c>
      <c r="AQ851" s="358"/>
      <c r="AR851" s="358"/>
      <c r="AS851" s="358"/>
      <c r="AT851" s="358"/>
      <c r="AU851" s="358"/>
      <c r="AV851" s="358"/>
      <c r="AW851" s="358"/>
      <c r="AX851" s="358"/>
      <c r="AY851">
        <f>COUNTA($C$851)</f>
        <v>1</v>
      </c>
    </row>
    <row r="852" spans="1:51" ht="48.75" customHeight="1" x14ac:dyDescent="0.15">
      <c r="A852" s="371">
        <v>8</v>
      </c>
      <c r="B852" s="371">
        <v>1</v>
      </c>
      <c r="C852" s="359" t="s">
        <v>806</v>
      </c>
      <c r="D852" s="344"/>
      <c r="E852" s="344"/>
      <c r="F852" s="344"/>
      <c r="G852" s="344"/>
      <c r="H852" s="344"/>
      <c r="I852" s="344"/>
      <c r="J852" s="345">
        <v>1010401023102</v>
      </c>
      <c r="K852" s="346"/>
      <c r="L852" s="346"/>
      <c r="M852" s="346"/>
      <c r="N852" s="346"/>
      <c r="O852" s="346"/>
      <c r="P852" s="360" t="s">
        <v>807</v>
      </c>
      <c r="Q852" s="347"/>
      <c r="R852" s="347"/>
      <c r="S852" s="347"/>
      <c r="T852" s="347"/>
      <c r="U852" s="347"/>
      <c r="V852" s="347"/>
      <c r="W852" s="347"/>
      <c r="X852" s="347"/>
      <c r="Y852" s="348">
        <v>15.4</v>
      </c>
      <c r="Z852" s="349"/>
      <c r="AA852" s="349"/>
      <c r="AB852" s="350"/>
      <c r="AC852" s="351" t="s">
        <v>369</v>
      </c>
      <c r="AD852" s="352"/>
      <c r="AE852" s="352"/>
      <c r="AF852" s="352"/>
      <c r="AG852" s="352"/>
      <c r="AH852" s="353">
        <v>5</v>
      </c>
      <c r="AI852" s="354"/>
      <c r="AJ852" s="354"/>
      <c r="AK852" s="354"/>
      <c r="AL852" s="355">
        <v>78</v>
      </c>
      <c r="AM852" s="356"/>
      <c r="AN852" s="356"/>
      <c r="AO852" s="357"/>
      <c r="AP852" s="358" t="s">
        <v>770</v>
      </c>
      <c r="AQ852" s="358"/>
      <c r="AR852" s="358"/>
      <c r="AS852" s="358"/>
      <c r="AT852" s="358"/>
      <c r="AU852" s="358"/>
      <c r="AV852" s="358"/>
      <c r="AW852" s="358"/>
      <c r="AX852" s="358"/>
      <c r="AY852">
        <f>COUNTA($C$852)</f>
        <v>1</v>
      </c>
    </row>
    <row r="853" spans="1:51" ht="48.75" customHeight="1" x14ac:dyDescent="0.15">
      <c r="A853" s="371">
        <v>9</v>
      </c>
      <c r="B853" s="371">
        <v>1</v>
      </c>
      <c r="C853" s="359" t="s">
        <v>804</v>
      </c>
      <c r="D853" s="344"/>
      <c r="E853" s="344"/>
      <c r="F853" s="344"/>
      <c r="G853" s="344"/>
      <c r="H853" s="344"/>
      <c r="I853" s="344"/>
      <c r="J853" s="345">
        <v>4010701026082</v>
      </c>
      <c r="K853" s="346"/>
      <c r="L853" s="346"/>
      <c r="M853" s="346"/>
      <c r="N853" s="346"/>
      <c r="O853" s="346"/>
      <c r="P853" s="360" t="s">
        <v>805</v>
      </c>
      <c r="Q853" s="347"/>
      <c r="R853" s="347"/>
      <c r="S853" s="347"/>
      <c r="T853" s="347"/>
      <c r="U853" s="347"/>
      <c r="V853" s="347"/>
      <c r="W853" s="347"/>
      <c r="X853" s="347"/>
      <c r="Y853" s="348">
        <v>7.4</v>
      </c>
      <c r="Z853" s="349"/>
      <c r="AA853" s="349"/>
      <c r="AB853" s="350"/>
      <c r="AC853" s="351" t="s">
        <v>369</v>
      </c>
      <c r="AD853" s="352"/>
      <c r="AE853" s="352"/>
      <c r="AF853" s="352"/>
      <c r="AG853" s="352"/>
      <c r="AH853" s="353">
        <v>1</v>
      </c>
      <c r="AI853" s="354"/>
      <c r="AJ853" s="354"/>
      <c r="AK853" s="354"/>
      <c r="AL853" s="355">
        <v>75</v>
      </c>
      <c r="AM853" s="356"/>
      <c r="AN853" s="356"/>
      <c r="AO853" s="357"/>
      <c r="AP853" s="358" t="s">
        <v>801</v>
      </c>
      <c r="AQ853" s="358"/>
      <c r="AR853" s="358"/>
      <c r="AS853" s="358"/>
      <c r="AT853" s="358"/>
      <c r="AU853" s="358"/>
      <c r="AV853" s="358"/>
      <c r="AW853" s="358"/>
      <c r="AX853" s="358"/>
      <c r="AY853">
        <f>COUNTA($C$853)</f>
        <v>1</v>
      </c>
    </row>
    <row r="854" spans="1:51" ht="39.75" customHeight="1" x14ac:dyDescent="0.15">
      <c r="A854" s="371">
        <v>10</v>
      </c>
      <c r="B854" s="371">
        <v>1</v>
      </c>
      <c r="C854" s="359" t="s">
        <v>802</v>
      </c>
      <c r="D854" s="344"/>
      <c r="E854" s="344"/>
      <c r="F854" s="344"/>
      <c r="G854" s="344"/>
      <c r="H854" s="344"/>
      <c r="I854" s="344"/>
      <c r="J854" s="345">
        <v>1010001143390</v>
      </c>
      <c r="K854" s="346"/>
      <c r="L854" s="346"/>
      <c r="M854" s="346"/>
      <c r="N854" s="346"/>
      <c r="O854" s="346"/>
      <c r="P854" s="360" t="s">
        <v>803</v>
      </c>
      <c r="Q854" s="347"/>
      <c r="R854" s="347"/>
      <c r="S854" s="347"/>
      <c r="T854" s="347"/>
      <c r="U854" s="347"/>
      <c r="V854" s="347"/>
      <c r="W854" s="347"/>
      <c r="X854" s="347"/>
      <c r="Y854" s="348">
        <v>5.2</v>
      </c>
      <c r="Z854" s="349"/>
      <c r="AA854" s="349"/>
      <c r="AB854" s="350"/>
      <c r="AC854" s="351" t="s">
        <v>369</v>
      </c>
      <c r="AD854" s="352"/>
      <c r="AE854" s="352"/>
      <c r="AF854" s="352"/>
      <c r="AG854" s="352"/>
      <c r="AH854" s="353">
        <v>4</v>
      </c>
      <c r="AI854" s="354"/>
      <c r="AJ854" s="354"/>
      <c r="AK854" s="354"/>
      <c r="AL854" s="355">
        <v>50</v>
      </c>
      <c r="AM854" s="356"/>
      <c r="AN854" s="356"/>
      <c r="AO854" s="357"/>
      <c r="AP854" s="358" t="s">
        <v>801</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14.25"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2.5"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15.75"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13.5"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15.75"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4.5"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25.5"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16.5"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19.5"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3.25"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4.75"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3.25"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19.5"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1"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1.75"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15.75"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0.25"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0.25"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10.5"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334</v>
      </c>
      <c r="AD877" s="153"/>
      <c r="AE877" s="153"/>
      <c r="AF877" s="153"/>
      <c r="AG877" s="153"/>
      <c r="AH877" s="363" t="s">
        <v>363</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44.25" customHeight="1" x14ac:dyDescent="0.15">
      <c r="A878" s="371">
        <v>1</v>
      </c>
      <c r="B878" s="371">
        <v>1</v>
      </c>
      <c r="C878" s="359" t="s">
        <v>781</v>
      </c>
      <c r="D878" s="344"/>
      <c r="E878" s="344"/>
      <c r="F878" s="344"/>
      <c r="G878" s="344"/>
      <c r="H878" s="344"/>
      <c r="I878" s="344"/>
      <c r="J878" s="345">
        <v>8013301025013</v>
      </c>
      <c r="K878" s="346"/>
      <c r="L878" s="346"/>
      <c r="M878" s="346"/>
      <c r="N878" s="346"/>
      <c r="O878" s="346"/>
      <c r="P878" s="360" t="s">
        <v>769</v>
      </c>
      <c r="Q878" s="347"/>
      <c r="R878" s="347"/>
      <c r="S878" s="347"/>
      <c r="T878" s="347"/>
      <c r="U878" s="347"/>
      <c r="V878" s="347"/>
      <c r="W878" s="347"/>
      <c r="X878" s="347"/>
      <c r="Y878" s="348">
        <v>8.9</v>
      </c>
      <c r="Z878" s="349"/>
      <c r="AA878" s="349"/>
      <c r="AB878" s="350"/>
      <c r="AC878" s="351" t="s">
        <v>368</v>
      </c>
      <c r="AD878" s="352"/>
      <c r="AE878" s="352"/>
      <c r="AF878" s="352"/>
      <c r="AG878" s="352"/>
      <c r="AH878" s="367">
        <v>1</v>
      </c>
      <c r="AI878" s="368"/>
      <c r="AJ878" s="368"/>
      <c r="AK878" s="368"/>
      <c r="AL878" s="355">
        <v>100</v>
      </c>
      <c r="AM878" s="356"/>
      <c r="AN878" s="356"/>
      <c r="AO878" s="357"/>
      <c r="AP878" s="358" t="s">
        <v>770</v>
      </c>
      <c r="AQ878" s="358"/>
      <c r="AR878" s="358"/>
      <c r="AS878" s="358"/>
      <c r="AT878" s="358"/>
      <c r="AU878" s="358"/>
      <c r="AV878" s="358"/>
      <c r="AW878" s="358"/>
      <c r="AX878" s="358"/>
      <c r="AY878">
        <f t="shared" si="118"/>
        <v>1</v>
      </c>
    </row>
    <row r="879" spans="1:51" ht="47.25" customHeight="1" x14ac:dyDescent="0.15">
      <c r="A879" s="371">
        <v>2</v>
      </c>
      <c r="B879" s="371">
        <v>1</v>
      </c>
      <c r="C879" s="359" t="s">
        <v>777</v>
      </c>
      <c r="D879" s="344"/>
      <c r="E879" s="344"/>
      <c r="F879" s="344"/>
      <c r="G879" s="344"/>
      <c r="H879" s="344"/>
      <c r="I879" s="344"/>
      <c r="J879" s="345">
        <v>2180001045157</v>
      </c>
      <c r="K879" s="346"/>
      <c r="L879" s="346"/>
      <c r="M879" s="346"/>
      <c r="N879" s="346"/>
      <c r="O879" s="346"/>
      <c r="P879" s="360" t="s">
        <v>778</v>
      </c>
      <c r="Q879" s="347"/>
      <c r="R879" s="347"/>
      <c r="S879" s="347"/>
      <c r="T879" s="347"/>
      <c r="U879" s="347"/>
      <c r="V879" s="347"/>
      <c r="W879" s="347"/>
      <c r="X879" s="347"/>
      <c r="Y879" s="348">
        <v>5.2</v>
      </c>
      <c r="Z879" s="349"/>
      <c r="AA879" s="349"/>
      <c r="AB879" s="350"/>
      <c r="AC879" s="351" t="s">
        <v>370</v>
      </c>
      <c r="AD879" s="352"/>
      <c r="AE879" s="352"/>
      <c r="AF879" s="352"/>
      <c r="AG879" s="352"/>
      <c r="AH879" s="367">
        <v>4</v>
      </c>
      <c r="AI879" s="368"/>
      <c r="AJ879" s="368"/>
      <c r="AK879" s="368"/>
      <c r="AL879" s="355">
        <v>56</v>
      </c>
      <c r="AM879" s="356"/>
      <c r="AN879" s="356"/>
      <c r="AO879" s="357"/>
      <c r="AP879" s="358" t="s">
        <v>770</v>
      </c>
      <c r="AQ879" s="358"/>
      <c r="AR879" s="358"/>
      <c r="AS879" s="358"/>
      <c r="AT879" s="358"/>
      <c r="AU879" s="358"/>
      <c r="AV879" s="358"/>
      <c r="AW879" s="358"/>
      <c r="AX879" s="358"/>
      <c r="AY879">
        <f>COUNTA($C$879)</f>
        <v>1</v>
      </c>
    </row>
    <row r="880" spans="1:51" ht="45.75" customHeight="1" x14ac:dyDescent="0.15">
      <c r="A880" s="371">
        <v>3</v>
      </c>
      <c r="B880" s="371">
        <v>1</v>
      </c>
      <c r="C880" s="359" t="s">
        <v>799</v>
      </c>
      <c r="D880" s="344"/>
      <c r="E880" s="344"/>
      <c r="F880" s="344"/>
      <c r="G880" s="344"/>
      <c r="H880" s="344"/>
      <c r="I880" s="344"/>
      <c r="J880" s="345">
        <v>1180001123913</v>
      </c>
      <c r="K880" s="346"/>
      <c r="L880" s="346"/>
      <c r="M880" s="346"/>
      <c r="N880" s="346"/>
      <c r="O880" s="346"/>
      <c r="P880" s="360" t="s">
        <v>800</v>
      </c>
      <c r="Q880" s="347"/>
      <c r="R880" s="347"/>
      <c r="S880" s="347"/>
      <c r="T880" s="347"/>
      <c r="U880" s="347"/>
      <c r="V880" s="347"/>
      <c r="W880" s="347"/>
      <c r="X880" s="347"/>
      <c r="Y880" s="348">
        <v>1.3</v>
      </c>
      <c r="Z880" s="349"/>
      <c r="AA880" s="349"/>
      <c r="AB880" s="350"/>
      <c r="AC880" s="351" t="s">
        <v>368</v>
      </c>
      <c r="AD880" s="352"/>
      <c r="AE880" s="352"/>
      <c r="AF880" s="352"/>
      <c r="AG880" s="352"/>
      <c r="AH880" s="353">
        <v>11</v>
      </c>
      <c r="AI880" s="354"/>
      <c r="AJ880" s="354"/>
      <c r="AK880" s="354"/>
      <c r="AL880" s="355">
        <v>27</v>
      </c>
      <c r="AM880" s="356"/>
      <c r="AN880" s="356"/>
      <c r="AO880" s="357"/>
      <c r="AP880" s="358" t="s">
        <v>801</v>
      </c>
      <c r="AQ880" s="358"/>
      <c r="AR880" s="358"/>
      <c r="AS880" s="358"/>
      <c r="AT880" s="358"/>
      <c r="AU880" s="358"/>
      <c r="AV880" s="358"/>
      <c r="AW880" s="358"/>
      <c r="AX880" s="358"/>
      <c r="AY880">
        <f>COUNTA($C$880)</f>
        <v>1</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334</v>
      </c>
      <c r="AD910" s="153"/>
      <c r="AE910" s="153"/>
      <c r="AF910" s="153"/>
      <c r="AG910" s="153"/>
      <c r="AH910" s="363" t="s">
        <v>363</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3.75" customHeight="1" x14ac:dyDescent="0.15">
      <c r="A911" s="371">
        <v>1</v>
      </c>
      <c r="B911" s="371">
        <v>1</v>
      </c>
      <c r="C911" s="359" t="s">
        <v>772</v>
      </c>
      <c r="D911" s="344"/>
      <c r="E911" s="344"/>
      <c r="F911" s="344"/>
      <c r="G911" s="344"/>
      <c r="H911" s="344"/>
      <c r="I911" s="344"/>
      <c r="J911" s="345">
        <v>6010001021699</v>
      </c>
      <c r="K911" s="346"/>
      <c r="L911" s="346"/>
      <c r="M911" s="346"/>
      <c r="N911" s="346"/>
      <c r="O911" s="346"/>
      <c r="P911" s="360" t="s">
        <v>773</v>
      </c>
      <c r="Q911" s="347"/>
      <c r="R911" s="347"/>
      <c r="S911" s="347"/>
      <c r="T911" s="347"/>
      <c r="U911" s="347"/>
      <c r="V911" s="347"/>
      <c r="W911" s="347"/>
      <c r="X911" s="347"/>
      <c r="Y911" s="348">
        <v>2.5</v>
      </c>
      <c r="Z911" s="349"/>
      <c r="AA911" s="349"/>
      <c r="AB911" s="350"/>
      <c r="AC911" s="351" t="s">
        <v>374</v>
      </c>
      <c r="AD911" s="352"/>
      <c r="AE911" s="352"/>
      <c r="AF911" s="352"/>
      <c r="AG911" s="352"/>
      <c r="AH911" s="367" t="s">
        <v>770</v>
      </c>
      <c r="AI911" s="368"/>
      <c r="AJ911" s="368"/>
      <c r="AK911" s="368"/>
      <c r="AL911" s="355">
        <v>100</v>
      </c>
      <c r="AM911" s="356"/>
      <c r="AN911" s="356"/>
      <c r="AO911" s="357"/>
      <c r="AP911" s="358" t="s">
        <v>770</v>
      </c>
      <c r="AQ911" s="358"/>
      <c r="AR911" s="358"/>
      <c r="AS911" s="358"/>
      <c r="AT911" s="358"/>
      <c r="AU911" s="358"/>
      <c r="AV911" s="358"/>
      <c r="AW911" s="358"/>
      <c r="AX911" s="358"/>
      <c r="AY911">
        <f t="shared" si="119"/>
        <v>1</v>
      </c>
    </row>
    <row r="912" spans="1:51" ht="35.25" customHeight="1" x14ac:dyDescent="0.15">
      <c r="A912" s="371">
        <v>2</v>
      </c>
      <c r="B912" s="371">
        <v>1</v>
      </c>
      <c r="C912" s="359" t="s">
        <v>774</v>
      </c>
      <c r="D912" s="344"/>
      <c r="E912" s="344"/>
      <c r="F912" s="344"/>
      <c r="G912" s="344"/>
      <c r="H912" s="344"/>
      <c r="I912" s="344"/>
      <c r="J912" s="345">
        <v>6011401007057</v>
      </c>
      <c r="K912" s="346"/>
      <c r="L912" s="346"/>
      <c r="M912" s="346"/>
      <c r="N912" s="346"/>
      <c r="O912" s="346"/>
      <c r="P912" s="360" t="s">
        <v>775</v>
      </c>
      <c r="Q912" s="347"/>
      <c r="R912" s="347"/>
      <c r="S912" s="347"/>
      <c r="T912" s="347"/>
      <c r="U912" s="347"/>
      <c r="V912" s="347"/>
      <c r="W912" s="347"/>
      <c r="X912" s="347"/>
      <c r="Y912" s="348">
        <v>1</v>
      </c>
      <c r="Z912" s="349"/>
      <c r="AA912" s="349"/>
      <c r="AB912" s="350"/>
      <c r="AC912" s="351" t="s">
        <v>374</v>
      </c>
      <c r="AD912" s="352"/>
      <c r="AE912" s="352"/>
      <c r="AF912" s="352"/>
      <c r="AG912" s="352"/>
      <c r="AH912" s="367" t="s">
        <v>770</v>
      </c>
      <c r="AI912" s="368"/>
      <c r="AJ912" s="368"/>
      <c r="AK912" s="368"/>
      <c r="AL912" s="355">
        <v>100</v>
      </c>
      <c r="AM912" s="356"/>
      <c r="AN912" s="356"/>
      <c r="AO912" s="357"/>
      <c r="AP912" s="358" t="s">
        <v>770</v>
      </c>
      <c r="AQ912" s="358"/>
      <c r="AR912" s="358"/>
      <c r="AS912" s="358"/>
      <c r="AT912" s="358"/>
      <c r="AU912" s="358"/>
      <c r="AV912" s="358"/>
      <c r="AW912" s="358"/>
      <c r="AX912" s="358"/>
      <c r="AY912">
        <f>COUNTA($C$912)</f>
        <v>1</v>
      </c>
    </row>
    <row r="913" spans="1:51" ht="49.5" customHeight="1" x14ac:dyDescent="0.15">
      <c r="A913" s="371">
        <v>3</v>
      </c>
      <c r="B913" s="371">
        <v>1</v>
      </c>
      <c r="C913" s="359" t="s">
        <v>810</v>
      </c>
      <c r="D913" s="344"/>
      <c r="E913" s="344"/>
      <c r="F913" s="344"/>
      <c r="G913" s="344"/>
      <c r="H913" s="344"/>
      <c r="I913" s="344"/>
      <c r="J913" s="345">
        <v>701000102532</v>
      </c>
      <c r="K913" s="346"/>
      <c r="L913" s="346"/>
      <c r="M913" s="346"/>
      <c r="N913" s="346"/>
      <c r="O913" s="346"/>
      <c r="P913" s="360" t="s">
        <v>822</v>
      </c>
      <c r="Q913" s="347"/>
      <c r="R913" s="347"/>
      <c r="S913" s="347"/>
      <c r="T913" s="347"/>
      <c r="U913" s="347"/>
      <c r="V913" s="347"/>
      <c r="W913" s="347"/>
      <c r="X913" s="347"/>
      <c r="Y913" s="348">
        <v>0.9</v>
      </c>
      <c r="Z913" s="349"/>
      <c r="AA913" s="349"/>
      <c r="AB913" s="350"/>
      <c r="AC913" s="351" t="s">
        <v>374</v>
      </c>
      <c r="AD913" s="352"/>
      <c r="AE913" s="352"/>
      <c r="AF913" s="352"/>
      <c r="AG913" s="352"/>
      <c r="AH913" s="353" t="s">
        <v>770</v>
      </c>
      <c r="AI913" s="354"/>
      <c r="AJ913" s="354"/>
      <c r="AK913" s="354"/>
      <c r="AL913" s="355">
        <v>100</v>
      </c>
      <c r="AM913" s="356"/>
      <c r="AN913" s="356"/>
      <c r="AO913" s="357"/>
      <c r="AP913" s="358" t="s">
        <v>770</v>
      </c>
      <c r="AQ913" s="358"/>
      <c r="AR913" s="358"/>
      <c r="AS913" s="358"/>
      <c r="AT913" s="358"/>
      <c r="AU913" s="358"/>
      <c r="AV913" s="358"/>
      <c r="AW913" s="358"/>
      <c r="AX913" s="358"/>
      <c r="AY913">
        <f>COUNTA($C$913)</f>
        <v>1</v>
      </c>
    </row>
    <row r="914" spans="1:51" ht="36.75" customHeight="1" x14ac:dyDescent="0.15">
      <c r="A914" s="371">
        <v>4</v>
      </c>
      <c r="B914" s="371">
        <v>1</v>
      </c>
      <c r="C914" s="359" t="s">
        <v>823</v>
      </c>
      <c r="D914" s="344"/>
      <c r="E914" s="344"/>
      <c r="F914" s="344"/>
      <c r="G914" s="344"/>
      <c r="H914" s="344"/>
      <c r="I914" s="344"/>
      <c r="J914" s="345">
        <v>4030001115443</v>
      </c>
      <c r="K914" s="346"/>
      <c r="L914" s="346"/>
      <c r="M914" s="346"/>
      <c r="N914" s="346"/>
      <c r="O914" s="346"/>
      <c r="P914" s="360" t="s">
        <v>824</v>
      </c>
      <c r="Q914" s="347"/>
      <c r="R914" s="347"/>
      <c r="S914" s="347"/>
      <c r="T914" s="347"/>
      <c r="U914" s="347"/>
      <c r="V914" s="347"/>
      <c r="W914" s="347"/>
      <c r="X914" s="347"/>
      <c r="Y914" s="348">
        <v>0.2</v>
      </c>
      <c r="Z914" s="349"/>
      <c r="AA914" s="349"/>
      <c r="AB914" s="350"/>
      <c r="AC914" s="351" t="s">
        <v>374</v>
      </c>
      <c r="AD914" s="352"/>
      <c r="AE914" s="352"/>
      <c r="AF914" s="352"/>
      <c r="AG914" s="352"/>
      <c r="AH914" s="353" t="s">
        <v>801</v>
      </c>
      <c r="AI914" s="354"/>
      <c r="AJ914" s="354"/>
      <c r="AK914" s="354"/>
      <c r="AL914" s="355">
        <v>100</v>
      </c>
      <c r="AM914" s="356"/>
      <c r="AN914" s="356"/>
      <c r="AO914" s="357"/>
      <c r="AP914" s="358" t="s">
        <v>801</v>
      </c>
      <c r="AQ914" s="358"/>
      <c r="AR914" s="358"/>
      <c r="AS914" s="358"/>
      <c r="AT914" s="358"/>
      <c r="AU914" s="358"/>
      <c r="AV914" s="358"/>
      <c r="AW914" s="358"/>
      <c r="AX914" s="358"/>
      <c r="AY914">
        <f>COUNTA($C$914)</f>
        <v>1</v>
      </c>
    </row>
    <row r="915" spans="1:51" ht="26.25" hidden="1" customHeight="1" x14ac:dyDescent="0.15">
      <c r="A915" s="371">
        <v>5</v>
      </c>
      <c r="B915" s="371">
        <v>1</v>
      </c>
      <c r="C915" s="344"/>
      <c r="D915" s="344"/>
      <c r="E915" s="344"/>
      <c r="F915" s="344"/>
      <c r="G915" s="344"/>
      <c r="H915" s="344"/>
      <c r="I915" s="344"/>
      <c r="J915" s="345"/>
      <c r="K915" s="346"/>
      <c r="L915" s="346"/>
      <c r="M915" s="346"/>
      <c r="N915" s="346"/>
      <c r="O915" s="346"/>
      <c r="P915" s="360"/>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4"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5.5"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0.25"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1.75"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0.25"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1"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0.25"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2.5"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20.25"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29.25"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14.25"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20.25"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24"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11.25"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19.5"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12.75"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15"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15"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15"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19.5"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15.75"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12.75"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12"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334</v>
      </c>
      <c r="AD943" s="153"/>
      <c r="AE943" s="153"/>
      <c r="AF943" s="153"/>
      <c r="AG943" s="153"/>
      <c r="AH943" s="363" t="s">
        <v>363</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45" customHeight="1" x14ac:dyDescent="0.15">
      <c r="A944" s="371">
        <v>1</v>
      </c>
      <c r="B944" s="371">
        <v>1</v>
      </c>
      <c r="C944" s="359" t="s">
        <v>779</v>
      </c>
      <c r="D944" s="344"/>
      <c r="E944" s="344"/>
      <c r="F944" s="344"/>
      <c r="G944" s="344"/>
      <c r="H944" s="344"/>
      <c r="I944" s="344"/>
      <c r="J944" s="345">
        <v>9120905002657</v>
      </c>
      <c r="K944" s="346"/>
      <c r="L944" s="346"/>
      <c r="M944" s="346"/>
      <c r="N944" s="346"/>
      <c r="O944" s="346"/>
      <c r="P944" s="360" t="s">
        <v>780</v>
      </c>
      <c r="Q944" s="347"/>
      <c r="R944" s="347"/>
      <c r="S944" s="347"/>
      <c r="T944" s="347"/>
      <c r="U944" s="347"/>
      <c r="V944" s="347"/>
      <c r="W944" s="347"/>
      <c r="X944" s="347"/>
      <c r="Y944" s="348">
        <v>38</v>
      </c>
      <c r="Z944" s="349"/>
      <c r="AA944" s="349"/>
      <c r="AB944" s="350"/>
      <c r="AC944" s="351" t="s">
        <v>80</v>
      </c>
      <c r="AD944" s="352"/>
      <c r="AE944" s="352"/>
      <c r="AF944" s="352"/>
      <c r="AG944" s="352"/>
      <c r="AH944" s="367" t="s">
        <v>770</v>
      </c>
      <c r="AI944" s="368"/>
      <c r="AJ944" s="368"/>
      <c r="AK944" s="368"/>
      <c r="AL944" s="355" t="s">
        <v>770</v>
      </c>
      <c r="AM944" s="356"/>
      <c r="AN944" s="356"/>
      <c r="AO944" s="357"/>
      <c r="AP944" s="358" t="s">
        <v>770</v>
      </c>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334</v>
      </c>
      <c r="AD976" s="153"/>
      <c r="AE976" s="153"/>
      <c r="AF976" s="153"/>
      <c r="AG976" s="153"/>
      <c r="AH976" s="363" t="s">
        <v>363</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1</v>
      </c>
    </row>
    <row r="977" spans="1:51" ht="32.25" customHeight="1" x14ac:dyDescent="0.15">
      <c r="A977" s="371">
        <v>1</v>
      </c>
      <c r="B977" s="371">
        <v>1</v>
      </c>
      <c r="C977" s="359" t="s">
        <v>787</v>
      </c>
      <c r="D977" s="344"/>
      <c r="E977" s="344"/>
      <c r="F977" s="344"/>
      <c r="G977" s="344"/>
      <c r="H977" s="344"/>
      <c r="I977" s="344"/>
      <c r="J977" s="345" t="s">
        <v>788</v>
      </c>
      <c r="K977" s="346"/>
      <c r="L977" s="346"/>
      <c r="M977" s="346"/>
      <c r="N977" s="346"/>
      <c r="O977" s="346"/>
      <c r="P977" s="360" t="s">
        <v>789</v>
      </c>
      <c r="Q977" s="347"/>
      <c r="R977" s="347"/>
      <c r="S977" s="347"/>
      <c r="T977" s="347"/>
      <c r="U977" s="347"/>
      <c r="V977" s="347"/>
      <c r="W977" s="347"/>
      <c r="X977" s="347"/>
      <c r="Y977" s="348">
        <v>7.6</v>
      </c>
      <c r="Z977" s="349"/>
      <c r="AA977" s="349"/>
      <c r="AB977" s="350"/>
      <c r="AC977" s="351" t="s">
        <v>80</v>
      </c>
      <c r="AD977" s="352"/>
      <c r="AE977" s="352"/>
      <c r="AF977" s="352"/>
      <c r="AG977" s="352"/>
      <c r="AH977" s="367" t="s">
        <v>797</v>
      </c>
      <c r="AI977" s="368"/>
      <c r="AJ977" s="368"/>
      <c r="AK977" s="368"/>
      <c r="AL977" s="355" t="s">
        <v>797</v>
      </c>
      <c r="AM977" s="356"/>
      <c r="AN977" s="356"/>
      <c r="AO977" s="357"/>
      <c r="AP977" s="358" t="s">
        <v>797</v>
      </c>
      <c r="AQ977" s="358"/>
      <c r="AR977" s="358"/>
      <c r="AS977" s="358"/>
      <c r="AT977" s="358"/>
      <c r="AU977" s="358"/>
      <c r="AV977" s="358"/>
      <c r="AW977" s="358"/>
      <c r="AX977" s="358"/>
      <c r="AY977">
        <f t="shared" si="121"/>
        <v>1</v>
      </c>
    </row>
    <row r="978" spans="1:51" ht="32.25" customHeight="1" x14ac:dyDescent="0.15">
      <c r="A978" s="371">
        <v>2</v>
      </c>
      <c r="B978" s="371">
        <v>1</v>
      </c>
      <c r="C978" s="359" t="s">
        <v>791</v>
      </c>
      <c r="D978" s="344"/>
      <c r="E978" s="344"/>
      <c r="F978" s="344"/>
      <c r="G978" s="344"/>
      <c r="H978" s="344"/>
      <c r="I978" s="344"/>
      <c r="J978" s="345" t="s">
        <v>788</v>
      </c>
      <c r="K978" s="346"/>
      <c r="L978" s="346"/>
      <c r="M978" s="346"/>
      <c r="N978" s="346"/>
      <c r="O978" s="346"/>
      <c r="P978" s="360" t="s">
        <v>790</v>
      </c>
      <c r="Q978" s="347"/>
      <c r="R978" s="347"/>
      <c r="S978" s="347"/>
      <c r="T978" s="347"/>
      <c r="U978" s="347"/>
      <c r="V978" s="347"/>
      <c r="W978" s="347"/>
      <c r="X978" s="347"/>
      <c r="Y978" s="348">
        <v>6.4</v>
      </c>
      <c r="Z978" s="349"/>
      <c r="AA978" s="349"/>
      <c r="AB978" s="350"/>
      <c r="AC978" s="351" t="s">
        <v>80</v>
      </c>
      <c r="AD978" s="352"/>
      <c r="AE978" s="352"/>
      <c r="AF978" s="352"/>
      <c r="AG978" s="352"/>
      <c r="AH978" s="367" t="s">
        <v>797</v>
      </c>
      <c r="AI978" s="368"/>
      <c r="AJ978" s="368"/>
      <c r="AK978" s="368"/>
      <c r="AL978" s="355" t="s">
        <v>797</v>
      </c>
      <c r="AM978" s="356"/>
      <c r="AN978" s="356"/>
      <c r="AO978" s="357"/>
      <c r="AP978" s="358" t="s">
        <v>797</v>
      </c>
      <c r="AQ978" s="358"/>
      <c r="AR978" s="358"/>
      <c r="AS978" s="358"/>
      <c r="AT978" s="358"/>
      <c r="AU978" s="358"/>
      <c r="AV978" s="358"/>
      <c r="AW978" s="358"/>
      <c r="AX978" s="358"/>
      <c r="AY978">
        <f>COUNTA($C$978)</f>
        <v>1</v>
      </c>
    </row>
    <row r="979" spans="1:51" ht="32.25" customHeight="1" x14ac:dyDescent="0.15">
      <c r="A979" s="371">
        <v>3</v>
      </c>
      <c r="B979" s="371">
        <v>1</v>
      </c>
      <c r="C979" s="359" t="s">
        <v>792</v>
      </c>
      <c r="D979" s="344"/>
      <c r="E979" s="344"/>
      <c r="F979" s="344"/>
      <c r="G979" s="344"/>
      <c r="H979" s="344"/>
      <c r="I979" s="344"/>
      <c r="J979" s="345" t="s">
        <v>788</v>
      </c>
      <c r="K979" s="346"/>
      <c r="L979" s="346"/>
      <c r="M979" s="346"/>
      <c r="N979" s="346"/>
      <c r="O979" s="346"/>
      <c r="P979" s="360" t="s">
        <v>790</v>
      </c>
      <c r="Q979" s="347"/>
      <c r="R979" s="347"/>
      <c r="S979" s="347"/>
      <c r="T979" s="347"/>
      <c r="U979" s="347"/>
      <c r="V979" s="347"/>
      <c r="W979" s="347"/>
      <c r="X979" s="347"/>
      <c r="Y979" s="348">
        <v>4.8</v>
      </c>
      <c r="Z979" s="349"/>
      <c r="AA979" s="349"/>
      <c r="AB979" s="350"/>
      <c r="AC979" s="351" t="s">
        <v>80</v>
      </c>
      <c r="AD979" s="352"/>
      <c r="AE979" s="352"/>
      <c r="AF979" s="352"/>
      <c r="AG979" s="352"/>
      <c r="AH979" s="353" t="s">
        <v>797</v>
      </c>
      <c r="AI979" s="354"/>
      <c r="AJ979" s="354"/>
      <c r="AK979" s="354"/>
      <c r="AL979" s="355" t="s">
        <v>797</v>
      </c>
      <c r="AM979" s="356"/>
      <c r="AN979" s="356"/>
      <c r="AO979" s="357"/>
      <c r="AP979" s="358" t="s">
        <v>797</v>
      </c>
      <c r="AQ979" s="358"/>
      <c r="AR979" s="358"/>
      <c r="AS979" s="358"/>
      <c r="AT979" s="358"/>
      <c r="AU979" s="358"/>
      <c r="AV979" s="358"/>
      <c r="AW979" s="358"/>
      <c r="AX979" s="358"/>
      <c r="AY979">
        <f>COUNTA($C$979)</f>
        <v>1</v>
      </c>
    </row>
    <row r="980" spans="1:51" ht="32.25" customHeight="1" x14ac:dyDescent="0.15">
      <c r="A980" s="371">
        <v>4</v>
      </c>
      <c r="B980" s="371">
        <v>1</v>
      </c>
      <c r="C980" s="359" t="s">
        <v>793</v>
      </c>
      <c r="D980" s="344"/>
      <c r="E980" s="344"/>
      <c r="F980" s="344"/>
      <c r="G980" s="344"/>
      <c r="H980" s="344"/>
      <c r="I980" s="344"/>
      <c r="J980" s="345" t="s">
        <v>788</v>
      </c>
      <c r="K980" s="346"/>
      <c r="L980" s="346"/>
      <c r="M980" s="346"/>
      <c r="N980" s="346"/>
      <c r="O980" s="346"/>
      <c r="P980" s="360" t="s">
        <v>790</v>
      </c>
      <c r="Q980" s="347"/>
      <c r="R980" s="347"/>
      <c r="S980" s="347"/>
      <c r="T980" s="347"/>
      <c r="U980" s="347"/>
      <c r="V980" s="347"/>
      <c r="W980" s="347"/>
      <c r="X980" s="347"/>
      <c r="Y980" s="348">
        <v>4.0999999999999996</v>
      </c>
      <c r="Z980" s="349"/>
      <c r="AA980" s="349"/>
      <c r="AB980" s="350"/>
      <c r="AC980" s="351" t="s">
        <v>80</v>
      </c>
      <c r="AD980" s="352"/>
      <c r="AE980" s="352"/>
      <c r="AF980" s="352"/>
      <c r="AG980" s="352"/>
      <c r="AH980" s="353" t="s">
        <v>797</v>
      </c>
      <c r="AI980" s="354"/>
      <c r="AJ980" s="354"/>
      <c r="AK980" s="354"/>
      <c r="AL980" s="355" t="s">
        <v>797</v>
      </c>
      <c r="AM980" s="356"/>
      <c r="AN980" s="356"/>
      <c r="AO980" s="357"/>
      <c r="AP980" s="358" t="s">
        <v>797</v>
      </c>
      <c r="AQ980" s="358"/>
      <c r="AR980" s="358"/>
      <c r="AS980" s="358"/>
      <c r="AT980" s="358"/>
      <c r="AU980" s="358"/>
      <c r="AV980" s="358"/>
      <c r="AW980" s="358"/>
      <c r="AX980" s="358"/>
      <c r="AY980">
        <f>COUNTA($C$980)</f>
        <v>1</v>
      </c>
    </row>
    <row r="981" spans="1:51" ht="32.25" customHeight="1" x14ac:dyDescent="0.15">
      <c r="A981" s="371">
        <v>5</v>
      </c>
      <c r="B981" s="371">
        <v>1</v>
      </c>
      <c r="C981" s="359" t="s">
        <v>794</v>
      </c>
      <c r="D981" s="344"/>
      <c r="E981" s="344"/>
      <c r="F981" s="344"/>
      <c r="G981" s="344"/>
      <c r="H981" s="344"/>
      <c r="I981" s="344"/>
      <c r="J981" s="345" t="s">
        <v>788</v>
      </c>
      <c r="K981" s="346"/>
      <c r="L981" s="346"/>
      <c r="M981" s="346"/>
      <c r="N981" s="346"/>
      <c r="O981" s="346"/>
      <c r="P981" s="360" t="s">
        <v>790</v>
      </c>
      <c r="Q981" s="347"/>
      <c r="R981" s="347"/>
      <c r="S981" s="347"/>
      <c r="T981" s="347"/>
      <c r="U981" s="347"/>
      <c r="V981" s="347"/>
      <c r="W981" s="347"/>
      <c r="X981" s="347"/>
      <c r="Y981" s="348">
        <v>4</v>
      </c>
      <c r="Z981" s="349"/>
      <c r="AA981" s="349"/>
      <c r="AB981" s="350"/>
      <c r="AC981" s="351" t="s">
        <v>80</v>
      </c>
      <c r="AD981" s="352"/>
      <c r="AE981" s="352"/>
      <c r="AF981" s="352"/>
      <c r="AG981" s="352"/>
      <c r="AH981" s="353" t="s">
        <v>797</v>
      </c>
      <c r="AI981" s="354"/>
      <c r="AJ981" s="354"/>
      <c r="AK981" s="354"/>
      <c r="AL981" s="355" t="s">
        <v>797</v>
      </c>
      <c r="AM981" s="356"/>
      <c r="AN981" s="356"/>
      <c r="AO981" s="357"/>
      <c r="AP981" s="358" t="s">
        <v>797</v>
      </c>
      <c r="AQ981" s="358"/>
      <c r="AR981" s="358"/>
      <c r="AS981" s="358"/>
      <c r="AT981" s="358"/>
      <c r="AU981" s="358"/>
      <c r="AV981" s="358"/>
      <c r="AW981" s="358"/>
      <c r="AX981" s="358"/>
      <c r="AY981">
        <f>COUNTA($C$981)</f>
        <v>1</v>
      </c>
    </row>
    <row r="982" spans="1:51" ht="32.25" customHeight="1" x14ac:dyDescent="0.15">
      <c r="A982" s="371">
        <v>6</v>
      </c>
      <c r="B982" s="371">
        <v>1</v>
      </c>
      <c r="C982" s="359" t="s">
        <v>795</v>
      </c>
      <c r="D982" s="344"/>
      <c r="E982" s="344"/>
      <c r="F982" s="344"/>
      <c r="G982" s="344"/>
      <c r="H982" s="344"/>
      <c r="I982" s="344"/>
      <c r="J982" s="345" t="s">
        <v>788</v>
      </c>
      <c r="K982" s="346"/>
      <c r="L982" s="346"/>
      <c r="M982" s="346"/>
      <c r="N982" s="346"/>
      <c r="O982" s="346"/>
      <c r="P982" s="360" t="s">
        <v>790</v>
      </c>
      <c r="Q982" s="347"/>
      <c r="R982" s="347"/>
      <c r="S982" s="347"/>
      <c r="T982" s="347"/>
      <c r="U982" s="347"/>
      <c r="V982" s="347"/>
      <c r="W982" s="347"/>
      <c r="X982" s="347"/>
      <c r="Y982" s="348">
        <v>3.9</v>
      </c>
      <c r="Z982" s="349"/>
      <c r="AA982" s="349"/>
      <c r="AB982" s="350"/>
      <c r="AC982" s="351" t="s">
        <v>80</v>
      </c>
      <c r="AD982" s="352"/>
      <c r="AE982" s="352"/>
      <c r="AF982" s="352"/>
      <c r="AG982" s="352"/>
      <c r="AH982" s="353" t="s">
        <v>797</v>
      </c>
      <c r="AI982" s="354"/>
      <c r="AJ982" s="354"/>
      <c r="AK982" s="354"/>
      <c r="AL982" s="355" t="s">
        <v>797</v>
      </c>
      <c r="AM982" s="356"/>
      <c r="AN982" s="356"/>
      <c r="AO982" s="357"/>
      <c r="AP982" s="358" t="s">
        <v>797</v>
      </c>
      <c r="AQ982" s="358"/>
      <c r="AR982" s="358"/>
      <c r="AS982" s="358"/>
      <c r="AT982" s="358"/>
      <c r="AU982" s="358"/>
      <c r="AV982" s="358"/>
      <c r="AW982" s="358"/>
      <c r="AX982" s="358"/>
      <c r="AY982">
        <f>COUNTA($C$982)</f>
        <v>1</v>
      </c>
    </row>
    <row r="983" spans="1:51" ht="32.25" customHeight="1" x14ac:dyDescent="0.15">
      <c r="A983" s="371">
        <v>7</v>
      </c>
      <c r="B983" s="371">
        <v>1</v>
      </c>
      <c r="C983" s="359" t="s">
        <v>796</v>
      </c>
      <c r="D983" s="344"/>
      <c r="E983" s="344"/>
      <c r="F983" s="344"/>
      <c r="G983" s="344"/>
      <c r="H983" s="344"/>
      <c r="I983" s="344"/>
      <c r="J983" s="345" t="s">
        <v>788</v>
      </c>
      <c r="K983" s="346"/>
      <c r="L983" s="346"/>
      <c r="M983" s="346"/>
      <c r="N983" s="346"/>
      <c r="O983" s="346"/>
      <c r="P983" s="360" t="s">
        <v>789</v>
      </c>
      <c r="Q983" s="347"/>
      <c r="R983" s="347"/>
      <c r="S983" s="347"/>
      <c r="T983" s="347"/>
      <c r="U983" s="347"/>
      <c r="V983" s="347"/>
      <c r="W983" s="347"/>
      <c r="X983" s="347"/>
      <c r="Y983" s="348">
        <v>3.8</v>
      </c>
      <c r="Z983" s="349"/>
      <c r="AA983" s="349"/>
      <c r="AB983" s="350"/>
      <c r="AC983" s="351" t="s">
        <v>80</v>
      </c>
      <c r="AD983" s="352"/>
      <c r="AE983" s="352"/>
      <c r="AF983" s="352"/>
      <c r="AG983" s="352"/>
      <c r="AH983" s="353" t="s">
        <v>797</v>
      </c>
      <c r="AI983" s="354"/>
      <c r="AJ983" s="354"/>
      <c r="AK983" s="354"/>
      <c r="AL983" s="355" t="s">
        <v>797</v>
      </c>
      <c r="AM983" s="356"/>
      <c r="AN983" s="356"/>
      <c r="AO983" s="357"/>
      <c r="AP983" s="358" t="s">
        <v>797</v>
      </c>
      <c r="AQ983" s="358"/>
      <c r="AR983" s="358"/>
      <c r="AS983" s="358"/>
      <c r="AT983" s="358"/>
      <c r="AU983" s="358"/>
      <c r="AV983" s="358"/>
      <c r="AW983" s="358"/>
      <c r="AX983" s="358"/>
      <c r="AY983">
        <f>COUNTA($C$983)</f>
        <v>1</v>
      </c>
    </row>
    <row r="984" spans="1:51" ht="38.25" customHeight="1" x14ac:dyDescent="0.15">
      <c r="A984" s="371">
        <v>8</v>
      </c>
      <c r="B984" s="371">
        <v>1</v>
      </c>
      <c r="C984" s="359" t="s">
        <v>826</v>
      </c>
      <c r="D984" s="344"/>
      <c r="E984" s="344"/>
      <c r="F984" s="344"/>
      <c r="G984" s="344"/>
      <c r="H984" s="344"/>
      <c r="I984" s="344"/>
      <c r="J984" s="345" t="s">
        <v>801</v>
      </c>
      <c r="K984" s="346"/>
      <c r="L984" s="346"/>
      <c r="M984" s="346"/>
      <c r="N984" s="346"/>
      <c r="O984" s="346"/>
      <c r="P984" s="360" t="s">
        <v>829</v>
      </c>
      <c r="Q984" s="347"/>
      <c r="R984" s="347"/>
      <c r="S984" s="347"/>
      <c r="T984" s="347"/>
      <c r="U984" s="347"/>
      <c r="V984" s="347"/>
      <c r="W984" s="347"/>
      <c r="X984" s="347"/>
      <c r="Y984" s="348">
        <v>3.5</v>
      </c>
      <c r="Z984" s="349"/>
      <c r="AA984" s="349"/>
      <c r="AB984" s="350"/>
      <c r="AC984" s="351" t="s">
        <v>80</v>
      </c>
      <c r="AD984" s="352"/>
      <c r="AE984" s="352"/>
      <c r="AF984" s="352"/>
      <c r="AG984" s="352"/>
      <c r="AH984" s="353" t="s">
        <v>797</v>
      </c>
      <c r="AI984" s="354"/>
      <c r="AJ984" s="354"/>
      <c r="AK984" s="354"/>
      <c r="AL984" s="355" t="s">
        <v>797</v>
      </c>
      <c r="AM984" s="356"/>
      <c r="AN984" s="356"/>
      <c r="AO984" s="357"/>
      <c r="AP984" s="358" t="s">
        <v>797</v>
      </c>
      <c r="AQ984" s="358"/>
      <c r="AR984" s="358"/>
      <c r="AS984" s="358"/>
      <c r="AT984" s="358"/>
      <c r="AU984" s="358"/>
      <c r="AV984" s="358"/>
      <c r="AW984" s="358"/>
      <c r="AX984" s="358"/>
      <c r="AY984">
        <f>COUNTA($C$984)</f>
        <v>1</v>
      </c>
    </row>
    <row r="985" spans="1:51" ht="32.25" customHeight="1" x14ac:dyDescent="0.15">
      <c r="A985" s="371">
        <v>9</v>
      </c>
      <c r="B985" s="371">
        <v>1</v>
      </c>
      <c r="C985" s="359" t="s">
        <v>827</v>
      </c>
      <c r="D985" s="344"/>
      <c r="E985" s="344"/>
      <c r="F985" s="344"/>
      <c r="G985" s="344"/>
      <c r="H985" s="344"/>
      <c r="I985" s="344"/>
      <c r="J985" s="345" t="s">
        <v>788</v>
      </c>
      <c r="K985" s="346"/>
      <c r="L985" s="346"/>
      <c r="M985" s="346"/>
      <c r="N985" s="346"/>
      <c r="O985" s="346"/>
      <c r="P985" s="360" t="s">
        <v>790</v>
      </c>
      <c r="Q985" s="347"/>
      <c r="R985" s="347"/>
      <c r="S985" s="347"/>
      <c r="T985" s="347"/>
      <c r="U985" s="347"/>
      <c r="V985" s="347"/>
      <c r="W985" s="347"/>
      <c r="X985" s="347"/>
      <c r="Y985" s="348">
        <v>3.3</v>
      </c>
      <c r="Z985" s="349"/>
      <c r="AA985" s="349"/>
      <c r="AB985" s="350"/>
      <c r="AC985" s="351" t="s">
        <v>80</v>
      </c>
      <c r="AD985" s="352"/>
      <c r="AE985" s="352"/>
      <c r="AF985" s="352"/>
      <c r="AG985" s="352"/>
      <c r="AH985" s="353" t="s">
        <v>797</v>
      </c>
      <c r="AI985" s="354"/>
      <c r="AJ985" s="354"/>
      <c r="AK985" s="354"/>
      <c r="AL985" s="355" t="s">
        <v>797</v>
      </c>
      <c r="AM985" s="356"/>
      <c r="AN985" s="356"/>
      <c r="AO985" s="357"/>
      <c r="AP985" s="358" t="s">
        <v>797</v>
      </c>
      <c r="AQ985" s="358"/>
      <c r="AR985" s="358"/>
      <c r="AS985" s="358"/>
      <c r="AT985" s="358"/>
      <c r="AU985" s="358"/>
      <c r="AV985" s="358"/>
      <c r="AW985" s="358"/>
      <c r="AX985" s="358"/>
      <c r="AY985">
        <f>COUNTA($C$985)</f>
        <v>1</v>
      </c>
    </row>
    <row r="986" spans="1:51" ht="32.25" customHeight="1" x14ac:dyDescent="0.15">
      <c r="A986" s="371">
        <v>10</v>
      </c>
      <c r="B986" s="371">
        <v>1</v>
      </c>
      <c r="C986" s="359" t="s">
        <v>828</v>
      </c>
      <c r="D986" s="344"/>
      <c r="E986" s="344"/>
      <c r="F986" s="344"/>
      <c r="G986" s="344"/>
      <c r="H986" s="344"/>
      <c r="I986" s="344"/>
      <c r="J986" s="345" t="s">
        <v>788</v>
      </c>
      <c r="K986" s="346"/>
      <c r="L986" s="346"/>
      <c r="M986" s="346"/>
      <c r="N986" s="346"/>
      <c r="O986" s="346"/>
      <c r="P986" s="360" t="s">
        <v>790</v>
      </c>
      <c r="Q986" s="347"/>
      <c r="R986" s="347"/>
      <c r="S986" s="347"/>
      <c r="T986" s="347"/>
      <c r="U986" s="347"/>
      <c r="V986" s="347"/>
      <c r="W986" s="347"/>
      <c r="X986" s="347"/>
      <c r="Y986" s="348">
        <v>3.2</v>
      </c>
      <c r="Z986" s="349"/>
      <c r="AA986" s="349"/>
      <c r="AB986" s="350"/>
      <c r="AC986" s="351" t="s">
        <v>80</v>
      </c>
      <c r="AD986" s="352"/>
      <c r="AE986" s="352"/>
      <c r="AF986" s="352"/>
      <c r="AG986" s="352"/>
      <c r="AH986" s="353" t="s">
        <v>797</v>
      </c>
      <c r="AI986" s="354"/>
      <c r="AJ986" s="354"/>
      <c r="AK986" s="354"/>
      <c r="AL986" s="355" t="s">
        <v>797</v>
      </c>
      <c r="AM986" s="356"/>
      <c r="AN986" s="356"/>
      <c r="AO986" s="357"/>
      <c r="AP986" s="358" t="s">
        <v>797</v>
      </c>
      <c r="AQ986" s="358"/>
      <c r="AR986" s="358"/>
      <c r="AS986" s="358"/>
      <c r="AT986" s="358"/>
      <c r="AU986" s="358"/>
      <c r="AV986" s="358"/>
      <c r="AW986" s="358"/>
      <c r="AX986" s="358"/>
      <c r="AY986">
        <f>COUNTA($C$986)</f>
        <v>1</v>
      </c>
    </row>
    <row r="987" spans="1:51" ht="32.25"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2.25"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2.25"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2.25"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2.25"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19.5"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21"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23.25"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23.25"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4.5"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16.5"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3.25"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11.25"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16.5"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1.75"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17.25"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15.75"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18.75"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12.75"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15"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334</v>
      </c>
      <c r="AD1009" s="153"/>
      <c r="AE1009" s="153"/>
      <c r="AF1009" s="153"/>
      <c r="AG1009" s="153"/>
      <c r="AH1009" s="363" t="s">
        <v>363</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334</v>
      </c>
      <c r="AD1042" s="153"/>
      <c r="AE1042" s="153"/>
      <c r="AF1042" s="153"/>
      <c r="AG1042" s="153"/>
      <c r="AH1042" s="363" t="s">
        <v>363</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334</v>
      </c>
      <c r="AD1075" s="153"/>
      <c r="AE1075" s="153"/>
      <c r="AF1075" s="153"/>
      <c r="AG1075" s="153"/>
      <c r="AH1075" s="363" t="s">
        <v>363</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325</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340</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326</v>
      </c>
      <c r="AQ1109" s="366"/>
      <c r="AR1109" s="366"/>
      <c r="AS1109" s="366"/>
      <c r="AT1109" s="366"/>
      <c r="AU1109" s="366"/>
      <c r="AV1109" s="366"/>
      <c r="AW1109" s="366"/>
      <c r="AX1109" s="366"/>
    </row>
    <row r="1110" spans="1:51" ht="30" customHeight="1" x14ac:dyDescent="0.15">
      <c r="A1110" s="371">
        <v>1</v>
      </c>
      <c r="B1110" s="371">
        <v>1</v>
      </c>
      <c r="C1110" s="369"/>
      <c r="D1110" s="369"/>
      <c r="E1110" s="151" t="s">
        <v>751</v>
      </c>
      <c r="F1110" s="370"/>
      <c r="G1110" s="370"/>
      <c r="H1110" s="370"/>
      <c r="I1110" s="370"/>
      <c r="J1110" s="345" t="s">
        <v>751</v>
      </c>
      <c r="K1110" s="346"/>
      <c r="L1110" s="346"/>
      <c r="M1110" s="346"/>
      <c r="N1110" s="346"/>
      <c r="O1110" s="346"/>
      <c r="P1110" s="360" t="s">
        <v>751</v>
      </c>
      <c r="Q1110" s="347"/>
      <c r="R1110" s="347"/>
      <c r="S1110" s="347"/>
      <c r="T1110" s="347"/>
      <c r="U1110" s="347"/>
      <c r="V1110" s="347"/>
      <c r="W1110" s="347"/>
      <c r="X1110" s="347"/>
      <c r="Y1110" s="348" t="s">
        <v>751</v>
      </c>
      <c r="Z1110" s="349"/>
      <c r="AA1110" s="349"/>
      <c r="AB1110" s="350"/>
      <c r="AC1110" s="351"/>
      <c r="AD1110" s="352"/>
      <c r="AE1110" s="352"/>
      <c r="AF1110" s="352"/>
      <c r="AG1110" s="352"/>
      <c r="AH1110" s="353" t="s">
        <v>751</v>
      </c>
      <c r="AI1110" s="354"/>
      <c r="AJ1110" s="354"/>
      <c r="AK1110" s="354"/>
      <c r="AL1110" s="355" t="s">
        <v>751</v>
      </c>
      <c r="AM1110" s="356"/>
      <c r="AN1110" s="356"/>
      <c r="AO1110" s="357"/>
      <c r="AP1110" s="358" t="s">
        <v>751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48 AL851: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48 Y851: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50:AO850">
    <cfRule type="expression" dxfId="705" priority="3">
      <formula>IF(AND(AL850&gt;=0, RIGHT(TEXT(AL850,"0.#"),1)&lt;&gt;"."),TRUE,FALSE)</formula>
    </cfRule>
    <cfRule type="expression" dxfId="704" priority="4">
      <formula>IF(AND(AL850&gt;=0, RIGHT(TEXT(AL850,"0.#"),1)="."),TRUE,FALSE)</formula>
    </cfRule>
    <cfRule type="expression" dxfId="703" priority="5">
      <formula>IF(AND(AL850&lt;0, RIGHT(TEXT(AL850,"0.#"),1)&lt;&gt;"."),TRUE,FALSE)</formula>
    </cfRule>
    <cfRule type="expression" dxfId="702" priority="6">
      <formula>IF(AND(AL850&lt;0, RIGHT(TEXT(AL850,"0.#"),1)="."),TRUE,FALSE)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1" max="49" man="1"/>
    <brk id="189" max="49" man="1"/>
    <brk id="725" max="49" man="1"/>
    <brk id="732" max="49" man="1"/>
    <brk id="786" max="49" man="1"/>
    <brk id="841" max="49" man="1"/>
    <brk id="908" max="49" man="1"/>
    <brk id="10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t="s">
        <v>749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高齢社会対策</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t="s">
        <v>749</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高齢社会対策、子ども・若者育成支援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t="s">
        <v>749</v>
      </c>
      <c r="C14" s="13" t="str">
        <f t="shared" si="9"/>
        <v>食育推進</v>
      </c>
      <c r="D14" s="13" t="str">
        <f t="shared" si="8"/>
        <v>高齢社会対策、子ども・若者育成支援、食育推進</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高齢社会対策、子ども・若者育成支援、食育推進</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高齢社会対策、子ども・若者育成支援、食育推進</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高齢社会対策、子ども・若者育成支援、食育推進</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高齢社会対策、子ども・若者育成支援、食育推進</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高齢社会対策、子ども・若者育成支援、食育推進</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高齢社会対策、子ども・若者育成支援、食育推進</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高齢社会対策、子ども・若者育成支援、食育推進</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高齢社会対策、子ども・若者育成支援、食育推進</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高齢社会対策、子ども・若者育成支援、食育推進</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高齢社会対策、子ども・若者育成支援、食育推進</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高齢社会対策、子ども・若者育成支援、食育推進</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345</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386</v>
      </c>
      <c r="AF2" s="1027"/>
      <c r="AG2" s="1027"/>
      <c r="AH2" s="1027"/>
      <c r="AI2" s="1027" t="s">
        <v>408</v>
      </c>
      <c r="AJ2" s="1027"/>
      <c r="AK2" s="1027"/>
      <c r="AL2" s="557"/>
      <c r="AM2" s="1027" t="s">
        <v>505</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345</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386</v>
      </c>
      <c r="AF9" s="1027"/>
      <c r="AG9" s="1027"/>
      <c r="AH9" s="1027"/>
      <c r="AI9" s="1027" t="s">
        <v>408</v>
      </c>
      <c r="AJ9" s="1027"/>
      <c r="AK9" s="1027"/>
      <c r="AL9" s="557"/>
      <c r="AM9" s="1027" t="s">
        <v>505</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345</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386</v>
      </c>
      <c r="AF16" s="1027"/>
      <c r="AG16" s="1027"/>
      <c r="AH16" s="1027"/>
      <c r="AI16" s="1027" t="s">
        <v>408</v>
      </c>
      <c r="AJ16" s="1027"/>
      <c r="AK16" s="1027"/>
      <c r="AL16" s="557"/>
      <c r="AM16" s="1027" t="s">
        <v>505</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345</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386</v>
      </c>
      <c r="AF23" s="1027"/>
      <c r="AG23" s="1027"/>
      <c r="AH23" s="1027"/>
      <c r="AI23" s="1027" t="s">
        <v>408</v>
      </c>
      <c r="AJ23" s="1027"/>
      <c r="AK23" s="1027"/>
      <c r="AL23" s="557"/>
      <c r="AM23" s="1027" t="s">
        <v>505</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345</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386</v>
      </c>
      <c r="AF30" s="1027"/>
      <c r="AG30" s="1027"/>
      <c r="AH30" s="1027"/>
      <c r="AI30" s="1027" t="s">
        <v>408</v>
      </c>
      <c r="AJ30" s="1027"/>
      <c r="AK30" s="1027"/>
      <c r="AL30" s="557"/>
      <c r="AM30" s="1027" t="s">
        <v>505</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345</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386</v>
      </c>
      <c r="AF37" s="1027"/>
      <c r="AG37" s="1027"/>
      <c r="AH37" s="1027"/>
      <c r="AI37" s="1027" t="s">
        <v>408</v>
      </c>
      <c r="AJ37" s="1027"/>
      <c r="AK37" s="1027"/>
      <c r="AL37" s="557"/>
      <c r="AM37" s="1027" t="s">
        <v>505</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345</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386</v>
      </c>
      <c r="AF44" s="1027"/>
      <c r="AG44" s="1027"/>
      <c r="AH44" s="1027"/>
      <c r="AI44" s="1027" t="s">
        <v>408</v>
      </c>
      <c r="AJ44" s="1027"/>
      <c r="AK44" s="1027"/>
      <c r="AL44" s="557"/>
      <c r="AM44" s="1027" t="s">
        <v>505</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345</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386</v>
      </c>
      <c r="AF51" s="1027"/>
      <c r="AG51" s="1027"/>
      <c r="AH51" s="1027"/>
      <c r="AI51" s="1027" t="s">
        <v>408</v>
      </c>
      <c r="AJ51" s="1027"/>
      <c r="AK51" s="1027"/>
      <c r="AL51" s="557"/>
      <c r="AM51" s="1027" t="s">
        <v>505</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345</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386</v>
      </c>
      <c r="AF58" s="1027"/>
      <c r="AG58" s="1027"/>
      <c r="AH58" s="1027"/>
      <c r="AI58" s="1027" t="s">
        <v>408</v>
      </c>
      <c r="AJ58" s="1027"/>
      <c r="AK58" s="1027"/>
      <c r="AL58" s="557"/>
      <c r="AM58" s="1027" t="s">
        <v>505</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345</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386</v>
      </c>
      <c r="AF65" s="1027"/>
      <c r="AG65" s="1027"/>
      <c r="AH65" s="1027"/>
      <c r="AI65" s="1027" t="s">
        <v>408</v>
      </c>
      <c r="AJ65" s="1027"/>
      <c r="AK65" s="1027"/>
      <c r="AL65" s="557"/>
      <c r="AM65" s="1027" t="s">
        <v>505</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362</v>
      </c>
      <c r="H2" s="595"/>
      <c r="I2" s="595"/>
      <c r="J2" s="595"/>
      <c r="K2" s="595"/>
      <c r="L2" s="595"/>
      <c r="M2" s="595"/>
      <c r="N2" s="595"/>
      <c r="O2" s="595"/>
      <c r="P2" s="595"/>
      <c r="Q2" s="595"/>
      <c r="R2" s="595"/>
      <c r="S2" s="595"/>
      <c r="T2" s="595"/>
      <c r="U2" s="595"/>
      <c r="V2" s="595"/>
      <c r="W2" s="595"/>
      <c r="X2" s="595"/>
      <c r="Y2" s="595"/>
      <c r="Z2" s="595"/>
      <c r="AA2" s="595"/>
      <c r="AB2" s="596"/>
      <c r="AC2" s="594" t="s">
        <v>364</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349</v>
      </c>
      <c r="Z3" s="364"/>
      <c r="AA3" s="364"/>
      <c r="AB3" s="364"/>
      <c r="AC3" s="153" t="s">
        <v>334</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349</v>
      </c>
      <c r="Z36" s="364"/>
      <c r="AA36" s="364"/>
      <c r="AB36" s="364"/>
      <c r="AC36" s="153" t="s">
        <v>334</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349</v>
      </c>
      <c r="Z69" s="364"/>
      <c r="AA69" s="364"/>
      <c r="AB69" s="364"/>
      <c r="AC69" s="153" t="s">
        <v>334</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349</v>
      </c>
      <c r="Z102" s="364"/>
      <c r="AA102" s="364"/>
      <c r="AB102" s="364"/>
      <c r="AC102" s="153" t="s">
        <v>334</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349</v>
      </c>
      <c r="Z135" s="364"/>
      <c r="AA135" s="364"/>
      <c r="AB135" s="364"/>
      <c r="AC135" s="153" t="s">
        <v>334</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349</v>
      </c>
      <c r="Z168" s="364"/>
      <c r="AA168" s="364"/>
      <c r="AB168" s="364"/>
      <c r="AC168" s="153" t="s">
        <v>334</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349</v>
      </c>
      <c r="Z201" s="364"/>
      <c r="AA201" s="364"/>
      <c r="AB201" s="364"/>
      <c r="AC201" s="153" t="s">
        <v>334</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349</v>
      </c>
      <c r="Z234" s="364"/>
      <c r="AA234" s="364"/>
      <c r="AB234" s="364"/>
      <c r="AC234" s="153" t="s">
        <v>334</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349</v>
      </c>
      <c r="Z267" s="364"/>
      <c r="AA267" s="364"/>
      <c r="AB267" s="364"/>
      <c r="AC267" s="153" t="s">
        <v>334</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349</v>
      </c>
      <c r="Z300" s="364"/>
      <c r="AA300" s="364"/>
      <c r="AB300" s="364"/>
      <c r="AC300" s="153" t="s">
        <v>334</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349</v>
      </c>
      <c r="Z333" s="364"/>
      <c r="AA333" s="364"/>
      <c r="AB333" s="364"/>
      <c r="AC333" s="153" t="s">
        <v>334</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349</v>
      </c>
      <c r="Z366" s="364"/>
      <c r="AA366" s="364"/>
      <c r="AB366" s="364"/>
      <c r="AC366" s="153" t="s">
        <v>334</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349</v>
      </c>
      <c r="Z399" s="364"/>
      <c r="AA399" s="364"/>
      <c r="AB399" s="364"/>
      <c r="AC399" s="153" t="s">
        <v>334</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349</v>
      </c>
      <c r="Z432" s="364"/>
      <c r="AA432" s="364"/>
      <c r="AB432" s="364"/>
      <c r="AC432" s="153" t="s">
        <v>334</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349</v>
      </c>
      <c r="Z465" s="364"/>
      <c r="AA465" s="364"/>
      <c r="AB465" s="364"/>
      <c r="AC465" s="153" t="s">
        <v>334</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349</v>
      </c>
      <c r="Z498" s="364"/>
      <c r="AA498" s="364"/>
      <c r="AB498" s="364"/>
      <c r="AC498" s="153" t="s">
        <v>334</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349</v>
      </c>
      <c r="Z531" s="364"/>
      <c r="AA531" s="364"/>
      <c r="AB531" s="364"/>
      <c r="AC531" s="153" t="s">
        <v>334</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349</v>
      </c>
      <c r="Z564" s="364"/>
      <c r="AA564" s="364"/>
      <c r="AB564" s="364"/>
      <c r="AC564" s="153" t="s">
        <v>334</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349</v>
      </c>
      <c r="Z597" s="364"/>
      <c r="AA597" s="364"/>
      <c r="AB597" s="364"/>
      <c r="AC597" s="153" t="s">
        <v>334</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349</v>
      </c>
      <c r="Z630" s="364"/>
      <c r="AA630" s="364"/>
      <c r="AB630" s="364"/>
      <c r="AC630" s="153" t="s">
        <v>334</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349</v>
      </c>
      <c r="Z663" s="364"/>
      <c r="AA663" s="364"/>
      <c r="AB663" s="364"/>
      <c r="AC663" s="153" t="s">
        <v>334</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349</v>
      </c>
      <c r="Z696" s="364"/>
      <c r="AA696" s="364"/>
      <c r="AB696" s="364"/>
      <c r="AC696" s="153" t="s">
        <v>334</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349</v>
      </c>
      <c r="Z729" s="364"/>
      <c r="AA729" s="364"/>
      <c r="AB729" s="364"/>
      <c r="AC729" s="153" t="s">
        <v>334</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349</v>
      </c>
      <c r="Z762" s="364"/>
      <c r="AA762" s="364"/>
      <c r="AB762" s="364"/>
      <c r="AC762" s="153" t="s">
        <v>334</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349</v>
      </c>
      <c r="Z795" s="364"/>
      <c r="AA795" s="364"/>
      <c r="AB795" s="364"/>
      <c r="AC795" s="153" t="s">
        <v>334</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349</v>
      </c>
      <c r="Z828" s="364"/>
      <c r="AA828" s="364"/>
      <c r="AB828" s="364"/>
      <c r="AC828" s="153" t="s">
        <v>334</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349</v>
      </c>
      <c r="Z861" s="364"/>
      <c r="AA861" s="364"/>
      <c r="AB861" s="364"/>
      <c r="AC861" s="153" t="s">
        <v>334</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349</v>
      </c>
      <c r="Z894" s="364"/>
      <c r="AA894" s="364"/>
      <c r="AB894" s="364"/>
      <c r="AC894" s="153" t="s">
        <v>334</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349</v>
      </c>
      <c r="Z927" s="364"/>
      <c r="AA927" s="364"/>
      <c r="AB927" s="364"/>
      <c r="AC927" s="153" t="s">
        <v>334</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349</v>
      </c>
      <c r="Z960" s="364"/>
      <c r="AA960" s="364"/>
      <c r="AB960" s="364"/>
      <c r="AC960" s="153" t="s">
        <v>334</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349</v>
      </c>
      <c r="Z993" s="364"/>
      <c r="AA993" s="364"/>
      <c r="AB993" s="364"/>
      <c r="AC993" s="153" t="s">
        <v>334</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349</v>
      </c>
      <c r="Z1026" s="364"/>
      <c r="AA1026" s="364"/>
      <c r="AB1026" s="364"/>
      <c r="AC1026" s="153" t="s">
        <v>334</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349</v>
      </c>
      <c r="Z1059" s="364"/>
      <c r="AA1059" s="364"/>
      <c r="AB1059" s="364"/>
      <c r="AC1059" s="153" t="s">
        <v>334</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349</v>
      </c>
      <c r="Z1092" s="364"/>
      <c r="AA1092" s="364"/>
      <c r="AB1092" s="364"/>
      <c r="AC1092" s="153" t="s">
        <v>334</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349</v>
      </c>
      <c r="Z1125" s="364"/>
      <c r="AA1125" s="364"/>
      <c r="AB1125" s="364"/>
      <c r="AC1125" s="153" t="s">
        <v>334</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349</v>
      </c>
      <c r="Z1158" s="364"/>
      <c r="AA1158" s="364"/>
      <c r="AB1158" s="364"/>
      <c r="AC1158" s="153" t="s">
        <v>334</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349</v>
      </c>
      <c r="Z1191" s="364"/>
      <c r="AA1191" s="364"/>
      <c r="AB1191" s="364"/>
      <c r="AC1191" s="153" t="s">
        <v>334</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349</v>
      </c>
      <c r="Z1224" s="364"/>
      <c r="AA1224" s="364"/>
      <c r="AB1224" s="364"/>
      <c r="AC1224" s="153" t="s">
        <v>334</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349</v>
      </c>
      <c r="Z1257" s="364"/>
      <c r="AA1257" s="364"/>
      <c r="AB1257" s="364"/>
      <c r="AC1257" s="153" t="s">
        <v>334</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349</v>
      </c>
      <c r="Z1290" s="364"/>
      <c r="AA1290" s="364"/>
      <c r="AB1290" s="364"/>
      <c r="AC1290" s="153" t="s">
        <v>334</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2021-06-10T15:09:25Z</cp:lastPrinted>
  <dcterms:created xsi:type="dcterms:W3CDTF">2012-03-13T00:50:25Z</dcterms:created>
  <dcterms:modified xsi:type="dcterms:W3CDTF">2021-07-02T00:10:25Z</dcterms:modified>
</cp:coreProperties>
</file>