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3 健康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50" i="3"/>
  <c r="AY417" i="3"/>
  <c r="AY213"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<sst xmlns="http://schemas.openxmlformats.org/spreadsheetml/2006/main" count="3101" uniqueCount="787">
  <si>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</si>
  <si>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</si>
  <si>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</si>
  <si>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</si>
  <si>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</si>
  <si>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</si>
  <si>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</si>
  <si>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</si>
  <si>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</si>
  <si>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</si>
  <si>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</si>
  <si>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</si>
  <si>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</si>
  <si>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</si>
  <si>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</si>
  <si>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</si>
  <si>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</si>
  <si>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</si>
  <si>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</si>
  <si>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</si>
  <si>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</si>
  <si>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</si>
  <si>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</si>
  <si>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</si>
  <si>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</si>
  <si>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</si>
  <si>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</si>
  <si>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</si>
  <si>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</si>
  <si>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</si>
  <si>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</si>
  <si>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</si>
  <si>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</si>
  <si>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</si>
  <si>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</si>
  <si>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</si>
  <si>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</si>
  <si>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</si>
  <si>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</si>
  <si>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</si>
  <si>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</si>
  <si>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</si>
  <si>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</si>
  <si>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</si>
  <si>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</si>
  <si>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</si>
  <si>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</si>
  <si>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</si>
  <si>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</si>
  <si>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</si>
  <si>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</si>
  <si>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</si>
  <si>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</si>
  <si>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</si>
  <si>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</si>
  <si>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</si>
  <si>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</si>
  <si>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</si>
  <si>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</si>
  <si>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</si>
  <si>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</si>
  <si>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</si>
  <si>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</si>
  <si>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</si>
  <si>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</si>
  <si>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</si>
  <si>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</si>
  <si>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</si>
  <si>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</si>
  <si>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</si>
  <si>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</si>
  <si>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</si>
  <si>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</si>
  <si>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</si>
  <si>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</si>
  <si>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</si>
  <si>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</si>
  <si>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</si>
  <si>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</si>
  <si>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</si>
  <si>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</si>
  <si>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</si>
  <si>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</si>
  <si>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</si>
  <si>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</si>
  <si>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</si>
  <si>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</si>
  <si>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</si>
  <si>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</si>
  <si>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</si>
  <si>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</si>
  <si>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</si>
  <si>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</si>
  <si>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</si>
  <si>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</si>
  <si>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</si>
  <si>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</si>
  <si>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</si>
  <si>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</si>
  <si>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</si>
  <si>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</si>
  <si>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</si>
  <si>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</si>
  <si>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</si>
  <si>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</si>
  <si>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</si>
  <si>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</si>
  <si>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</si>
  <si>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</si>
  <si>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</si>
  <si>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</si>
  <si>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</si>
  <si>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</si>
  <si>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</si>
  <si>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</si>
  <si>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</si>
  <si>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</si>
  <si>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</si>
  <si>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</si>
  <si>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</si>
  <si>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</si>
  <si>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</si>
  <si>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</si>
  <si>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</si>
  <si>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</si>
  <si>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</si>
  <si>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</si>
  <si>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</si>
  <si>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</si>
  <si>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</si>
  <si>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</si>
  <si>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</si>
  <si>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</si>
  <si>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</si>
  <si>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</si>
  <si>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</si>
  <si>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</si>
  <si>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</si>
  <si>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</si>
  <si>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</si>
  <si>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</si>
  <si>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</si>
  <si>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</si>
  <si>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</si>
  <si>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</si>
  <si>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</si>
  <si>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</si>
  <si>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</si>
  <si>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</si>
  <si>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</si>
  <si>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</si>
  <si>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</si>
  <si>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</si>
  <si>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</si>
  <si>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</si>
  <si>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</si>
  <si>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</si>
  <si>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</si>
  <si>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</si>
  <si>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</si>
  <si>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</si>
  <si>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</si>
  <si>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</si>
  <si>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</si>
  <si>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</si>
  <si>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</si>
  <si>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</si>
  <si>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</si>
  <si>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</si>
  <si>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</si>
  <si>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</si>
  <si>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</si>
  <si>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</si>
  <si>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</si>
  <si>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</si>
  <si>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</si>
  <si>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</si>
  <si>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</si>
  <si>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</si>
  <si>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</si>
  <si>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</si>
  <si>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</si>
  <si>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</si>
  <si>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</si>
  <si>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</si>
  <si>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</si>
  <si>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</si>
  <si>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</si>
  <si>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</si>
  <si>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</si>
  <si>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</si>
  <si>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</si>
  <si>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</si>
  <si>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</si>
  <si>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</si>
  <si>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</si>
  <si>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</si>
  <si>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</si>
  <si>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</si>
  <si>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</si>
  <si>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</si>
  <si>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</si>
  <si>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</si>
  <si>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</si>
  <si>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</si>
  <si>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</si>
  <si>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</si>
  <si>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</si>
  <si>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</si>
  <si>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</si>
  <si>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</si>
  <si>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</si>
  <si>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</si>
  <si>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</si>
  <si>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</si>
  <si>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</si>
  <si>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</si>
  <si>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</si>
  <si>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</si>
  <si>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</si>
  <si>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</si>
  <si>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</si>
  <si>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</si>
  <si>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</si>
  <si>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</si>
  <si>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</si>
  <si>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</si>
  <si>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</si>
  <si>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</si>
  <si>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</si>
  <si>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</si>
  <si>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</si>
  <si>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</si>
  <si>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</si>
  <si>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</si>
  <si>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</si>
  <si>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</si>
  <si>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</si>
  <si>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</si>
  <si>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</si>
  <si>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</si>
  <si>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</si>
  <si>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</si>
  <si>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</si>
  <si>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</si>
  <si>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</si>
  <si>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</si>
  <si>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</si>
  <si>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</si>
  <si>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</si>
  <si>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</si>
  <si>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</si>
  <si>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</si>
  <si>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</si>
  <si>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</si>
  <si>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</si>
  <si>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</si>
  <si>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</si>
  <si>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</si>
  <si>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</si>
  <si>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</si>
  <si>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</si>
  <si>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</si>
  <si>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</si>
  <si>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</si>
  <si>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</si>
  <si>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</si>
  <si>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</si>
  <si>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</si>
  <si>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</si>
  <si>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</si>
  <si>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</si>
  <si>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</si>
  <si>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</si>
  <si>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</si>
  <si>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</si>
  <si>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</si>
  <si>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</si>
  <si>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</si>
  <si>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</si>
  <si>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</si>
  <si>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</si>
  <si>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</si>
  <si>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</si>
  <si>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</si>
  <si>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</si>
  <si>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</si>
  <si>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</si>
  <si>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</si>
  <si>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</si>
  <si>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</si>
  <si>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</si>
  <si>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</si>
  <si>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</si>
  <si>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</si>
  <si>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</si>
  <si>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</si>
  <si>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</si>
  <si>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</si>
  <si>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</si>
  <si>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</si>
  <si>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</si>
  <si>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</si>
  <si>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</si>
  <si>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</si>
  <si>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</si>
  <si>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</si>
  <si>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</si>
  <si>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</si>
  <si>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</si>
  <si>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</si>
  <si>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</si>
  <si>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</si>
  <si>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</si>
  <si>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</si>
  <si>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</si>
  <si>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</si>
  <si>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</si>
  <si>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</si>
  <si>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</si>
  <si>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</si>
  <si>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</si>
  <si>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</si>
  <si>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</si>
  <si>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</si>
  <si>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</si>
  <si>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</si>
  <si>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</si>
  <si>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</si>
  <si>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</si>
  <si>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</si>
  <si>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</si>
  <si>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</si>
  <si>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</si>
  <si>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</si>
  <si>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</si>
  <si>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</si>
  <si>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</si>
  <si>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</si>
  <si>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</si>
  <si>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</si>
  <si>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</si>
  <si>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</si>
  <si>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</si>
  <si>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</si>
  <si>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</si>
  <si>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</si>
  <si>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</si>
  <si>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</si>
  <si>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</si>
  <si>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</si>
  <si>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</si>
  <si>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</si>
  <si>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</si>
  <si>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</si>
  <si>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</si>
  <si>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</si>
  <si>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</si>
  <si>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</si>
  <si>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</si>
  <si>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</si>
  <si>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</si>
  <si>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</si>
  <si>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</si>
  <si>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</si>
  <si>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</si>
  <si>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</si>
  <si>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</si>
  <si>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</si>
  <si>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</si>
  <si>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</si>
  <si>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</si>
  <si>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</si>
  <si>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</si>
  <si>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</si>
  <si>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</si>
  <si>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</si>
  <si>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</si>
  <si>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</si>
  <si>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</si>
  <si>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</si>
  <si>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</si>
  <si>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</si>
  <si>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</si>
  <si>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</si>
  <si>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</si>
  <si>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</si>
  <si>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</si>
  <si>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</si>
  <si>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</si>
  <si>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</si>
  <si>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</si>
  <si>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</si>
  <si>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</si>
  <si>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</si>
  <si>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</si>
  <si>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</si>
  <si>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</si>
  <si>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</si>
  <si>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</si>
  <si>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</si>
  <si>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</si>
  <si>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</si>
  <si>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</si>
  <si>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</si>
  <si>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</si>
  <si>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</si>
  <si>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</si>
  <si>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</si>
  <si>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</si>
  <si>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</si>
  <si>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</si>
  <si>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</si>
  <si>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</si>
  <si>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</si>
  <si>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</si>
  <si>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</si>
  <si>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</si>
  <si>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</si>
  <si>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</si>
  <si>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</si>
  <si>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</si>
  <si>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</si>
  <si>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</si>
  <si>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</si>
  <si>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</si>
  <si>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</si>
  <si>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</si>
  <si>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</si>
  <si>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</si>
  <si>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</si>
  <si>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</si>
  <si>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</si>
  <si>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</si>
  <si>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</si>
  <si>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</si>
  <si>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</si>
  <si>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</si>
  <si>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</si>
  <si>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</si>
  <si>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</si>
  <si>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</si>
  <si>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</si>
  <si>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</si>
  <si>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</si>
  <si>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</si>
  <si>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</si>
  <si>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</si>
  <si>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</si>
  <si>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</si>
  <si>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</si>
  <si>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</si>
  <si>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</si>
  <si>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</si>
  <si>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</si>
  <si>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</si>
  <si>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</si>
  <si>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</si>
  <si>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</si>
  <si>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</si>
  <si>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</si>
  <si>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</si>
  <si>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</si>
  <si>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</si>
  <si>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</si>
  <si>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</si>
  <si>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</si>
  <si>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</si>
  <si>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</si>
  <si>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</si>
  <si>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</si>
  <si>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</si>
  <si>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</si>
  <si>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</si>
  <si>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</si>
  <si>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</si>
  <si>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</si>
  <si>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</si>
  <si>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</si>
  <si>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</si>
  <si>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</si>
  <si>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</si>
  <si>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</si>
  <si>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</si>
  <si>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</si>
  <si>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</si>
  <si>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</si>
  <si>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</si>
  <si>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</si>
  <si>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</si>
  <si>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</si>
  <si>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</si>
  <si>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</si>
  <si>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</si>
  <si>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</si>
  <si>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</si>
  <si>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</si>
  <si>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</si>
  <si>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</si>
  <si>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</si>
  <si>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</si>
  <si>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</si>
  <si>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</si>
  <si>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</si>
  <si>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</si>
  <si>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</si>
  <si>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</si>
  <si>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</si>
  <si>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</si>
  <si>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</si>
  <si>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</si>
  <si>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</si>
  <si>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</si>
  <si>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</si>
  <si>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</si>
  <si>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</si>
  <si>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</si>
  <si>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</si>
  <si>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</si>
  <si>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</si>
  <si>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</si>
  <si>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</si>
  <si>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</si>
  <si>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</si>
  <si>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</si>
  <si>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</si>
  <si>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</si>
  <si>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</si>
  <si>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</si>
  <si>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</si>
  <si>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</si>
  <si>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</si>
  <si>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</si>
  <si>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</si>
  <si>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</si>
  <si>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</si>
  <si>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</si>
  <si>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</si>
  <si>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</si>
  <si>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</si>
  <si>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</si>
  <si>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</si>
  <si>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</si>
  <si>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</si>
  <si>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</si>
  <si>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</si>
  <si>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</si>
  <si>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</si>
  <si>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</si>
  <si>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</si>
  <si>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</si>
  <si>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</si>
  <si>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</si>
  <si>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</si>
  <si>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</si>
  <si>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</si>
  <si>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</si>
  <si>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</si>
  <si>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</si>
  <si>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</si>
  <si>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</si>
  <si>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</si>
  <si>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</si>
  <si>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</si>
  <si>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</si>
  <si>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</si>
  <si>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</si>
  <si>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</si>
  <si>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</si>
  <si>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</si>
  <si>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</si>
  <si>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</si>
  <si>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</si>
  <si>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</si>
  <si>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</si>
  <si>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</si>
  <si>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</si>
  <si>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</si>
  <si>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</si>
  <si>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</si>
  <si>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</si>
  <si>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</si>
  <si>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</si>
  <si>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</si>
  <si>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</si>
  <si>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</si>
  <si>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</si>
  <si>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</si>
  <si>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</si>
  <si>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</si>
  <si>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</si>
  <si>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</si>
  <si>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</si>
  <si>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</si>
  <si>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</si>
  <si>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</si>
  <si>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</si>
  <si>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</si>
  <si>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</si>
  <si>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</si>
  <si>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</si>
  <si>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</si>
  <si>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</si>
  <si>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</si>
  <si>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</si>
  <si>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</si>
  <si>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</si>
  <si>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</si>
  <si>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</si>
  <si>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</si>
  <si>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</si>
  <si>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</si>
  <si>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</si>
  <si>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</si>
  <si>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</si>
  <si>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</si>
  <si>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</si>
  <si>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</si>
  <si>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</si>
  <si>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</si>
  <si>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</si>
  <si>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</si>
  <si>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</si>
  <si>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</si>
  <si>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</si>
  <si>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</si>
  <si>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</si>
  <si>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</si>
  <si>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</si>
  <si>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</si>
  <si>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</si>
  <si>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</si>
  <si>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</si>
  <si>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</si>
  <si>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</si>
  <si>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</si>
  <si>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</si>
  <si>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</si>
  <si>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</si>
  <si>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</si>
  <si>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</si>
  <si>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</si>
  <si>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</si>
  <si>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</si>
  <si>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</si>
  <si>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</si>
  <si>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</si>
  <si>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</si>
  <si>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</si>
  <si>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</si>
  <si>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</si>
  <si>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</si>
  <si>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</si>
  <si>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</si>
  <si>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</si>
  <si>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</si>
  <si>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</si>
  <si>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</si>
  <si>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</si>
  <si>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</si>
  <si>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</si>
  <si>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</si>
  <si>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</si>
  <si>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</si>
  <si>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</si>
  <si>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</si>
  <si>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</si>
  <si>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</si>
  <si>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</si>
  <si>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</si>
  <si>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</si>
  <si>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</si>
  <si>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</si>
  <si>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</si>
  <si>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</si>
  <si>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</si>
  <si>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</si>
  <si>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</si>
  <si>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</si>
  <si>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</si>
  <si>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</si>
  <si>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</si>
  <si>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</si>
  <si>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</si>
  <si>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</si>
  <si>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</si>
  <si>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</si>
  <si>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</si>
  <si>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</si>
  <si>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</si>
  <si>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</si>
  <si>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</si>
  <si>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</si>
  <si>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</si>
  <si>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</si>
  <si>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</si>
  <si>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</si>
  <si>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</si>
  <si>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</si>
  <si>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</si>
  <si>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</si>
  <si>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</si>
  <si>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</si>
  <si>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</si>
  <si>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</si>
  <si>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</si>
  <si>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</si>
  <si>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</si>
  <si>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</si>
  <si>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</si>
  <si>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</si>
  <si>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</si>
  <si>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医療社会事業従事者（医療ソーシャルワーカー）指導強化費</t>
  </si>
  <si>
    <t>健康局</t>
  </si>
  <si>
    <t>昭和６３年度</t>
  </si>
  <si>
    <t>終了予定なし</t>
  </si>
  <si>
    <t>健康課保健指導室</t>
  </si>
  <si>
    <t>-</t>
  </si>
  <si>
    <t>医療技術の高度化、専門分野及び福祉政策の拡充等に伴う社会保障制度全般の複雑化、多様化に対応できるように、地域における指導者を養成し、医療社会従事者全体の資質向上を図る。</t>
  </si>
  <si>
    <t>諸謝金</t>
  </si>
  <si>
    <t>庁費</t>
  </si>
  <si>
    <t>委員等旅費</t>
  </si>
  <si>
    <t>令和5年度に医療ソーシャルワーカー研修参加者数を142人まで引き上げる</t>
  </si>
  <si>
    <t>医療ソーシャルワーカー研修参加者数</t>
  </si>
  <si>
    <t>人</t>
  </si>
  <si>
    <t>保健指導室調べ</t>
  </si>
  <si>
    <t>医療ソーシャルワーカー研修回数</t>
  </si>
  <si>
    <t>回</t>
  </si>
  <si>
    <t>当該年度執行額（千円）／研修参加者数</t>
    <phoneticPr fontId="5"/>
  </si>
  <si>
    <t>千円</t>
  </si>
  <si>
    <t>X　/　Y</t>
    <phoneticPr fontId="5"/>
  </si>
  <si>
    <t>402 / 94</t>
  </si>
  <si>
    <t>355 / 92</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</si>
  <si>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</si>
  <si>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</si>
  <si>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299</t>
  </si>
  <si>
    <t>273</t>
  </si>
  <si>
    <t>237</t>
  </si>
  <si>
    <t>276</t>
  </si>
  <si>
    <t>289</t>
  </si>
  <si>
    <t>302</t>
  </si>
  <si>
    <t>298</t>
  </si>
  <si>
    <t>305</t>
  </si>
  <si>
    <t>312</t>
  </si>
  <si>
    <t>○</t>
  </si>
  <si>
    <t>保健指導室長　五十嵐　久美子</t>
    <rPh sb="7" eb="10">
      <t>イガラシ</t>
    </rPh>
    <rPh sb="11" eb="14">
      <t>クミコ</t>
    </rPh>
    <phoneticPr fontId="5"/>
  </si>
  <si>
    <t>厚労</t>
  </si>
  <si>
    <t>-</t>
    <phoneticPr fontId="5"/>
  </si>
  <si>
    <t>274/40</t>
    <phoneticPr fontId="5"/>
  </si>
  <si>
    <t>医療ソーシャルワーク部門のリーダーが病院内外のソーシャルワーク活動を戦略的にマネジメントするために必要な知識・技術を習得するための研修を実施している。地域における指導者を養成し医療ソーシャルワーカー全体の資質が向上することで、患者等が安心して退院、社会復帰でき、地域風民が安心して暮らせる地域保健体制の確保が図られる。</t>
    <phoneticPr fontId="5"/>
  </si>
  <si>
    <t>患者等が安心して退院、社会復帰できる体制づくりを推進するため、国費を投入して継続的に医療ソーシャルワーカーの資質向上に取り組む必要がある。</t>
    <phoneticPr fontId="5"/>
  </si>
  <si>
    <t>日本の医療制度や医療ソーシャルワーカーの現況等、医療ソーシャルワーク活動を戦略的にマネジメントするために必要な高度の知識・技術の習得を国として統一的に実施することを目的としており、国において実施する必要がある。</t>
    <phoneticPr fontId="5"/>
  </si>
  <si>
    <t>患者等が安心して退院、社会復帰できる体制づくりを推進するため、継続的に医療ソーシャルワーカーの資質向上に取り組む必要があり、優先度は高い。</t>
    <phoneticPr fontId="5"/>
  </si>
  <si>
    <t>予決令で認められている少額随契を行っている。</t>
    <rPh sb="0" eb="3">
      <t>ヨケツレイ</t>
    </rPh>
    <rPh sb="4" eb="5">
      <t>ミト</t>
    </rPh>
    <rPh sb="11" eb="13">
      <t>ショウガク</t>
    </rPh>
    <rPh sb="13" eb="15">
      <t>ズイケイ</t>
    </rPh>
    <rPh sb="16" eb="17">
      <t>オコナ</t>
    </rPh>
    <phoneticPr fontId="5"/>
  </si>
  <si>
    <t>無</t>
  </si>
  <si>
    <t>‐</t>
  </si>
  <si>
    <t>研修参加人数の増加を働きかけることによって、単位あたりのコスト削減に努めている。</t>
    <phoneticPr fontId="5"/>
  </si>
  <si>
    <t>医療ソーシャルワーカーの資質向上のための研修経費としている。</t>
    <phoneticPr fontId="5"/>
  </si>
  <si>
    <t>コスト削減や効率化に向け、執行実績を勘案した予算積算としている。</t>
    <phoneticPr fontId="5"/>
  </si>
  <si>
    <t>複雑化する社会保障問題に即応し、患者等の社会復帰の促進を図る医療ソーシャルワーカーの資質向上が重要とされる中、本事業における研修参加者数は高水準を推移しており、医療従事者全体の底上げを寄与していると考えられるため、引き続き当事業を行うべきと判断している。</t>
    <rPh sb="53" eb="54">
      <t>ナカ</t>
    </rPh>
    <rPh sb="55" eb="56">
      <t>ホン</t>
    </rPh>
    <rPh sb="56" eb="58">
      <t>ジギョウ</t>
    </rPh>
    <rPh sb="62" eb="64">
      <t>ケンシュウ</t>
    </rPh>
    <rPh sb="64" eb="67">
      <t>サンカシャ</t>
    </rPh>
    <rPh sb="67" eb="68">
      <t>スウ</t>
    </rPh>
    <rPh sb="69" eb="72">
      <t>コウスイジュン</t>
    </rPh>
    <rPh sb="73" eb="75">
      <t>スイイ</t>
    </rPh>
    <rPh sb="92" eb="94">
      <t>キヨ</t>
    </rPh>
    <rPh sb="99" eb="100">
      <t>カンガ</t>
    </rPh>
    <rPh sb="120" eb="122">
      <t>ハンダン</t>
    </rPh>
    <phoneticPr fontId="5"/>
  </si>
  <si>
    <t>兼松エレクトロニクス株式会社</t>
    <phoneticPr fontId="5"/>
  </si>
  <si>
    <t>株式会社竹宝商会</t>
    <phoneticPr fontId="5"/>
  </si>
  <si>
    <t>個人A</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</si>
  <si>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</si>
  <si>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</si>
  <si>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</si>
  <si>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</si>
  <si>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有限会社正陽印刷</t>
    <phoneticPr fontId="5"/>
  </si>
  <si>
    <t>朝霞税務署</t>
    <phoneticPr fontId="5"/>
  </si>
  <si>
    <t>消耗品の購入</t>
    <rPh sb="0" eb="3">
      <t>ショウモウヒン</t>
    </rPh>
    <rPh sb="4" eb="6">
      <t>コウニュウ</t>
    </rPh>
    <phoneticPr fontId="5"/>
  </si>
  <si>
    <t>諸謝金</t>
    <rPh sb="0" eb="1">
      <t>ショ</t>
    </rPh>
    <rPh sb="1" eb="3">
      <t>シャキン</t>
    </rPh>
    <phoneticPr fontId="5"/>
  </si>
  <si>
    <t>修了証書印刷</t>
    <phoneticPr fontId="5"/>
  </si>
  <si>
    <t>諸謝金・委員等旅費等に係る源泉徴収所得税</t>
    <phoneticPr fontId="5"/>
  </si>
  <si>
    <t>諸謝金</t>
    <phoneticPr fontId="5"/>
  </si>
  <si>
    <t>A.兼松エレクトロニクス株式会社</t>
    <phoneticPr fontId="5"/>
  </si>
  <si>
    <t>-</t>
    <phoneticPr fontId="5"/>
  </si>
  <si>
    <t>消耗品等経費が抑制されたため予算の執行率自体は低い水準であるが、事業の目標はおおむね達成できており、予算の見直し等を検討することで対応を行っていく。なお、令和３年度以降の医療ソーシャルワーカー研修参加者数目標値については、令和２年度までの実績を踏まえつつ、研修会への参加呼びかけ等を行うことで目標値を上方修正することとする。</t>
    <rPh sb="0" eb="3">
      <t>ショウモウヒン</t>
    </rPh>
    <rPh sb="3" eb="4">
      <t>トウ</t>
    </rPh>
    <rPh sb="4" eb="6">
      <t>ケイヒ</t>
    </rPh>
    <rPh sb="7" eb="9">
      <t>ヨクセイ</t>
    </rPh>
    <rPh sb="20" eb="22">
      <t>ジタイ</t>
    </rPh>
    <rPh sb="50" eb="52">
      <t>ヨサン</t>
    </rPh>
    <rPh sb="65" eb="67">
      <t>タイオウ</t>
    </rPh>
    <rPh sb="68" eb="69">
      <t>オコナ</t>
    </rPh>
    <rPh sb="77" eb="79">
      <t>レイワ</t>
    </rPh>
    <rPh sb="85" eb="87">
      <t>イリョウ</t>
    </rPh>
    <rPh sb="96" eb="98">
      <t>ケンシュウ</t>
    </rPh>
    <rPh sb="98" eb="101">
      <t>サンカシャ</t>
    </rPh>
    <rPh sb="101" eb="102">
      <t>スウ</t>
    </rPh>
    <rPh sb="102" eb="104">
      <t>モクヒョウ</t>
    </rPh>
    <rPh sb="104" eb="105">
      <t>チ</t>
    </rPh>
    <rPh sb="111" eb="113">
      <t>レイワ</t>
    </rPh>
    <phoneticPr fontId="5"/>
  </si>
  <si>
    <t>消耗品の購入</t>
    <rPh sb="0" eb="2">
      <t>ショウモウ</t>
    </rPh>
    <rPh sb="2" eb="3">
      <t>ヒン</t>
    </rPh>
    <rPh sb="4" eb="6">
      <t>コウニュウ</t>
    </rPh>
    <phoneticPr fontId="5"/>
  </si>
  <si>
    <t>消耗品費</t>
    <rPh sb="0" eb="3">
      <t>ショウモウヒン</t>
    </rPh>
    <rPh sb="3" eb="4">
      <t>ヒ</t>
    </rPh>
    <phoneticPr fontId="5"/>
  </si>
  <si>
    <t>アアリイ株式会社</t>
    <rPh sb="7" eb="8">
      <t>シャ</t>
    </rPh>
    <phoneticPr fontId="5"/>
  </si>
  <si>
    <t>医療ソーシャルワーク部門のリーダーが病院内外のソーシャルワーク活動を戦略的にマネジメントするために必要な知識・技術を習得するための研修を国立保健医療科学院において実施する。</t>
    <phoneticPr fontId="5"/>
  </si>
  <si>
    <t>-</t>
    <phoneticPr fontId="5"/>
  </si>
  <si>
    <t>研修参加者数は高水準で推移しており、成果目標に見合ったものとなっている。なお、令和３年度以降の目標値は、令和２年度までの実績を踏まえつつ、研修会への参加呼びかけ等を行うことで目標値を上方修正することとする。</t>
    <rPh sb="39" eb="41">
      <t>レイワ</t>
    </rPh>
    <rPh sb="42" eb="44">
      <t>ネンド</t>
    </rPh>
    <rPh sb="44" eb="46">
      <t>イコウ</t>
    </rPh>
    <rPh sb="47" eb="50">
      <t>モクヒョウチ</t>
    </rPh>
    <rPh sb="52" eb="54">
      <t>レイワ</t>
    </rPh>
    <phoneticPr fontId="5"/>
  </si>
  <si>
    <t>例年２回（令和２年度は新型コロナウイルス感染症の影響により１回のみ）研修を行っており、見込みに見合ったものであると言える。</t>
    <rPh sb="5" eb="7">
      <t>レイワ</t>
    </rPh>
    <rPh sb="8" eb="10">
      <t>ネンド</t>
    </rPh>
    <rPh sb="11" eb="13">
      <t>シンガタ</t>
    </rPh>
    <rPh sb="20" eb="23">
      <t>カンセンショウ</t>
    </rPh>
    <rPh sb="24" eb="26">
      <t>エイキョウ</t>
    </rPh>
    <rPh sb="30" eb="31">
      <t>カイ</t>
    </rPh>
    <rPh sb="34" eb="36">
      <t>ケンシュウ</t>
    </rPh>
    <phoneticPr fontId="5"/>
  </si>
  <si>
    <t>729/40</t>
    <phoneticPr fontId="5"/>
  </si>
  <si>
    <t>新型コロナウイルス感染症の影響により、研修回数及び研修参加者が減少したため。</t>
    <rPh sb="0" eb="2">
      <t>シンガタ</t>
    </rPh>
    <rPh sb="9" eb="12">
      <t>カンセンショウ</t>
    </rPh>
    <rPh sb="13" eb="15">
      <t>エイキョウ</t>
    </rPh>
    <rPh sb="19" eb="21">
      <t>ケンシュウ</t>
    </rPh>
    <rPh sb="21" eb="23">
      <t>カイスウ</t>
    </rPh>
    <rPh sb="23" eb="24">
      <t>オヨ</t>
    </rPh>
    <rPh sb="25" eb="27">
      <t>ケンシュウ</t>
    </rPh>
    <rPh sb="27" eb="30">
      <t>サンカシャ</t>
    </rPh>
    <rPh sb="31" eb="33">
      <t>ゲンショウ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</si>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</sst>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186382</xdr:colOff>
      <xdr:row>748</xdr:row>
      <xdr:rowOff>209550</xdr:rowOff>
    </xdr:from>
    <xdr:to>
      <xdr:col>31</xdr:col>
      <xdr:colOff>54497</xdr:colOff>
      <xdr:row>750</xdr:row>
      <xdr:rowOff>21593</xdr:rowOff>
    </xdr:to>
    <xdr:sp macro="" textlink="">
      <xdr:nvSpPr>
        <xdr:cNvPr id="2" name="正方形/長方形 1"/>
        <xdr:cNvSpPr/>
      </xdr:nvSpPr>
      <xdr:spPr>
        <a:xfrm>
          <a:off x="3586807" y="42643425"/>
          <a:ext cx="2668465" cy="516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０．３百万円</a:t>
          </a:r>
          <a:endParaRPr kumimoji="1" lang="en-US" altLang="ja-JP" sz="1100"/>
        </a:p>
      </xdr:txBody>
    </xdr:sp>
    <xdr:clientData/>
  </xdr:twoCellAnchor>
  <xdr:twoCellAnchor>
    <xdr:from>
      <xdr:col>17</xdr:col>
      <xdr:colOff>19050</xdr:colOff>
      <xdr:row>750</xdr:row>
      <xdr:rowOff>57812</xdr:rowOff>
    </xdr:from>
    <xdr:to>
      <xdr:col>32</xdr:col>
      <xdr:colOff>44127</xdr:colOff>
      <xdr:row>751</xdr:row>
      <xdr:rowOff>210541</xdr:rowOff>
    </xdr:to>
    <xdr:sp macro="" textlink="">
      <xdr:nvSpPr>
        <xdr:cNvPr id="3" name="大かっこ 2"/>
        <xdr:cNvSpPr/>
      </xdr:nvSpPr>
      <xdr:spPr>
        <a:xfrm>
          <a:off x="3419475" y="43196537"/>
          <a:ext cx="3025452" cy="50515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医療ソーシャルワーカー研修の執行管理</a:t>
          </a:r>
        </a:p>
      </xdr:txBody>
    </xdr:sp>
    <xdr:clientData/>
  </xdr:twoCellAnchor>
  <xdr:twoCellAnchor>
    <xdr:from>
      <xdr:col>24</xdr:col>
      <xdr:colOff>150598</xdr:colOff>
      <xdr:row>751</xdr:row>
      <xdr:rowOff>239374</xdr:rowOff>
    </xdr:from>
    <xdr:to>
      <xdr:col>24</xdr:col>
      <xdr:colOff>150598</xdr:colOff>
      <xdr:row>752</xdr:row>
      <xdr:rowOff>247014</xdr:rowOff>
    </xdr:to>
    <xdr:cxnSp macro="">
      <xdr:nvCxnSpPr>
        <xdr:cNvPr id="4" name="直線矢印コネクタ 3"/>
        <xdr:cNvCxnSpPr/>
      </xdr:nvCxnSpPr>
      <xdr:spPr>
        <a:xfrm>
          <a:off x="4951198" y="43730524"/>
          <a:ext cx="0" cy="36006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38836</xdr:colOff>
      <xdr:row>751</xdr:row>
      <xdr:rowOff>316605</xdr:rowOff>
    </xdr:from>
    <xdr:to>
      <xdr:col>32</xdr:col>
      <xdr:colOff>45171</xdr:colOff>
      <xdr:row>752</xdr:row>
      <xdr:rowOff>279395</xdr:rowOff>
    </xdr:to>
    <xdr:sp macro="" textlink="">
      <xdr:nvSpPr>
        <xdr:cNvPr id="5" name="テキスト ボックス 4"/>
        <xdr:cNvSpPr txBox="1"/>
      </xdr:nvSpPr>
      <xdr:spPr>
        <a:xfrm>
          <a:off x="5039461" y="43807755"/>
          <a:ext cx="1406510" cy="315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17</xdr:col>
      <xdr:colOff>199253</xdr:colOff>
      <xdr:row>752</xdr:row>
      <xdr:rowOff>317966</xdr:rowOff>
    </xdr:from>
    <xdr:to>
      <xdr:col>31</xdr:col>
      <xdr:colOff>65529</xdr:colOff>
      <xdr:row>754</xdr:row>
      <xdr:rowOff>205577</xdr:rowOff>
    </xdr:to>
    <xdr:sp macro="" textlink="">
      <xdr:nvSpPr>
        <xdr:cNvPr id="6" name="正方形/長方形 5"/>
        <xdr:cNvSpPr/>
      </xdr:nvSpPr>
      <xdr:spPr>
        <a:xfrm>
          <a:off x="3599678" y="44161541"/>
          <a:ext cx="2666626" cy="59246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０．３百万円</a:t>
          </a:r>
          <a:endParaRPr kumimoji="1" lang="en-US" altLang="ja-JP" sz="1100"/>
        </a:p>
      </xdr:txBody>
    </xdr:sp>
    <xdr:clientData/>
  </xdr:twoCellAnchor>
  <xdr:twoCellAnchor>
    <xdr:from>
      <xdr:col>17</xdr:col>
      <xdr:colOff>19050</xdr:colOff>
      <xdr:row>754</xdr:row>
      <xdr:rowOff>269201</xdr:rowOff>
    </xdr:from>
    <xdr:to>
      <xdr:col>32</xdr:col>
      <xdr:colOff>44127</xdr:colOff>
      <xdr:row>755</xdr:row>
      <xdr:rowOff>281642</xdr:rowOff>
    </xdr:to>
    <xdr:sp macro="" textlink="">
      <xdr:nvSpPr>
        <xdr:cNvPr id="7" name="大かっこ 6"/>
        <xdr:cNvSpPr/>
      </xdr:nvSpPr>
      <xdr:spPr>
        <a:xfrm>
          <a:off x="3419475" y="44817626"/>
          <a:ext cx="3025452" cy="36486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研修に係る諸謝金、旅費、消耗品費</a:t>
          </a:r>
        </a:p>
      </xdr:txBody>
    </xdr:sp>
    <xdr:clientData/>
  </xdr:twoCellAnchor>
  <xdr:twoCellAnchor>
    <xdr:from>
      <xdr:col>24</xdr:col>
      <xdr:colOff>150598</xdr:colOff>
      <xdr:row>756</xdr:row>
      <xdr:rowOff>8239</xdr:rowOff>
    </xdr:from>
    <xdr:to>
      <xdr:col>24</xdr:col>
      <xdr:colOff>150598</xdr:colOff>
      <xdr:row>756</xdr:row>
      <xdr:rowOff>260168</xdr:rowOff>
    </xdr:to>
    <xdr:cxnSp macro="">
      <xdr:nvCxnSpPr>
        <xdr:cNvPr id="8" name="直線矢印コネクタ 7"/>
        <xdr:cNvCxnSpPr/>
      </xdr:nvCxnSpPr>
      <xdr:spPr>
        <a:xfrm>
          <a:off x="4951198" y="45261514"/>
          <a:ext cx="0" cy="2519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199253</xdr:colOff>
      <xdr:row>756</xdr:row>
      <xdr:rowOff>310537</xdr:rowOff>
    </xdr:from>
    <xdr:to>
      <xdr:col>31</xdr:col>
      <xdr:colOff>65529</xdr:colOff>
      <xdr:row>758</xdr:row>
      <xdr:rowOff>313258</xdr:rowOff>
    </xdr:to>
    <xdr:sp macro="" textlink="">
      <xdr:nvSpPr>
        <xdr:cNvPr id="9" name="正方形/長方形 8"/>
        <xdr:cNvSpPr/>
      </xdr:nvSpPr>
      <xdr:spPr>
        <a:xfrm>
          <a:off x="3599678" y="45563812"/>
          <a:ext cx="2666626" cy="70757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17</xdr:col>
      <xdr:colOff>19050</xdr:colOff>
      <xdr:row>759</xdr:row>
      <xdr:rowOff>147287</xdr:rowOff>
    </xdr:from>
    <xdr:to>
      <xdr:col>32</xdr:col>
      <xdr:colOff>44127</xdr:colOff>
      <xdr:row>760</xdr:row>
      <xdr:rowOff>245369</xdr:rowOff>
    </xdr:to>
    <xdr:sp macro="" textlink="">
      <xdr:nvSpPr>
        <xdr:cNvPr id="10" name="大かっこ 9"/>
        <xdr:cNvSpPr/>
      </xdr:nvSpPr>
      <xdr:spPr>
        <a:xfrm>
          <a:off x="3419475" y="46457837"/>
          <a:ext cx="3025452" cy="45050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twoCellAnchor>
    <xdr:from>
      <xdr:col>16</xdr:col>
      <xdr:colOff>133350</xdr:colOff>
      <xdr:row>755</xdr:row>
      <xdr:rowOff>342900</xdr:rowOff>
    </xdr:from>
    <xdr:to>
      <xdr:col>24</xdr:col>
      <xdr:colOff>35646</xdr:colOff>
      <xdr:row>756</xdr:row>
      <xdr:rowOff>279395</xdr:rowOff>
    </xdr:to>
    <xdr:sp macro="" textlink="">
      <xdr:nvSpPr>
        <xdr:cNvPr id="11" name="テキスト ボックス 10"/>
        <xdr:cNvSpPr txBox="1"/>
      </xdr:nvSpPr>
      <xdr:spPr>
        <a:xfrm>
          <a:off x="3333750" y="45243750"/>
          <a:ext cx="1502496" cy="28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t>【</a:t>
          </a:r>
          <a:r>
            <a:rPr kumimoji="1" lang="ja-JP" altLang="en-US" sz="1100" baseline="0"/>
            <a:t>随意契約（少額）等</a:t>
          </a:r>
          <a:r>
            <a:rPr kumimoji="1" lang="en-US" altLang="ja-JP" sz="1100" baseline="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45" zoomScaleNormal="75" zoomScaleSheetLayoutView="145" zoomScalePageLayoutView="85" workbookViewId="0">
      <selection activeCell="BH8" activeCellId="1" sqref="A1 BH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407</v>
      </c>
      <c r="AJ2" s="950" t="s">
        <v>746</v>
      </c>
      <c r="AK2" s="950"/>
      <c r="AL2" s="950"/>
      <c r="AM2" s="950"/>
      <c r="AN2" s="98" t="s">
        <v>407</v>
      </c>
      <c r="AO2" s="950">
        <v>20</v>
      </c>
      <c r="AP2" s="950"/>
      <c r="AQ2" s="950"/>
      <c r="AR2" s="99" t="s">
        <v>710</v>
      </c>
      <c r="AS2" s="956">
        <v>389</v>
      </c>
      <c r="AT2" s="956"/>
      <c r="AU2" s="956"/>
      <c r="AV2" s="98" t="str">
        <f>IF(AW2="","","-")</f>
        <v/>
      </c>
      <c r="AW2" s="916"/>
      <c r="AX2" s="916"/>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714</v>
      </c>
      <c r="H5" s="840"/>
      <c r="I5" s="840"/>
      <c r="J5" s="840"/>
      <c r="K5" s="840"/>
      <c r="L5" s="840"/>
      <c r="M5" s="841" t="s">
        <v>66</v>
      </c>
      <c r="N5" s="842"/>
      <c r="O5" s="842"/>
      <c r="P5" s="842"/>
      <c r="Q5" s="842"/>
      <c r="R5" s="843"/>
      <c r="S5" s="844" t="s">
        <v>715</v>
      </c>
      <c r="T5" s="840"/>
      <c r="U5" s="840"/>
      <c r="V5" s="840"/>
      <c r="W5" s="840"/>
      <c r="X5" s="845"/>
      <c r="Y5" s="701" t="s">
        <v>3</v>
      </c>
      <c r="Z5" s="547"/>
      <c r="AA5" s="547"/>
      <c r="AB5" s="547"/>
      <c r="AC5" s="547"/>
      <c r="AD5" s="548"/>
      <c r="AE5" s="702" t="s">
        <v>716</v>
      </c>
      <c r="AF5" s="702"/>
      <c r="AG5" s="702"/>
      <c r="AH5" s="702"/>
      <c r="AI5" s="702"/>
      <c r="AJ5" s="702"/>
      <c r="AK5" s="702"/>
      <c r="AL5" s="702"/>
      <c r="AM5" s="702"/>
      <c r="AN5" s="702"/>
      <c r="AO5" s="702"/>
      <c r="AP5" s="703"/>
      <c r="AQ5" s="704" t="s">
        <v>745</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717</v>
      </c>
      <c r="H7" s="503"/>
      <c r="I7" s="503"/>
      <c r="J7" s="503"/>
      <c r="K7" s="503"/>
      <c r="L7" s="503"/>
      <c r="M7" s="503"/>
      <c r="N7" s="503"/>
      <c r="O7" s="503"/>
      <c r="P7" s="503"/>
      <c r="Q7" s="503"/>
      <c r="R7" s="503"/>
      <c r="S7" s="503"/>
      <c r="T7" s="503"/>
      <c r="U7" s="503"/>
      <c r="V7" s="503"/>
      <c r="W7" s="503"/>
      <c r="X7" s="504"/>
      <c r="Y7" s="928" t="s">
        <v>390</v>
      </c>
      <c r="Z7" s="444"/>
      <c r="AA7" s="444"/>
      <c r="AB7" s="444"/>
      <c r="AC7" s="444"/>
      <c r="AD7" s="929"/>
      <c r="AE7" s="917" t="s">
        <v>717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9" t="s">
        <v>256</v>
      </c>
      <c r="B8" s="500"/>
      <c r="C8" s="500"/>
      <c r="D8" s="500"/>
      <c r="E8" s="500"/>
      <c r="F8" s="501"/>
      <c r="G8" s="951" t="str">
        <f>入力規則等!A27</f>
        <v>-</v>
      </c>
      <c r="H8" s="723"/>
      <c r="I8" s="723"/>
      <c r="J8" s="723"/>
      <c r="K8" s="723"/>
      <c r="L8" s="723"/>
      <c r="M8" s="723"/>
      <c r="N8" s="723"/>
      <c r="O8" s="723"/>
      <c r="P8" s="723"/>
      <c r="Q8" s="723"/>
      <c r="R8" s="723"/>
      <c r="S8" s="723"/>
      <c r="T8" s="723"/>
      <c r="U8" s="723"/>
      <c r="V8" s="723"/>
      <c r="W8" s="723"/>
      <c r="X8" s="952"/>
      <c r="Y8" s="846" t="s">
        <v>257</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0.25"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25" customHeight="1" x14ac:dyDescent="0.15">
      <c r="A10" s="663" t="s">
        <v>30</v>
      </c>
      <c r="B10" s="664"/>
      <c r="C10" s="664"/>
      <c r="D10" s="664"/>
      <c r="E10" s="664"/>
      <c r="F10" s="664"/>
      <c r="G10" s="757" t="s">
        <v>780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9" t="s">
        <v>24</v>
      </c>
      <c r="B12" s="970"/>
      <c r="C12" s="970"/>
      <c r="D12" s="970"/>
      <c r="E12" s="970"/>
      <c r="F12" s="971"/>
      <c r="G12" s="763"/>
      <c r="H12" s="764"/>
      <c r="I12" s="764"/>
      <c r="J12" s="764"/>
      <c r="K12" s="764"/>
      <c r="L12" s="764"/>
      <c r="M12" s="764"/>
      <c r="N12" s="764"/>
      <c r="O12" s="764"/>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0.7</v>
      </c>
      <c r="Q13" s="661"/>
      <c r="R13" s="661"/>
      <c r="S13" s="661"/>
      <c r="T13" s="661"/>
      <c r="U13" s="661"/>
      <c r="V13" s="662"/>
      <c r="W13" s="660">
        <v>0.7</v>
      </c>
      <c r="X13" s="661"/>
      <c r="Y13" s="661"/>
      <c r="Z13" s="661"/>
      <c r="AA13" s="661"/>
      <c r="AB13" s="661"/>
      <c r="AC13" s="662"/>
      <c r="AD13" s="660">
        <v>0.7</v>
      </c>
      <c r="AE13" s="661"/>
      <c r="AF13" s="661"/>
      <c r="AG13" s="661"/>
      <c r="AH13" s="661"/>
      <c r="AI13" s="661"/>
      <c r="AJ13" s="662"/>
      <c r="AK13" s="660">
        <v>0.7</v>
      </c>
      <c r="AL13" s="661"/>
      <c r="AM13" s="661"/>
      <c r="AN13" s="661"/>
      <c r="AO13" s="661"/>
      <c r="AP13" s="661"/>
      <c r="AQ13" s="662"/>
      <c r="AR13" s="925"/>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717</v>
      </c>
      <c r="Q14" s="661"/>
      <c r="R14" s="661"/>
      <c r="S14" s="661"/>
      <c r="T14" s="661"/>
      <c r="U14" s="661"/>
      <c r="V14" s="662"/>
      <c r="W14" s="660" t="s">
        <v>717</v>
      </c>
      <c r="X14" s="661"/>
      <c r="Y14" s="661"/>
      <c r="Z14" s="661"/>
      <c r="AA14" s="661"/>
      <c r="AB14" s="661"/>
      <c r="AC14" s="662"/>
      <c r="AD14" s="660" t="s">
        <v>717</v>
      </c>
      <c r="AE14" s="661"/>
      <c r="AF14" s="661"/>
      <c r="AG14" s="661"/>
      <c r="AH14" s="661"/>
      <c r="AI14" s="661"/>
      <c r="AJ14" s="662"/>
      <c r="AK14" s="660" t="s">
        <v>717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717</v>
      </c>
      <c r="Q15" s="661"/>
      <c r="R15" s="661"/>
      <c r="S15" s="661"/>
      <c r="T15" s="661"/>
      <c r="U15" s="661"/>
      <c r="V15" s="662"/>
      <c r="W15" s="660" t="s">
        <v>717</v>
      </c>
      <c r="X15" s="661"/>
      <c r="Y15" s="661"/>
      <c r="Z15" s="661"/>
      <c r="AA15" s="661"/>
      <c r="AB15" s="661"/>
      <c r="AC15" s="662"/>
      <c r="AD15" s="660" t="s">
        <v>717</v>
      </c>
      <c r="AE15" s="661"/>
      <c r="AF15" s="661"/>
      <c r="AG15" s="661"/>
      <c r="AH15" s="661"/>
      <c r="AI15" s="661"/>
      <c r="AJ15" s="662"/>
      <c r="AK15" s="660" t="s">
        <v>717</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717</v>
      </c>
      <c r="Q16" s="661"/>
      <c r="R16" s="661"/>
      <c r="S16" s="661"/>
      <c r="T16" s="661"/>
      <c r="U16" s="661"/>
      <c r="V16" s="662"/>
      <c r="W16" s="660" t="s">
        <v>717</v>
      </c>
      <c r="X16" s="661"/>
      <c r="Y16" s="661"/>
      <c r="Z16" s="661"/>
      <c r="AA16" s="661"/>
      <c r="AB16" s="661"/>
      <c r="AC16" s="662"/>
      <c r="AD16" s="660" t="s">
        <v>717</v>
      </c>
      <c r="AE16" s="661"/>
      <c r="AF16" s="661"/>
      <c r="AG16" s="661"/>
      <c r="AH16" s="661"/>
      <c r="AI16" s="661"/>
      <c r="AJ16" s="662"/>
      <c r="AK16" s="660" t="s">
        <v>717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717</v>
      </c>
      <c r="Q17" s="661"/>
      <c r="R17" s="661"/>
      <c r="S17" s="661"/>
      <c r="T17" s="661"/>
      <c r="U17" s="661"/>
      <c r="V17" s="662"/>
      <c r="W17" s="660" t="s">
        <v>717</v>
      </c>
      <c r="X17" s="661"/>
      <c r="Y17" s="661"/>
      <c r="Z17" s="661"/>
      <c r="AA17" s="661"/>
      <c r="AB17" s="661"/>
      <c r="AC17" s="662"/>
      <c r="AD17" s="660" t="s">
        <v>717</v>
      </c>
      <c r="AE17" s="661"/>
      <c r="AF17" s="661"/>
      <c r="AG17" s="661"/>
      <c r="AH17" s="661"/>
      <c r="AI17" s="661"/>
      <c r="AJ17" s="662"/>
      <c r="AK17" s="660" t="s">
        <v>717</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78">
        <f>SUM(P13:V17)</f>
        <v>0.7</v>
      </c>
      <c r="Q18" s="879"/>
      <c r="R18" s="879"/>
      <c r="S18" s="879"/>
      <c r="T18" s="879"/>
      <c r="U18" s="879"/>
      <c r="V18" s="880"/>
      <c r="W18" s="878">
        <f>SUM(W13:AC17)</f>
        <v>0.7</v>
      </c>
      <c r="X18" s="879"/>
      <c r="Y18" s="879"/>
      <c r="Z18" s="879"/>
      <c r="AA18" s="879"/>
      <c r="AB18" s="879"/>
      <c r="AC18" s="880"/>
      <c r="AD18" s="878">
        <f>SUM(AD13:AJ17)</f>
        <v>0.7</v>
      </c>
      <c r="AE18" s="879"/>
      <c r="AF18" s="879"/>
      <c r="AG18" s="879"/>
      <c r="AH18" s="879"/>
      <c r="AI18" s="879"/>
      <c r="AJ18" s="880"/>
      <c r="AK18" s="878">
        <f>SUM(AK13:AQ17)</f>
        <v>0.7</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0.4</v>
      </c>
      <c r="Q19" s="661"/>
      <c r="R19" s="661"/>
      <c r="S19" s="661"/>
      <c r="T19" s="661"/>
      <c r="U19" s="661"/>
      <c r="V19" s="662"/>
      <c r="W19" s="660">
        <v>0.4</v>
      </c>
      <c r="X19" s="661"/>
      <c r="Y19" s="661"/>
      <c r="Z19" s="661"/>
      <c r="AA19" s="661"/>
      <c r="AB19" s="661"/>
      <c r="AC19" s="662"/>
      <c r="AD19" s="660">
        <v>0.3</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0.57142857142857151</v>
      </c>
      <c r="Q20" s="316"/>
      <c r="R20" s="316"/>
      <c r="S20" s="316"/>
      <c r="T20" s="316"/>
      <c r="U20" s="316"/>
      <c r="V20" s="316"/>
      <c r="W20" s="316">
        <f t="shared" ref="W20" si="0">IF(W18=0, "-", SUM(W19)/W18)</f>
        <v>0.57142857142857151</v>
      </c>
      <c r="X20" s="316"/>
      <c r="Y20" s="316"/>
      <c r="Z20" s="316"/>
      <c r="AA20" s="316"/>
      <c r="AB20" s="316"/>
      <c r="AC20" s="316"/>
      <c r="AD20" s="316">
        <f t="shared" ref="AD20" si="1">IF(AD18=0, "-", SUM(AD19)/AD18)</f>
        <v>0.4285714285714286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2"/>
      <c r="G21" s="314" t="s">
        <v>354</v>
      </c>
      <c r="H21" s="315"/>
      <c r="I21" s="315"/>
      <c r="J21" s="315"/>
      <c r="K21" s="315"/>
      <c r="L21" s="315"/>
      <c r="M21" s="315"/>
      <c r="N21" s="315"/>
      <c r="O21" s="315"/>
      <c r="P21" s="316">
        <f>IF(P19=0, "-", SUM(P19)/SUM(P13,P14))</f>
        <v>0.57142857142857151</v>
      </c>
      <c r="Q21" s="316"/>
      <c r="R21" s="316"/>
      <c r="S21" s="316"/>
      <c r="T21" s="316"/>
      <c r="U21" s="316"/>
      <c r="V21" s="316"/>
      <c r="W21" s="316">
        <f t="shared" ref="W21" si="2">IF(W19=0, "-", SUM(W19)/SUM(W13,W14))</f>
        <v>0.57142857142857151</v>
      </c>
      <c r="X21" s="316"/>
      <c r="Y21" s="316"/>
      <c r="Z21" s="316"/>
      <c r="AA21" s="316"/>
      <c r="AB21" s="316"/>
      <c r="AC21" s="316"/>
      <c r="AD21" s="316">
        <f t="shared" ref="AD21" si="3">IF(AD19=0, "-", SUM(AD19)/SUM(AD13,AD14))</f>
        <v>0.4285714285714286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708</v>
      </c>
      <c r="B22" s="979"/>
      <c r="C22" s="979"/>
      <c r="D22" s="979"/>
      <c r="E22" s="979"/>
      <c r="F22" s="980"/>
      <c r="G22" s="974" t="s">
        <v>333</v>
      </c>
      <c r="H22" s="222"/>
      <c r="I22" s="222"/>
      <c r="J22" s="222"/>
      <c r="K22" s="222"/>
      <c r="L22" s="222"/>
      <c r="M22" s="222"/>
      <c r="N22" s="222"/>
      <c r="O22" s="223"/>
      <c r="P22" s="939" t="s">
        <v>706</v>
      </c>
      <c r="Q22" s="222"/>
      <c r="R22" s="222"/>
      <c r="S22" s="222"/>
      <c r="T22" s="222"/>
      <c r="U22" s="222"/>
      <c r="V22" s="223"/>
      <c r="W22" s="939" t="s">
        <v>707</v>
      </c>
      <c r="X22" s="222"/>
      <c r="Y22" s="222"/>
      <c r="Z22" s="222"/>
      <c r="AA22" s="222"/>
      <c r="AB22" s="222"/>
      <c r="AC22" s="223"/>
      <c r="AD22" s="939" t="s">
        <v>332</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719</v>
      </c>
      <c r="H23" s="976"/>
      <c r="I23" s="976"/>
      <c r="J23" s="976"/>
      <c r="K23" s="976"/>
      <c r="L23" s="976"/>
      <c r="M23" s="976"/>
      <c r="N23" s="976"/>
      <c r="O23" s="977"/>
      <c r="P23" s="925">
        <v>0.4</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720</v>
      </c>
      <c r="H24" s="942"/>
      <c r="I24" s="942"/>
      <c r="J24" s="942"/>
      <c r="K24" s="942"/>
      <c r="L24" s="942"/>
      <c r="M24" s="942"/>
      <c r="N24" s="942"/>
      <c r="O24" s="943"/>
      <c r="P24" s="660">
        <v>0.3</v>
      </c>
      <c r="Q24" s="661"/>
      <c r="R24" s="661"/>
      <c r="S24" s="661"/>
      <c r="T24" s="661"/>
      <c r="U24" s="661"/>
      <c r="V24" s="662"/>
      <c r="W24" s="660"/>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t="s">
        <v>721</v>
      </c>
      <c r="H25" s="942"/>
      <c r="I25" s="942"/>
      <c r="J25" s="942"/>
      <c r="K25" s="942"/>
      <c r="L25" s="942"/>
      <c r="M25" s="942"/>
      <c r="N25" s="942"/>
      <c r="O25" s="943"/>
      <c r="P25" s="660">
        <v>0</v>
      </c>
      <c r="Q25" s="661"/>
      <c r="R25" s="661"/>
      <c r="S25" s="661"/>
      <c r="T25" s="661"/>
      <c r="U25" s="661"/>
      <c r="V25" s="662"/>
      <c r="W25" s="660"/>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337</v>
      </c>
      <c r="H28" s="945"/>
      <c r="I28" s="945"/>
      <c r="J28" s="945"/>
      <c r="K28" s="945"/>
      <c r="L28" s="945"/>
      <c r="M28" s="945"/>
      <c r="N28" s="945"/>
      <c r="O28" s="946"/>
      <c r="P28" s="878">
        <f>P29-SUM(P23:P27)</f>
        <v>0</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334</v>
      </c>
      <c r="H29" s="948"/>
      <c r="I29" s="948"/>
      <c r="J29" s="948"/>
      <c r="K29" s="948"/>
      <c r="L29" s="948"/>
      <c r="M29" s="948"/>
      <c r="N29" s="948"/>
      <c r="O29" s="949"/>
      <c r="P29" s="660">
        <f>AK13</f>
        <v>0.7</v>
      </c>
      <c r="Q29" s="661"/>
      <c r="R29" s="661"/>
      <c r="S29" s="661"/>
      <c r="T29" s="661"/>
      <c r="U29" s="661"/>
      <c r="V29" s="662"/>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391</v>
      </c>
      <c r="AF30" s="859"/>
      <c r="AG30" s="859"/>
      <c r="AH30" s="860"/>
      <c r="AI30" s="920" t="s">
        <v>413</v>
      </c>
      <c r="AJ30" s="920"/>
      <c r="AK30" s="920"/>
      <c r="AL30" s="858"/>
      <c r="AM30" s="920" t="s">
        <v>510</v>
      </c>
      <c r="AN30" s="920"/>
      <c r="AO30" s="920"/>
      <c r="AP30" s="858"/>
      <c r="AQ30" s="770" t="s">
        <v>232</v>
      </c>
      <c r="AR30" s="771"/>
      <c r="AS30" s="771"/>
      <c r="AT30" s="772"/>
      <c r="AU30" s="777" t="s">
        <v>134</v>
      </c>
      <c r="AV30" s="777"/>
      <c r="AW30" s="777"/>
      <c r="AX30" s="922"/>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1"/>
      <c r="AJ31" s="921"/>
      <c r="AK31" s="921"/>
      <c r="AL31" s="412"/>
      <c r="AM31" s="921"/>
      <c r="AN31" s="921"/>
      <c r="AO31" s="921"/>
      <c r="AP31" s="412"/>
      <c r="AQ31" s="250" t="s">
        <v>717</v>
      </c>
      <c r="AR31" s="201"/>
      <c r="AS31" s="136" t="s">
        <v>233</v>
      </c>
      <c r="AT31" s="137"/>
      <c r="AU31" s="200">
        <v>5</v>
      </c>
      <c r="AV31" s="200"/>
      <c r="AW31" s="397" t="s">
        <v>179</v>
      </c>
      <c r="AX31" s="398"/>
    </row>
    <row r="32" spans="1:50" ht="23.25" customHeight="1" x14ac:dyDescent="0.15">
      <c r="A32" s="402"/>
      <c r="B32" s="400"/>
      <c r="C32" s="400"/>
      <c r="D32" s="400"/>
      <c r="E32" s="400"/>
      <c r="F32" s="401"/>
      <c r="G32" s="568" t="s">
        <v>722</v>
      </c>
      <c r="H32" s="569"/>
      <c r="I32" s="569"/>
      <c r="J32" s="569"/>
      <c r="K32" s="569"/>
      <c r="L32" s="569"/>
      <c r="M32" s="569"/>
      <c r="N32" s="569"/>
      <c r="O32" s="570"/>
      <c r="P32" s="108" t="s">
        <v>723</v>
      </c>
      <c r="Q32" s="108"/>
      <c r="R32" s="108"/>
      <c r="S32" s="108"/>
      <c r="T32" s="108"/>
      <c r="U32" s="108"/>
      <c r="V32" s="108"/>
      <c r="W32" s="108"/>
      <c r="X32" s="109"/>
      <c r="Y32" s="475" t="s">
        <v>12</v>
      </c>
      <c r="Z32" s="535"/>
      <c r="AA32" s="536"/>
      <c r="AB32" s="465" t="s">
        <v>724</v>
      </c>
      <c r="AC32" s="465"/>
      <c r="AD32" s="465"/>
      <c r="AE32" s="218">
        <v>94</v>
      </c>
      <c r="AF32" s="219"/>
      <c r="AG32" s="219"/>
      <c r="AH32" s="219"/>
      <c r="AI32" s="218">
        <v>92</v>
      </c>
      <c r="AJ32" s="219"/>
      <c r="AK32" s="219"/>
      <c r="AL32" s="219"/>
      <c r="AM32" s="218">
        <v>40</v>
      </c>
      <c r="AN32" s="219"/>
      <c r="AO32" s="219"/>
      <c r="AP32" s="219"/>
      <c r="AQ32" s="336" t="s">
        <v>717</v>
      </c>
      <c r="AR32" s="208"/>
      <c r="AS32" s="208"/>
      <c r="AT32" s="337"/>
      <c r="AU32" s="219" t="s">
        <v>717</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724</v>
      </c>
      <c r="AC33" s="527"/>
      <c r="AD33" s="527"/>
      <c r="AE33" s="218">
        <v>94</v>
      </c>
      <c r="AF33" s="219"/>
      <c r="AG33" s="219"/>
      <c r="AH33" s="219"/>
      <c r="AI33" s="218">
        <v>94</v>
      </c>
      <c r="AJ33" s="219"/>
      <c r="AK33" s="219"/>
      <c r="AL33" s="219"/>
      <c r="AM33" s="218">
        <v>92</v>
      </c>
      <c r="AN33" s="219"/>
      <c r="AO33" s="219"/>
      <c r="AP33" s="219"/>
      <c r="AQ33" s="336" t="s">
        <v>786</v>
      </c>
      <c r="AR33" s="208"/>
      <c r="AS33" s="208"/>
      <c r="AT33" s="337"/>
      <c r="AU33" s="219">
        <v>142</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98</v>
      </c>
      <c r="AJ34" s="219"/>
      <c r="AK34" s="219"/>
      <c r="AL34" s="219"/>
      <c r="AM34" s="218">
        <v>43</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15"/>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15"/>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30" t="s">
        <v>134</v>
      </c>
      <c r="AV51" s="930"/>
      <c r="AW51" s="930"/>
      <c r="AX51" s="931"/>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30" t="s">
        <v>134</v>
      </c>
      <c r="AV58" s="930"/>
      <c r="AW58" s="930"/>
      <c r="AX58" s="931"/>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73"/>
      <c r="AY79">
        <f>COUNTIF($AR$79,"☑")</f>
        <v>0</v>
      </c>
    </row>
    <row r="80" spans="1:51" ht="18.75" hidden="1" customHeight="1" x14ac:dyDescent="0.15">
      <c r="A80" s="864"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542</v>
      </c>
      <c r="AV100" s="318"/>
      <c r="AW100" s="318"/>
      <c r="AX100" s="320"/>
    </row>
    <row r="101" spans="1:60" ht="23.25" customHeight="1" x14ac:dyDescent="0.15">
      <c r="A101" s="423"/>
      <c r="B101" s="424"/>
      <c r="C101" s="424"/>
      <c r="D101" s="424"/>
      <c r="E101" s="424"/>
      <c r="F101" s="425"/>
      <c r="G101" s="108" t="s">
        <v>726</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727</v>
      </c>
      <c r="AC101" s="465"/>
      <c r="AD101" s="465"/>
      <c r="AE101" s="282">
        <v>2</v>
      </c>
      <c r="AF101" s="282"/>
      <c r="AG101" s="282"/>
      <c r="AH101" s="282"/>
      <c r="AI101" s="282">
        <v>2</v>
      </c>
      <c r="AJ101" s="282"/>
      <c r="AK101" s="282"/>
      <c r="AL101" s="282"/>
      <c r="AM101" s="282">
        <v>1</v>
      </c>
      <c r="AN101" s="282"/>
      <c r="AO101" s="282"/>
      <c r="AP101" s="282"/>
      <c r="AQ101" s="282" t="s">
        <v>747</v>
      </c>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727</v>
      </c>
      <c r="AC102" s="465"/>
      <c r="AD102" s="465"/>
      <c r="AE102" s="282">
        <v>2</v>
      </c>
      <c r="AF102" s="282"/>
      <c r="AG102" s="282"/>
      <c r="AH102" s="282"/>
      <c r="AI102" s="282">
        <v>2</v>
      </c>
      <c r="AJ102" s="282"/>
      <c r="AK102" s="282"/>
      <c r="AL102" s="282"/>
      <c r="AM102" s="282">
        <v>2</v>
      </c>
      <c r="AN102" s="282"/>
      <c r="AO102" s="282"/>
      <c r="AP102" s="282"/>
      <c r="AQ102" s="282">
        <v>1</v>
      </c>
      <c r="AR102" s="282"/>
      <c r="AS102" s="282"/>
      <c r="AT102" s="282"/>
      <c r="AU102" s="225"/>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4" t="s">
        <v>543</v>
      </c>
      <c r="AR115" s="595"/>
      <c r="AS115" s="595"/>
      <c r="AT115" s="595"/>
      <c r="AU115" s="595"/>
      <c r="AV115" s="595"/>
      <c r="AW115" s="595"/>
      <c r="AX115" s="596"/>
    </row>
    <row r="116" spans="1:51" ht="23.25" customHeight="1" x14ac:dyDescent="0.15">
      <c r="A116" s="440"/>
      <c r="B116" s="441"/>
      <c r="C116" s="441"/>
      <c r="D116" s="441"/>
      <c r="E116" s="441"/>
      <c r="F116" s="442"/>
      <c r="G116" s="392" t="s">
        <v>728</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729</v>
      </c>
      <c r="AC116" s="467"/>
      <c r="AD116" s="468"/>
      <c r="AE116" s="282">
        <v>4.3</v>
      </c>
      <c r="AF116" s="282"/>
      <c r="AG116" s="282"/>
      <c r="AH116" s="282"/>
      <c r="AI116" s="282">
        <v>3.9</v>
      </c>
      <c r="AJ116" s="282"/>
      <c r="AK116" s="282"/>
      <c r="AL116" s="282"/>
      <c r="AM116" s="282">
        <v>6.9</v>
      </c>
      <c r="AN116" s="282"/>
      <c r="AO116" s="282"/>
      <c r="AP116" s="282"/>
      <c r="AQ116" s="218">
        <v>18.2</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730</v>
      </c>
      <c r="AC117" s="477"/>
      <c r="AD117" s="478"/>
      <c r="AE117" s="555" t="s">
        <v>731</v>
      </c>
      <c r="AF117" s="555"/>
      <c r="AG117" s="555"/>
      <c r="AH117" s="555"/>
      <c r="AI117" s="555" t="s">
        <v>732</v>
      </c>
      <c r="AJ117" s="555"/>
      <c r="AK117" s="555"/>
      <c r="AL117" s="555"/>
      <c r="AM117" s="555" t="s">
        <v>748</v>
      </c>
      <c r="AN117" s="555"/>
      <c r="AO117" s="555"/>
      <c r="AP117" s="555"/>
      <c r="AQ117" s="555" t="s">
        <v>784</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4" t="s">
        <v>543</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4" t="s">
        <v>543</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4" t="s">
        <v>543</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35"/>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6"/>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2"/>
      <c r="Z127" s="933"/>
      <c r="AA127" s="934"/>
      <c r="AB127" s="412" t="s">
        <v>11</v>
      </c>
      <c r="AC127" s="413"/>
      <c r="AD127" s="414"/>
      <c r="AE127" s="247" t="s">
        <v>391</v>
      </c>
      <c r="AF127" s="247"/>
      <c r="AG127" s="247"/>
      <c r="AH127" s="247"/>
      <c r="AI127" s="247" t="s">
        <v>413</v>
      </c>
      <c r="AJ127" s="247"/>
      <c r="AK127" s="247"/>
      <c r="AL127" s="247"/>
      <c r="AM127" s="247" t="s">
        <v>510</v>
      </c>
      <c r="AN127" s="247"/>
      <c r="AO127" s="247"/>
      <c r="AP127" s="247"/>
      <c r="AQ127" s="594" t="s">
        <v>543</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781</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781</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749</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7"/>
      <c r="E430" s="175" t="s">
        <v>400</v>
      </c>
      <c r="F430" s="898"/>
      <c r="G430" s="899" t="s">
        <v>252</v>
      </c>
      <c r="H430" s="126"/>
      <c r="I430" s="126"/>
      <c r="J430" s="900" t="s">
        <v>717</v>
      </c>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717</v>
      </c>
      <c r="AN458" s="208"/>
      <c r="AO458" s="208"/>
      <c r="AP458" s="208"/>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717</v>
      </c>
      <c r="AN459" s="208"/>
      <c r="AO459" s="208"/>
      <c r="AP459" s="208"/>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717</v>
      </c>
      <c r="AF460" s="208"/>
      <c r="AG460" s="208"/>
      <c r="AH460" s="337"/>
      <c r="AI460" s="336" t="s">
        <v>717</v>
      </c>
      <c r="AJ460" s="208"/>
      <c r="AK460" s="208"/>
      <c r="AL460" s="208"/>
      <c r="AM460" s="336" t="s">
        <v>717</v>
      </c>
      <c r="AN460" s="208"/>
      <c r="AO460" s="208"/>
      <c r="AP460" s="208"/>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47.2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744</v>
      </c>
      <c r="AE702" s="342"/>
      <c r="AF702" s="342"/>
      <c r="AG702" s="384" t="s">
        <v>750</v>
      </c>
      <c r="AH702" s="385"/>
      <c r="AI702" s="385"/>
      <c r="AJ702" s="385"/>
      <c r="AK702" s="385"/>
      <c r="AL702" s="385"/>
      <c r="AM702" s="385"/>
      <c r="AN702" s="385"/>
      <c r="AO702" s="385"/>
      <c r="AP702" s="385"/>
      <c r="AQ702" s="385"/>
      <c r="AR702" s="385"/>
      <c r="AS702" s="385"/>
      <c r="AT702" s="385"/>
      <c r="AU702" s="385"/>
      <c r="AV702" s="385"/>
      <c r="AW702" s="385"/>
      <c r="AX702" s="386"/>
    </row>
    <row r="703" spans="1:51" ht="6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744</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744</v>
      </c>
      <c r="AE704" s="786"/>
      <c r="AF704" s="786"/>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744</v>
      </c>
      <c r="AE705" s="718"/>
      <c r="AF705" s="718"/>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754</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754</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755</v>
      </c>
      <c r="AE708" s="608"/>
      <c r="AF708" s="608"/>
      <c r="AG708" s="745" t="s">
        <v>407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744</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755</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744</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744</v>
      </c>
      <c r="AE712" s="786"/>
      <c r="AF712" s="786"/>
      <c r="AG712" s="810" t="s">
        <v>785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755</v>
      </c>
      <c r="AE713" s="323"/>
      <c r="AF713" s="666"/>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744</v>
      </c>
      <c r="AE714" s="808"/>
      <c r="AF714" s="809"/>
      <c r="AG714" s="739" t="s">
        <v>758</v>
      </c>
      <c r="AH714" s="740"/>
      <c r="AI714" s="740"/>
      <c r="AJ714" s="740"/>
      <c r="AK714" s="740"/>
      <c r="AL714" s="740"/>
      <c r="AM714" s="740"/>
      <c r="AN714" s="740"/>
      <c r="AO714" s="740"/>
      <c r="AP714" s="740"/>
      <c r="AQ714" s="740"/>
      <c r="AR714" s="740"/>
      <c r="AS714" s="740"/>
      <c r="AT714" s="740"/>
      <c r="AU714" s="740"/>
      <c r="AV714" s="740"/>
      <c r="AW714" s="740"/>
      <c r="AX714" s="741"/>
    </row>
    <row r="715" spans="1:50" ht="63"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744</v>
      </c>
      <c r="AE715" s="608"/>
      <c r="AF715" s="659"/>
      <c r="AG715" s="745" t="s">
        <v>782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755</v>
      </c>
      <c r="AE716" s="630"/>
      <c r="AF716" s="630"/>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43.5"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744</v>
      </c>
      <c r="AE717" s="323"/>
      <c r="AF717" s="323"/>
      <c r="AG717" s="104" t="s">
        <v>783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755</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755</v>
      </c>
      <c r="AE719" s="608"/>
      <c r="AF719" s="608"/>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759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776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21"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21"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21"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21"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6" t="s">
        <v>673</v>
      </c>
      <c r="B737" s="211"/>
      <c r="C737" s="211"/>
      <c r="D737" s="212"/>
      <c r="E737" s="960" t="s">
        <v>735</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398</v>
      </c>
      <c r="B738" s="361"/>
      <c r="C738" s="361"/>
      <c r="D738" s="361"/>
      <c r="E738" s="960" t="s">
        <v>736</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397</v>
      </c>
      <c r="B739" s="361"/>
      <c r="C739" s="361"/>
      <c r="D739" s="361"/>
      <c r="E739" s="960" t="s">
        <v>737</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396</v>
      </c>
      <c r="B740" s="361"/>
      <c r="C740" s="361"/>
      <c r="D740" s="361"/>
      <c r="E740" s="960" t="s">
        <v>738</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395</v>
      </c>
      <c r="B741" s="361"/>
      <c r="C741" s="361"/>
      <c r="D741" s="361"/>
      <c r="E741" s="960" t="s">
        <v>739</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394</v>
      </c>
      <c r="B742" s="361"/>
      <c r="C742" s="361"/>
      <c r="D742" s="361"/>
      <c r="E742" s="960" t="s">
        <v>740</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393</v>
      </c>
      <c r="B743" s="361"/>
      <c r="C743" s="361"/>
      <c r="D743" s="361"/>
      <c r="E743" s="960" t="s">
        <v>741</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392</v>
      </c>
      <c r="B744" s="361"/>
      <c r="C744" s="361"/>
      <c r="D744" s="361"/>
      <c r="E744" s="960" t="s">
        <v>742</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391</v>
      </c>
      <c r="B745" s="361"/>
      <c r="C745" s="361"/>
      <c r="D745" s="361"/>
      <c r="E745" s="997" t="s">
        <v>743</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546</v>
      </c>
      <c r="B746" s="361"/>
      <c r="C746" s="361"/>
      <c r="D746" s="361"/>
      <c r="E746" s="966" t="s">
        <v>711</v>
      </c>
      <c r="F746" s="964"/>
      <c r="G746" s="964"/>
      <c r="H746" s="100" t="str">
        <f>IF(E746="","","-")</f>
        <v>-</v>
      </c>
      <c r="I746" s="964"/>
      <c r="J746" s="964"/>
      <c r="K746" s="100" t="str">
        <f>IF(I746="","","-")</f>
        <v/>
      </c>
      <c r="L746" s="965">
        <v>326</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510</v>
      </c>
      <c r="B747" s="361"/>
      <c r="C747" s="361"/>
      <c r="D747" s="361"/>
      <c r="E747" s="966" t="s">
        <v>711</v>
      </c>
      <c r="F747" s="964"/>
      <c r="G747" s="964"/>
      <c r="H747" s="100" t="str">
        <f>IF(E747="","","-")</f>
        <v>-</v>
      </c>
      <c r="I747" s="964"/>
      <c r="J747" s="964"/>
      <c r="K747" s="100" t="str">
        <f>IF(I747="","","-")</f>
        <v/>
      </c>
      <c r="L747" s="965">
        <v>333</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7" t="s">
        <v>385</v>
      </c>
      <c r="B748" s="618"/>
      <c r="C748" s="618"/>
      <c r="D748" s="618"/>
      <c r="E748" s="618"/>
      <c r="F748" s="61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387</v>
      </c>
      <c r="B787" s="632"/>
      <c r="C787" s="632"/>
      <c r="D787" s="632"/>
      <c r="E787" s="632"/>
      <c r="F787" s="633"/>
      <c r="G787" s="598" t="s">
        <v>774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778</v>
      </c>
      <c r="H789" s="674"/>
      <c r="I789" s="674"/>
      <c r="J789" s="674"/>
      <c r="K789" s="675"/>
      <c r="L789" s="667" t="s">
        <v>777</v>
      </c>
      <c r="M789" s="668"/>
      <c r="N789" s="668"/>
      <c r="O789" s="668"/>
      <c r="P789" s="668"/>
      <c r="Q789" s="668"/>
      <c r="R789" s="668"/>
      <c r="S789" s="668"/>
      <c r="T789" s="668"/>
      <c r="U789" s="668"/>
      <c r="V789" s="668"/>
      <c r="W789" s="668"/>
      <c r="X789" s="669"/>
      <c r="Y789" s="387">
        <v>0.2</v>
      </c>
      <c r="Z789" s="388"/>
      <c r="AA789" s="388"/>
      <c r="AB789" s="805"/>
      <c r="AC789" s="673"/>
      <c r="AD789" s="674"/>
      <c r="AE789" s="674"/>
      <c r="AF789" s="674"/>
      <c r="AG789" s="675"/>
      <c r="AH789" s="667"/>
      <c r="AI789" s="668"/>
      <c r="AJ789" s="668"/>
      <c r="AK789" s="668"/>
      <c r="AL789" s="668"/>
      <c r="AM789" s="668"/>
      <c r="AN789" s="668"/>
      <c r="AO789" s="668"/>
      <c r="AP789" s="668"/>
      <c r="AQ789" s="668"/>
      <c r="AR789" s="668"/>
      <c r="AS789" s="668"/>
      <c r="AT789" s="669"/>
      <c r="AU789" s="387"/>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0.2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760</v>
      </c>
      <c r="D845" s="372"/>
      <c r="E845" s="372"/>
      <c r="F845" s="372"/>
      <c r="G845" s="372"/>
      <c r="H845" s="372"/>
      <c r="I845" s="373"/>
      <c r="J845" s="344">
        <v>3010001040339</v>
      </c>
      <c r="K845" s="345"/>
      <c r="L845" s="345"/>
      <c r="M845" s="345"/>
      <c r="N845" s="345"/>
      <c r="O845" s="345"/>
      <c r="P845" s="359" t="s">
        <v>769</v>
      </c>
      <c r="Q845" s="346"/>
      <c r="R845" s="346"/>
      <c r="S845" s="346"/>
      <c r="T845" s="346"/>
      <c r="U845" s="346"/>
      <c r="V845" s="346"/>
      <c r="W845" s="346"/>
      <c r="X845" s="346"/>
      <c r="Y845" s="347">
        <v>0.2</v>
      </c>
      <c r="Z845" s="348"/>
      <c r="AA845" s="348"/>
      <c r="AB845" s="349"/>
      <c r="AC845" s="350" t="s">
        <v>379</v>
      </c>
      <c r="AD845" s="351"/>
      <c r="AE845" s="351"/>
      <c r="AF845" s="351"/>
      <c r="AG845" s="351"/>
      <c r="AH845" s="366" t="s">
        <v>747</v>
      </c>
      <c r="AI845" s="367"/>
      <c r="AJ845" s="367"/>
      <c r="AK845" s="367"/>
      <c r="AL845" s="354">
        <v>100</v>
      </c>
      <c r="AM845" s="355"/>
      <c r="AN845" s="355"/>
      <c r="AO845" s="356"/>
      <c r="AP845" s="357" t="s">
        <v>786</v>
      </c>
      <c r="AQ845" s="357"/>
      <c r="AR845" s="357"/>
      <c r="AS845" s="357"/>
      <c r="AT845" s="357"/>
      <c r="AU845" s="357"/>
      <c r="AV845" s="357"/>
      <c r="AW845" s="357"/>
      <c r="AX845" s="357"/>
    </row>
    <row r="846" spans="1:51" ht="30" customHeight="1" x14ac:dyDescent="0.15">
      <c r="A846" s="370">
        <v>2</v>
      </c>
      <c r="B846" s="370">
        <v>1</v>
      </c>
      <c r="C846" s="371" t="s">
        <v>761</v>
      </c>
      <c r="D846" s="374"/>
      <c r="E846" s="374"/>
      <c r="F846" s="374"/>
      <c r="G846" s="374"/>
      <c r="H846" s="374"/>
      <c r="I846" s="375"/>
      <c r="J846" s="344">
        <v>4011101012854</v>
      </c>
      <c r="K846" s="345"/>
      <c r="L846" s="345"/>
      <c r="M846" s="345"/>
      <c r="N846" s="345"/>
      <c r="O846" s="345"/>
      <c r="P846" s="359" t="s">
        <v>769</v>
      </c>
      <c r="Q846" s="346"/>
      <c r="R846" s="346"/>
      <c r="S846" s="346"/>
      <c r="T846" s="346"/>
      <c r="U846" s="346"/>
      <c r="V846" s="346"/>
      <c r="W846" s="346"/>
      <c r="X846" s="346"/>
      <c r="Y846" s="347">
        <v>0</v>
      </c>
      <c r="Z846" s="348"/>
      <c r="AA846" s="348"/>
      <c r="AB846" s="349"/>
      <c r="AC846" s="350" t="s">
        <v>379</v>
      </c>
      <c r="AD846" s="351"/>
      <c r="AE846" s="351"/>
      <c r="AF846" s="351"/>
      <c r="AG846" s="351"/>
      <c r="AH846" s="366" t="s">
        <v>747</v>
      </c>
      <c r="AI846" s="367"/>
      <c r="AJ846" s="367"/>
      <c r="AK846" s="367"/>
      <c r="AL846" s="354">
        <v>100</v>
      </c>
      <c r="AM846" s="355"/>
      <c r="AN846" s="355"/>
      <c r="AO846" s="356"/>
      <c r="AP846" s="357" t="s">
        <v>786</v>
      </c>
      <c r="AQ846" s="357"/>
      <c r="AR846" s="357"/>
      <c r="AS846" s="357"/>
      <c r="AT846" s="357"/>
      <c r="AU846" s="357"/>
      <c r="AV846" s="357"/>
      <c r="AW846" s="357"/>
      <c r="AX846" s="357"/>
      <c r="AY846">
        <f>COUNTA($C$846)</f>
        <v>1</v>
      </c>
    </row>
    <row r="847" spans="1:51" ht="30" customHeight="1" x14ac:dyDescent="0.15">
      <c r="A847" s="370">
        <v>3</v>
      </c>
      <c r="B847" s="370">
        <v>1</v>
      </c>
      <c r="C847" s="371" t="s">
        <v>762</v>
      </c>
      <c r="D847" s="374"/>
      <c r="E847" s="374"/>
      <c r="F847" s="374"/>
      <c r="G847" s="374"/>
      <c r="H847" s="374"/>
      <c r="I847" s="375"/>
      <c r="J847" s="344" t="s">
        <v>747</v>
      </c>
      <c r="K847" s="345"/>
      <c r="L847" s="345"/>
      <c r="M847" s="345"/>
      <c r="N847" s="345"/>
      <c r="O847" s="345"/>
      <c r="P847" s="907" t="s">
        <v>770</v>
      </c>
      <c r="Q847" s="908"/>
      <c r="R847" s="908"/>
      <c r="S847" s="908"/>
      <c r="T847" s="908"/>
      <c r="U847" s="908"/>
      <c r="V847" s="908"/>
      <c r="W847" s="908"/>
      <c r="X847" s="909"/>
      <c r="Y847" s="347">
        <v>0</v>
      </c>
      <c r="Z847" s="348"/>
      <c r="AA847" s="348"/>
      <c r="AB847" s="349"/>
      <c r="AC847" s="350" t="s">
        <v>80</v>
      </c>
      <c r="AD847" s="351"/>
      <c r="AE847" s="351"/>
      <c r="AF847" s="351"/>
      <c r="AG847" s="351"/>
      <c r="AH847" s="352" t="s">
        <v>747</v>
      </c>
      <c r="AI847" s="353"/>
      <c r="AJ847" s="353"/>
      <c r="AK847" s="353"/>
      <c r="AL847" s="354" t="s">
        <v>747</v>
      </c>
      <c r="AM847" s="355"/>
      <c r="AN847" s="355"/>
      <c r="AO847" s="356"/>
      <c r="AP847" s="357" t="s">
        <v>747</v>
      </c>
      <c r="AQ847" s="357"/>
      <c r="AR847" s="357"/>
      <c r="AS847" s="357"/>
      <c r="AT847" s="357"/>
      <c r="AU847" s="357"/>
      <c r="AV847" s="357"/>
      <c r="AW847" s="357"/>
      <c r="AX847" s="357"/>
      <c r="AY847">
        <f>COUNTA($C$847)</f>
        <v>1</v>
      </c>
    </row>
    <row r="848" spans="1:51" ht="30" customHeight="1" x14ac:dyDescent="0.15">
      <c r="A848" s="370">
        <v>4</v>
      </c>
      <c r="B848" s="370">
        <v>1</v>
      </c>
      <c r="C848" s="371" t="s">
        <v>763</v>
      </c>
      <c r="D848" s="374"/>
      <c r="E848" s="374"/>
      <c r="F848" s="374"/>
      <c r="G848" s="374"/>
      <c r="H848" s="374"/>
      <c r="I848" s="375"/>
      <c r="J848" s="344" t="s">
        <v>747</v>
      </c>
      <c r="K848" s="345"/>
      <c r="L848" s="345"/>
      <c r="M848" s="345"/>
      <c r="N848" s="345"/>
      <c r="O848" s="345"/>
      <c r="P848" s="907" t="s">
        <v>770</v>
      </c>
      <c r="Q848" s="908"/>
      <c r="R848" s="908"/>
      <c r="S848" s="908"/>
      <c r="T848" s="908"/>
      <c r="U848" s="908"/>
      <c r="V848" s="908"/>
      <c r="W848" s="908"/>
      <c r="X848" s="909"/>
      <c r="Y848" s="347">
        <v>0</v>
      </c>
      <c r="Z848" s="348"/>
      <c r="AA848" s="348"/>
      <c r="AB848" s="349"/>
      <c r="AC848" s="350" t="s">
        <v>80</v>
      </c>
      <c r="AD848" s="351"/>
      <c r="AE848" s="351"/>
      <c r="AF848" s="351"/>
      <c r="AG848" s="351"/>
      <c r="AH848" s="352" t="s">
        <v>747</v>
      </c>
      <c r="AI848" s="353"/>
      <c r="AJ848" s="353"/>
      <c r="AK848" s="353"/>
      <c r="AL848" s="354" t="s">
        <v>747</v>
      </c>
      <c r="AM848" s="355"/>
      <c r="AN848" s="355"/>
      <c r="AO848" s="356"/>
      <c r="AP848" s="357" t="s">
        <v>747</v>
      </c>
      <c r="AQ848" s="357"/>
      <c r="AR848" s="357"/>
      <c r="AS848" s="357"/>
      <c r="AT848" s="357"/>
      <c r="AU848" s="357"/>
      <c r="AV848" s="357"/>
      <c r="AW848" s="357"/>
      <c r="AX848" s="357"/>
      <c r="AY848">
        <f>COUNTA($C$848)</f>
        <v>1</v>
      </c>
    </row>
    <row r="849" spans="1:51" ht="30" customHeight="1" x14ac:dyDescent="0.15">
      <c r="A849" s="370">
        <v>5</v>
      </c>
      <c r="B849" s="370">
        <v>1</v>
      </c>
      <c r="C849" s="371" t="s">
        <v>779</v>
      </c>
      <c r="D849" s="374"/>
      <c r="E849" s="374"/>
      <c r="F849" s="374"/>
      <c r="G849" s="374"/>
      <c r="H849" s="374"/>
      <c r="I849" s="375"/>
      <c r="J849" s="344">
        <v>2010401124592</v>
      </c>
      <c r="K849" s="345"/>
      <c r="L849" s="345"/>
      <c r="M849" s="345"/>
      <c r="N849" s="345"/>
      <c r="O849" s="345"/>
      <c r="P849" s="907" t="s">
        <v>770</v>
      </c>
      <c r="Q849" s="910"/>
      <c r="R849" s="910"/>
      <c r="S849" s="910"/>
      <c r="T849" s="910"/>
      <c r="U849" s="910"/>
      <c r="V849" s="910"/>
      <c r="W849" s="910"/>
      <c r="X849" s="911"/>
      <c r="Y849" s="347">
        <v>0</v>
      </c>
      <c r="Z849" s="348"/>
      <c r="AA849" s="348"/>
      <c r="AB849" s="349"/>
      <c r="AC849" s="350" t="s">
        <v>80</v>
      </c>
      <c r="AD849" s="351"/>
      <c r="AE849" s="351"/>
      <c r="AF849" s="351"/>
      <c r="AG849" s="351"/>
      <c r="AH849" s="352" t="s">
        <v>747</v>
      </c>
      <c r="AI849" s="353"/>
      <c r="AJ849" s="353"/>
      <c r="AK849" s="353"/>
      <c r="AL849" s="354" t="s">
        <v>747</v>
      </c>
      <c r="AM849" s="355"/>
      <c r="AN849" s="355"/>
      <c r="AO849" s="356"/>
      <c r="AP849" s="357" t="s">
        <v>747</v>
      </c>
      <c r="AQ849" s="357"/>
      <c r="AR849" s="357"/>
      <c r="AS849" s="357"/>
      <c r="AT849" s="357"/>
      <c r="AU849" s="357"/>
      <c r="AV849" s="357"/>
      <c r="AW849" s="357"/>
      <c r="AX849" s="357"/>
      <c r="AY849">
        <f>COUNTA($C$849)</f>
        <v>1</v>
      </c>
    </row>
    <row r="850" spans="1:51" ht="30" customHeight="1" x14ac:dyDescent="0.15">
      <c r="A850" s="370">
        <v>6</v>
      </c>
      <c r="B850" s="370">
        <v>1</v>
      </c>
      <c r="C850" s="371" t="s">
        <v>764</v>
      </c>
      <c r="D850" s="374"/>
      <c r="E850" s="374"/>
      <c r="F850" s="374"/>
      <c r="G850" s="374"/>
      <c r="H850" s="374"/>
      <c r="I850" s="375"/>
      <c r="J850" s="344" t="s">
        <v>747</v>
      </c>
      <c r="K850" s="345"/>
      <c r="L850" s="345"/>
      <c r="M850" s="345"/>
      <c r="N850" s="345"/>
      <c r="O850" s="345"/>
      <c r="P850" s="907" t="s">
        <v>770</v>
      </c>
      <c r="Q850" s="910"/>
      <c r="R850" s="910"/>
      <c r="S850" s="910"/>
      <c r="T850" s="910"/>
      <c r="U850" s="910"/>
      <c r="V850" s="910"/>
      <c r="W850" s="910"/>
      <c r="X850" s="911"/>
      <c r="Y850" s="347">
        <v>0</v>
      </c>
      <c r="Z850" s="348"/>
      <c r="AA850" s="348"/>
      <c r="AB850" s="349"/>
      <c r="AC850" s="350" t="s">
        <v>80</v>
      </c>
      <c r="AD850" s="351"/>
      <c r="AE850" s="351"/>
      <c r="AF850" s="351"/>
      <c r="AG850" s="351"/>
      <c r="AH850" s="352" t="s">
        <v>747</v>
      </c>
      <c r="AI850" s="353"/>
      <c r="AJ850" s="353"/>
      <c r="AK850" s="353"/>
      <c r="AL850" s="354" t="s">
        <v>747</v>
      </c>
      <c r="AM850" s="355"/>
      <c r="AN850" s="355"/>
      <c r="AO850" s="356"/>
      <c r="AP850" s="357" t="s">
        <v>747</v>
      </c>
      <c r="AQ850" s="357"/>
      <c r="AR850" s="357"/>
      <c r="AS850" s="357"/>
      <c r="AT850" s="357"/>
      <c r="AU850" s="357"/>
      <c r="AV850" s="357"/>
      <c r="AW850" s="357"/>
      <c r="AX850" s="357"/>
      <c r="AY850">
        <f>COUNTA($C$850)</f>
        <v>1</v>
      </c>
    </row>
    <row r="851" spans="1:51" ht="30" customHeight="1" x14ac:dyDescent="0.15">
      <c r="A851" s="370">
        <v>7</v>
      </c>
      <c r="B851" s="370">
        <v>1</v>
      </c>
      <c r="C851" s="371" t="s">
        <v>765</v>
      </c>
      <c r="D851" s="374"/>
      <c r="E851" s="374"/>
      <c r="F851" s="374"/>
      <c r="G851" s="374"/>
      <c r="H851" s="374"/>
      <c r="I851" s="375"/>
      <c r="J851" s="344" t="s">
        <v>747</v>
      </c>
      <c r="K851" s="345"/>
      <c r="L851" s="345"/>
      <c r="M851" s="345"/>
      <c r="N851" s="345"/>
      <c r="O851" s="345"/>
      <c r="P851" s="907" t="s">
        <v>770</v>
      </c>
      <c r="Q851" s="910"/>
      <c r="R851" s="910"/>
      <c r="S851" s="910"/>
      <c r="T851" s="910"/>
      <c r="U851" s="910"/>
      <c r="V851" s="910"/>
      <c r="W851" s="910"/>
      <c r="X851" s="911"/>
      <c r="Y851" s="347">
        <v>0</v>
      </c>
      <c r="Z851" s="348"/>
      <c r="AA851" s="348"/>
      <c r="AB851" s="349"/>
      <c r="AC851" s="350" t="s">
        <v>80</v>
      </c>
      <c r="AD851" s="351"/>
      <c r="AE851" s="351"/>
      <c r="AF851" s="351"/>
      <c r="AG851" s="351"/>
      <c r="AH851" s="352" t="s">
        <v>747</v>
      </c>
      <c r="AI851" s="353"/>
      <c r="AJ851" s="353"/>
      <c r="AK851" s="353"/>
      <c r="AL851" s="354" t="s">
        <v>747</v>
      </c>
      <c r="AM851" s="355"/>
      <c r="AN851" s="355"/>
      <c r="AO851" s="356"/>
      <c r="AP851" s="357" t="s">
        <v>747</v>
      </c>
      <c r="AQ851" s="357"/>
      <c r="AR851" s="357"/>
      <c r="AS851" s="357"/>
      <c r="AT851" s="357"/>
      <c r="AU851" s="357"/>
      <c r="AV851" s="357"/>
      <c r="AW851" s="357"/>
      <c r="AX851" s="357"/>
      <c r="AY851">
        <f>COUNTA($C$851)</f>
        <v>1</v>
      </c>
    </row>
    <row r="852" spans="1:51" ht="30" customHeight="1" x14ac:dyDescent="0.15">
      <c r="A852" s="370">
        <v>8</v>
      </c>
      <c r="B852" s="370">
        <v>1</v>
      </c>
      <c r="C852" s="371" t="s">
        <v>767</v>
      </c>
      <c r="D852" s="372"/>
      <c r="E852" s="372"/>
      <c r="F852" s="372"/>
      <c r="G852" s="372"/>
      <c r="H852" s="372"/>
      <c r="I852" s="373"/>
      <c r="J852" s="344">
        <v>6011602005677</v>
      </c>
      <c r="K852" s="345"/>
      <c r="L852" s="345"/>
      <c r="M852" s="345"/>
      <c r="N852" s="345"/>
      <c r="O852" s="345"/>
      <c r="P852" s="359" t="s">
        <v>771</v>
      </c>
      <c r="Q852" s="346"/>
      <c r="R852" s="346"/>
      <c r="S852" s="346"/>
      <c r="T852" s="346"/>
      <c r="U852" s="346"/>
      <c r="V852" s="346"/>
      <c r="W852" s="346"/>
      <c r="X852" s="346"/>
      <c r="Y852" s="347">
        <v>0</v>
      </c>
      <c r="Z852" s="348"/>
      <c r="AA852" s="348"/>
      <c r="AB852" s="349"/>
      <c r="AC852" s="350" t="s">
        <v>80</v>
      </c>
      <c r="AD852" s="351"/>
      <c r="AE852" s="351"/>
      <c r="AF852" s="351"/>
      <c r="AG852" s="351"/>
      <c r="AH852" s="352" t="s">
        <v>747</v>
      </c>
      <c r="AI852" s="353"/>
      <c r="AJ852" s="353"/>
      <c r="AK852" s="353"/>
      <c r="AL852" s="354" t="s">
        <v>747</v>
      </c>
      <c r="AM852" s="355"/>
      <c r="AN852" s="355"/>
      <c r="AO852" s="356"/>
      <c r="AP852" s="357" t="s">
        <v>747</v>
      </c>
      <c r="AQ852" s="357"/>
      <c r="AR852" s="357"/>
      <c r="AS852" s="357"/>
      <c r="AT852" s="357"/>
      <c r="AU852" s="357"/>
      <c r="AV852" s="357"/>
      <c r="AW852" s="357"/>
      <c r="AX852" s="357"/>
      <c r="AY852">
        <f>COUNTA($C$852)</f>
        <v>1</v>
      </c>
    </row>
    <row r="853" spans="1:51" ht="30" customHeight="1" x14ac:dyDescent="0.15">
      <c r="A853" s="370">
        <v>9</v>
      </c>
      <c r="B853" s="370">
        <v>1</v>
      </c>
      <c r="C853" s="371" t="s">
        <v>768</v>
      </c>
      <c r="D853" s="372"/>
      <c r="E853" s="372"/>
      <c r="F853" s="372"/>
      <c r="G853" s="372"/>
      <c r="H853" s="372"/>
      <c r="I853" s="373"/>
      <c r="J853" s="344" t="s">
        <v>747</v>
      </c>
      <c r="K853" s="345"/>
      <c r="L853" s="345"/>
      <c r="M853" s="345"/>
      <c r="N853" s="345"/>
      <c r="O853" s="345"/>
      <c r="P853" s="359" t="s">
        <v>772</v>
      </c>
      <c r="Q853" s="346"/>
      <c r="R853" s="346"/>
      <c r="S853" s="346"/>
      <c r="T853" s="346"/>
      <c r="U853" s="346"/>
      <c r="V853" s="346"/>
      <c r="W853" s="346"/>
      <c r="X853" s="346"/>
      <c r="Y853" s="347">
        <v>0</v>
      </c>
      <c r="Z853" s="348"/>
      <c r="AA853" s="348"/>
      <c r="AB853" s="349"/>
      <c r="AC853" s="350" t="s">
        <v>80</v>
      </c>
      <c r="AD853" s="351"/>
      <c r="AE853" s="351"/>
      <c r="AF853" s="351"/>
      <c r="AG853" s="351"/>
      <c r="AH853" s="352" t="s">
        <v>747</v>
      </c>
      <c r="AI853" s="353"/>
      <c r="AJ853" s="353"/>
      <c r="AK853" s="353"/>
      <c r="AL853" s="354" t="s">
        <v>747</v>
      </c>
      <c r="AM853" s="355"/>
      <c r="AN853" s="355"/>
      <c r="AO853" s="356"/>
      <c r="AP853" s="357" t="s">
        <v>747</v>
      </c>
      <c r="AQ853" s="357"/>
      <c r="AR853" s="357"/>
      <c r="AS853" s="357"/>
      <c r="AT853" s="357"/>
      <c r="AU853" s="357"/>
      <c r="AV853" s="357"/>
      <c r="AW853" s="357"/>
      <c r="AX853" s="357"/>
      <c r="AY853">
        <f>COUNTA($C$853)</f>
        <v>1</v>
      </c>
    </row>
    <row r="854" spans="1:51" ht="30" customHeight="1" x14ac:dyDescent="0.15">
      <c r="A854" s="370">
        <v>10</v>
      </c>
      <c r="B854" s="370">
        <v>1</v>
      </c>
      <c r="C854" s="371" t="s">
        <v>766</v>
      </c>
      <c r="D854" s="372"/>
      <c r="E854" s="372"/>
      <c r="F854" s="372"/>
      <c r="G854" s="372"/>
      <c r="H854" s="372"/>
      <c r="I854" s="373"/>
      <c r="J854" s="344" t="s">
        <v>747</v>
      </c>
      <c r="K854" s="345"/>
      <c r="L854" s="345"/>
      <c r="M854" s="345"/>
      <c r="N854" s="345"/>
      <c r="O854" s="345"/>
      <c r="P854" s="359" t="s">
        <v>773</v>
      </c>
      <c r="Q854" s="346"/>
      <c r="R854" s="346"/>
      <c r="S854" s="346"/>
      <c r="T854" s="346"/>
      <c r="U854" s="346"/>
      <c r="V854" s="346"/>
      <c r="W854" s="346"/>
      <c r="X854" s="346"/>
      <c r="Y854" s="347">
        <v>0</v>
      </c>
      <c r="Z854" s="348"/>
      <c r="AA854" s="348"/>
      <c r="AB854" s="349"/>
      <c r="AC854" s="350" t="s">
        <v>80</v>
      </c>
      <c r="AD854" s="351"/>
      <c r="AE854" s="351"/>
      <c r="AF854" s="351"/>
      <c r="AG854" s="351"/>
      <c r="AH854" s="352" t="s">
        <v>747</v>
      </c>
      <c r="AI854" s="353"/>
      <c r="AJ854" s="353"/>
      <c r="AK854" s="353"/>
      <c r="AL854" s="354" t="s">
        <v>747</v>
      </c>
      <c r="AM854" s="355"/>
      <c r="AN854" s="355"/>
      <c r="AO854" s="356"/>
      <c r="AP854" s="357" t="s">
        <v>747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c r="F1110" s="369"/>
      <c r="G1110" s="369"/>
      <c r="H1110" s="369"/>
      <c r="I1110" s="369"/>
      <c r="J1110" s="344"/>
      <c r="K1110" s="345"/>
      <c r="L1110" s="345"/>
      <c r="M1110" s="345"/>
      <c r="N1110" s="345"/>
      <c r="O1110" s="345"/>
      <c r="P1110" s="359"/>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5:AJ17 P13:AX13 AR15:AX15">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6"/>
      <c r="Z2" s="829"/>
      <c r="AA2" s="830"/>
      <c r="AB2" s="1030" t="s">
        <v>11</v>
      </c>
      <c r="AC2" s="1031"/>
      <c r="AD2" s="1032"/>
      <c r="AE2" s="1036" t="s">
        <v>391</v>
      </c>
      <c r="AF2" s="1036"/>
      <c r="AG2" s="1036"/>
      <c r="AH2" s="1036"/>
      <c r="AI2" s="1036" t="s">
        <v>413</v>
      </c>
      <c r="AJ2" s="1036"/>
      <c r="AK2" s="1036"/>
      <c r="AL2" s="561"/>
      <c r="AM2" s="1036" t="s">
        <v>510</v>
      </c>
      <c r="AN2" s="1036"/>
      <c r="AO2" s="1036"/>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7"/>
      <c r="Z3" s="1028"/>
      <c r="AA3" s="1029"/>
      <c r="AB3" s="1033"/>
      <c r="AC3" s="1034"/>
      <c r="AD3" s="1035"/>
      <c r="AE3" s="921"/>
      <c r="AF3" s="921"/>
      <c r="AG3" s="921"/>
      <c r="AH3" s="921"/>
      <c r="AI3" s="921"/>
      <c r="AJ3" s="921"/>
      <c r="AK3" s="921"/>
      <c r="AL3" s="412"/>
      <c r="AM3" s="921"/>
      <c r="AN3" s="921"/>
      <c r="AO3" s="921"/>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03"/>
      <c r="I4" s="1003"/>
      <c r="J4" s="1003"/>
      <c r="K4" s="1003"/>
      <c r="L4" s="1003"/>
      <c r="M4" s="1003"/>
      <c r="N4" s="1003"/>
      <c r="O4" s="1004"/>
      <c r="P4" s="108"/>
      <c r="Q4" s="1011"/>
      <c r="R4" s="1011"/>
      <c r="S4" s="1011"/>
      <c r="T4" s="1011"/>
      <c r="U4" s="1011"/>
      <c r="V4" s="1011"/>
      <c r="W4" s="1011"/>
      <c r="X4" s="1012"/>
      <c r="Y4" s="1021" t="s">
        <v>12</v>
      </c>
      <c r="Z4" s="1022"/>
      <c r="AA4" s="1023"/>
      <c r="AB4" s="465"/>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51" t="s">
        <v>54</v>
      </c>
      <c r="Z5" s="1018"/>
      <c r="AA5" s="1019"/>
      <c r="AB5" s="527"/>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6"/>
      <c r="Z9" s="829"/>
      <c r="AA9" s="830"/>
      <c r="AB9" s="1030" t="s">
        <v>11</v>
      </c>
      <c r="AC9" s="1031"/>
      <c r="AD9" s="1032"/>
      <c r="AE9" s="1036" t="s">
        <v>391</v>
      </c>
      <c r="AF9" s="1036"/>
      <c r="AG9" s="1036"/>
      <c r="AH9" s="1036"/>
      <c r="AI9" s="1036" t="s">
        <v>413</v>
      </c>
      <c r="AJ9" s="1036"/>
      <c r="AK9" s="1036"/>
      <c r="AL9" s="561"/>
      <c r="AM9" s="1036" t="s">
        <v>510</v>
      </c>
      <c r="AN9" s="1036"/>
      <c r="AO9" s="1036"/>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7"/>
      <c r="Z10" s="1028"/>
      <c r="AA10" s="1029"/>
      <c r="AB10" s="1033"/>
      <c r="AC10" s="1034"/>
      <c r="AD10" s="1035"/>
      <c r="AE10" s="921"/>
      <c r="AF10" s="921"/>
      <c r="AG10" s="921"/>
      <c r="AH10" s="921"/>
      <c r="AI10" s="921"/>
      <c r="AJ10" s="921"/>
      <c r="AK10" s="921"/>
      <c r="AL10" s="412"/>
      <c r="AM10" s="921"/>
      <c r="AN10" s="921"/>
      <c r="AO10" s="921"/>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5"/>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51" t="s">
        <v>54</v>
      </c>
      <c r="Z12" s="1018"/>
      <c r="AA12" s="1019"/>
      <c r="AB12" s="527"/>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6"/>
      <c r="Z16" s="829"/>
      <c r="AA16" s="830"/>
      <c r="AB16" s="1030" t="s">
        <v>11</v>
      </c>
      <c r="AC16" s="1031"/>
      <c r="AD16" s="1032"/>
      <c r="AE16" s="1036" t="s">
        <v>391</v>
      </c>
      <c r="AF16" s="1036"/>
      <c r="AG16" s="1036"/>
      <c r="AH16" s="1036"/>
      <c r="AI16" s="1036" t="s">
        <v>413</v>
      </c>
      <c r="AJ16" s="1036"/>
      <c r="AK16" s="1036"/>
      <c r="AL16" s="561"/>
      <c r="AM16" s="1036" t="s">
        <v>510</v>
      </c>
      <c r="AN16" s="1036"/>
      <c r="AO16" s="1036"/>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7"/>
      <c r="Z17" s="1028"/>
      <c r="AA17" s="1029"/>
      <c r="AB17" s="1033"/>
      <c r="AC17" s="1034"/>
      <c r="AD17" s="1035"/>
      <c r="AE17" s="921"/>
      <c r="AF17" s="921"/>
      <c r="AG17" s="921"/>
      <c r="AH17" s="921"/>
      <c r="AI17" s="921"/>
      <c r="AJ17" s="921"/>
      <c r="AK17" s="921"/>
      <c r="AL17" s="412"/>
      <c r="AM17" s="921"/>
      <c r="AN17" s="921"/>
      <c r="AO17" s="921"/>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5"/>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51" t="s">
        <v>54</v>
      </c>
      <c r="Z19" s="1018"/>
      <c r="AA19" s="1019"/>
      <c r="AB19" s="527"/>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6"/>
      <c r="Z23" s="829"/>
      <c r="AA23" s="830"/>
      <c r="AB23" s="1030" t="s">
        <v>11</v>
      </c>
      <c r="AC23" s="1031"/>
      <c r="AD23" s="1032"/>
      <c r="AE23" s="1036" t="s">
        <v>391</v>
      </c>
      <c r="AF23" s="1036"/>
      <c r="AG23" s="1036"/>
      <c r="AH23" s="1036"/>
      <c r="AI23" s="1036" t="s">
        <v>413</v>
      </c>
      <c r="AJ23" s="1036"/>
      <c r="AK23" s="1036"/>
      <c r="AL23" s="561"/>
      <c r="AM23" s="1036" t="s">
        <v>510</v>
      </c>
      <c r="AN23" s="1036"/>
      <c r="AO23" s="1036"/>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7"/>
      <c r="Z24" s="1028"/>
      <c r="AA24" s="1029"/>
      <c r="AB24" s="1033"/>
      <c r="AC24" s="1034"/>
      <c r="AD24" s="1035"/>
      <c r="AE24" s="921"/>
      <c r="AF24" s="921"/>
      <c r="AG24" s="921"/>
      <c r="AH24" s="921"/>
      <c r="AI24" s="921"/>
      <c r="AJ24" s="921"/>
      <c r="AK24" s="921"/>
      <c r="AL24" s="412"/>
      <c r="AM24" s="921"/>
      <c r="AN24" s="921"/>
      <c r="AO24" s="921"/>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5"/>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51" t="s">
        <v>54</v>
      </c>
      <c r="Z26" s="1018"/>
      <c r="AA26" s="1019"/>
      <c r="AB26" s="527"/>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6"/>
      <c r="Z30" s="829"/>
      <c r="AA30" s="830"/>
      <c r="AB30" s="1030" t="s">
        <v>11</v>
      </c>
      <c r="AC30" s="1031"/>
      <c r="AD30" s="1032"/>
      <c r="AE30" s="1036" t="s">
        <v>391</v>
      </c>
      <c r="AF30" s="1036"/>
      <c r="AG30" s="1036"/>
      <c r="AH30" s="1036"/>
      <c r="AI30" s="1036" t="s">
        <v>413</v>
      </c>
      <c r="AJ30" s="1036"/>
      <c r="AK30" s="1036"/>
      <c r="AL30" s="561"/>
      <c r="AM30" s="1036" t="s">
        <v>510</v>
      </c>
      <c r="AN30" s="1036"/>
      <c r="AO30" s="1036"/>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7"/>
      <c r="Z31" s="1028"/>
      <c r="AA31" s="1029"/>
      <c r="AB31" s="1033"/>
      <c r="AC31" s="1034"/>
      <c r="AD31" s="1035"/>
      <c r="AE31" s="921"/>
      <c r="AF31" s="921"/>
      <c r="AG31" s="921"/>
      <c r="AH31" s="921"/>
      <c r="AI31" s="921"/>
      <c r="AJ31" s="921"/>
      <c r="AK31" s="921"/>
      <c r="AL31" s="412"/>
      <c r="AM31" s="921"/>
      <c r="AN31" s="921"/>
      <c r="AO31" s="921"/>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5"/>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51" t="s">
        <v>54</v>
      </c>
      <c r="Z33" s="1018"/>
      <c r="AA33" s="1019"/>
      <c r="AB33" s="527"/>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6"/>
      <c r="Z37" s="829"/>
      <c r="AA37" s="830"/>
      <c r="AB37" s="1030" t="s">
        <v>11</v>
      </c>
      <c r="AC37" s="1031"/>
      <c r="AD37" s="1032"/>
      <c r="AE37" s="1036" t="s">
        <v>391</v>
      </c>
      <c r="AF37" s="1036"/>
      <c r="AG37" s="1036"/>
      <c r="AH37" s="1036"/>
      <c r="AI37" s="1036" t="s">
        <v>413</v>
      </c>
      <c r="AJ37" s="1036"/>
      <c r="AK37" s="1036"/>
      <c r="AL37" s="561"/>
      <c r="AM37" s="1036" t="s">
        <v>510</v>
      </c>
      <c r="AN37" s="1036"/>
      <c r="AO37" s="1036"/>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7"/>
      <c r="Z38" s="1028"/>
      <c r="AA38" s="1029"/>
      <c r="AB38" s="1033"/>
      <c r="AC38" s="1034"/>
      <c r="AD38" s="1035"/>
      <c r="AE38" s="921"/>
      <c r="AF38" s="921"/>
      <c r="AG38" s="921"/>
      <c r="AH38" s="921"/>
      <c r="AI38" s="921"/>
      <c r="AJ38" s="921"/>
      <c r="AK38" s="921"/>
      <c r="AL38" s="412"/>
      <c r="AM38" s="921"/>
      <c r="AN38" s="921"/>
      <c r="AO38" s="921"/>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5"/>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51" t="s">
        <v>54</v>
      </c>
      <c r="Z40" s="1018"/>
      <c r="AA40" s="1019"/>
      <c r="AB40" s="527"/>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6"/>
      <c r="Z44" s="829"/>
      <c r="AA44" s="830"/>
      <c r="AB44" s="1030" t="s">
        <v>11</v>
      </c>
      <c r="AC44" s="1031"/>
      <c r="AD44" s="1032"/>
      <c r="AE44" s="1036" t="s">
        <v>391</v>
      </c>
      <c r="AF44" s="1036"/>
      <c r="AG44" s="1036"/>
      <c r="AH44" s="1036"/>
      <c r="AI44" s="1036" t="s">
        <v>413</v>
      </c>
      <c r="AJ44" s="1036"/>
      <c r="AK44" s="1036"/>
      <c r="AL44" s="561"/>
      <c r="AM44" s="1036" t="s">
        <v>510</v>
      </c>
      <c r="AN44" s="1036"/>
      <c r="AO44" s="1036"/>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7"/>
      <c r="Z45" s="1028"/>
      <c r="AA45" s="1029"/>
      <c r="AB45" s="1033"/>
      <c r="AC45" s="1034"/>
      <c r="AD45" s="1035"/>
      <c r="AE45" s="921"/>
      <c r="AF45" s="921"/>
      <c r="AG45" s="921"/>
      <c r="AH45" s="921"/>
      <c r="AI45" s="921"/>
      <c r="AJ45" s="921"/>
      <c r="AK45" s="921"/>
      <c r="AL45" s="412"/>
      <c r="AM45" s="921"/>
      <c r="AN45" s="921"/>
      <c r="AO45" s="921"/>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5"/>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51" t="s">
        <v>54</v>
      </c>
      <c r="Z47" s="1018"/>
      <c r="AA47" s="1019"/>
      <c r="AB47" s="527"/>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6"/>
      <c r="Z51" s="829"/>
      <c r="AA51" s="830"/>
      <c r="AB51" s="561" t="s">
        <v>11</v>
      </c>
      <c r="AC51" s="1031"/>
      <c r="AD51" s="1032"/>
      <c r="AE51" s="1036" t="s">
        <v>391</v>
      </c>
      <c r="AF51" s="1036"/>
      <c r="AG51" s="1036"/>
      <c r="AH51" s="1036"/>
      <c r="AI51" s="1036" t="s">
        <v>413</v>
      </c>
      <c r="AJ51" s="1036"/>
      <c r="AK51" s="1036"/>
      <c r="AL51" s="561"/>
      <c r="AM51" s="1036" t="s">
        <v>510</v>
      </c>
      <c r="AN51" s="1036"/>
      <c r="AO51" s="1036"/>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7"/>
      <c r="Z52" s="1028"/>
      <c r="AA52" s="1029"/>
      <c r="AB52" s="1033"/>
      <c r="AC52" s="1034"/>
      <c r="AD52" s="1035"/>
      <c r="AE52" s="921"/>
      <c r="AF52" s="921"/>
      <c r="AG52" s="921"/>
      <c r="AH52" s="921"/>
      <c r="AI52" s="921"/>
      <c r="AJ52" s="921"/>
      <c r="AK52" s="921"/>
      <c r="AL52" s="412"/>
      <c r="AM52" s="921"/>
      <c r="AN52" s="921"/>
      <c r="AO52" s="921"/>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5"/>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51" t="s">
        <v>54</v>
      </c>
      <c r="Z54" s="1018"/>
      <c r="AA54" s="1019"/>
      <c r="AB54" s="527"/>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6"/>
      <c r="Z58" s="829"/>
      <c r="AA58" s="830"/>
      <c r="AB58" s="1030" t="s">
        <v>11</v>
      </c>
      <c r="AC58" s="1031"/>
      <c r="AD58" s="1032"/>
      <c r="AE58" s="1036" t="s">
        <v>391</v>
      </c>
      <c r="AF58" s="1036"/>
      <c r="AG58" s="1036"/>
      <c r="AH58" s="1036"/>
      <c r="AI58" s="1036" t="s">
        <v>413</v>
      </c>
      <c r="AJ58" s="1036"/>
      <c r="AK58" s="1036"/>
      <c r="AL58" s="561"/>
      <c r="AM58" s="1036" t="s">
        <v>510</v>
      </c>
      <c r="AN58" s="1036"/>
      <c r="AO58" s="1036"/>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7"/>
      <c r="Z59" s="1028"/>
      <c r="AA59" s="1029"/>
      <c r="AB59" s="1033"/>
      <c r="AC59" s="1034"/>
      <c r="AD59" s="1035"/>
      <c r="AE59" s="921"/>
      <c r="AF59" s="921"/>
      <c r="AG59" s="921"/>
      <c r="AH59" s="921"/>
      <c r="AI59" s="921"/>
      <c r="AJ59" s="921"/>
      <c r="AK59" s="921"/>
      <c r="AL59" s="412"/>
      <c r="AM59" s="921"/>
      <c r="AN59" s="921"/>
      <c r="AO59" s="921"/>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5"/>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51" t="s">
        <v>54</v>
      </c>
      <c r="Z61" s="1018"/>
      <c r="AA61" s="1019"/>
      <c r="AB61" s="527"/>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6"/>
      <c r="Z65" s="829"/>
      <c r="AA65" s="830"/>
      <c r="AB65" s="1030" t="s">
        <v>11</v>
      </c>
      <c r="AC65" s="1031"/>
      <c r="AD65" s="1032"/>
      <c r="AE65" s="1036" t="s">
        <v>391</v>
      </c>
      <c r="AF65" s="1036"/>
      <c r="AG65" s="1036"/>
      <c r="AH65" s="1036"/>
      <c r="AI65" s="1036" t="s">
        <v>413</v>
      </c>
      <c r="AJ65" s="1036"/>
      <c r="AK65" s="1036"/>
      <c r="AL65" s="561"/>
      <c r="AM65" s="1036" t="s">
        <v>510</v>
      </c>
      <c r="AN65" s="1036"/>
      <c r="AO65" s="1036"/>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7"/>
      <c r="Z66" s="1028"/>
      <c r="AA66" s="1029"/>
      <c r="AB66" s="1033"/>
      <c r="AC66" s="1034"/>
      <c r="AD66" s="1035"/>
      <c r="AE66" s="921"/>
      <c r="AF66" s="921"/>
      <c r="AG66" s="921"/>
      <c r="AH66" s="921"/>
      <c r="AI66" s="921"/>
      <c r="AJ66" s="921"/>
      <c r="AK66" s="921"/>
      <c r="AL66" s="412"/>
      <c r="AM66" s="921"/>
      <c r="AN66" s="921"/>
      <c r="AO66" s="921"/>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5"/>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51" t="s">
        <v>54</v>
      </c>
      <c r="Z68" s="1018"/>
      <c r="AA68" s="1019"/>
      <c r="AB68" s="527"/>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51" t="s">
        <v>13</v>
      </c>
      <c r="Z69" s="1018"/>
      <c r="AA69" s="1019"/>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9"/>
      <c r="B15" s="1050"/>
      <c r="C15" s="1050"/>
      <c r="D15" s="1050"/>
      <c r="E15" s="1050"/>
      <c r="F15" s="1051"/>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9"/>
      <c r="B28" s="1050"/>
      <c r="C28" s="1050"/>
      <c r="D28" s="1050"/>
      <c r="E28" s="1050"/>
      <c r="F28" s="1051"/>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9"/>
      <c r="B41" s="1050"/>
      <c r="C41" s="1050"/>
      <c r="D41" s="1050"/>
      <c r="E41" s="1050"/>
      <c r="F41" s="1051"/>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9"/>
      <c r="B68" s="1050"/>
      <c r="C68" s="1050"/>
      <c r="D68" s="1050"/>
      <c r="E68" s="1050"/>
      <c r="F68" s="1051"/>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9"/>
      <c r="B81" s="1050"/>
      <c r="C81" s="1050"/>
      <c r="D81" s="1050"/>
      <c r="E81" s="1050"/>
      <c r="F81" s="1051"/>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9"/>
      <c r="B94" s="1050"/>
      <c r="C94" s="1050"/>
      <c r="D94" s="1050"/>
      <c r="E94" s="1050"/>
      <c r="F94" s="1051"/>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9"/>
      <c r="B121" s="1050"/>
      <c r="C121" s="1050"/>
      <c r="D121" s="1050"/>
      <c r="E121" s="1050"/>
      <c r="F121" s="1051"/>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9"/>
      <c r="B134" s="1050"/>
      <c r="C134" s="1050"/>
      <c r="D134" s="1050"/>
      <c r="E134" s="1050"/>
      <c r="F134" s="1051"/>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9"/>
      <c r="B147" s="1050"/>
      <c r="C147" s="1050"/>
      <c r="D147" s="1050"/>
      <c r="E147" s="1050"/>
      <c r="F147" s="1051"/>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9"/>
      <c r="B174" s="1050"/>
      <c r="C174" s="1050"/>
      <c r="D174" s="1050"/>
      <c r="E174" s="1050"/>
      <c r="F174" s="1051"/>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9"/>
      <c r="B187" s="1050"/>
      <c r="C187" s="1050"/>
      <c r="D187" s="1050"/>
      <c r="E187" s="1050"/>
      <c r="F187" s="1051"/>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9"/>
      <c r="B200" s="1050"/>
      <c r="C200" s="1050"/>
      <c r="D200" s="1050"/>
      <c r="E200" s="1050"/>
      <c r="F200" s="1051"/>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9"/>
      <c r="B227" s="1050"/>
      <c r="C227" s="1050"/>
      <c r="D227" s="1050"/>
      <c r="E227" s="1050"/>
      <c r="F227" s="1051"/>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9"/>
      <c r="B240" s="1050"/>
      <c r="C240" s="1050"/>
      <c r="D240" s="1050"/>
      <c r="E240" s="1050"/>
      <c r="F240" s="1051"/>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9"/>
      <c r="B253" s="1050"/>
      <c r="C253" s="1050"/>
      <c r="D253" s="1050"/>
      <c r="E253" s="1050"/>
      <c r="F253" s="1051"/>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2021-06-01T15:26:15Z</cp:lastPrinted>
  <dcterms:created xsi:type="dcterms:W3CDTF">2012-03-13T00:50:25Z</dcterms:created>
  <dcterms:modified xsi:type="dcterms:W3CDTF">2021-06-01T15:26:16Z</dcterms:modified>
</cp:coreProperties>
</file>