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2 【締切0524 12時】 各課室提出資料（外部有識者点検対象外）\05 会計課登録（外部有識者点検対象（書面審査））\"/>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<sst xmlns="http://schemas.openxmlformats.org/spreadsheetml/2006/main" count="2468" uniqueCount="721">
  <si>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</si>
  <si>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</si>
  <si>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</si>
  <si>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</si>
  <si>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</si>
  <si>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</si>
  <si>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</si>
  <si>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</si>
  <si>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</si>
  <si>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</si>
  <si>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</si>
  <si>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</si>
  <si>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</si>
  <si>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</si>
  <si>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</si>
  <si>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</si>
  <si>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</si>
  <si>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</si>
  <si>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</si>
  <si>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</si>
  <si>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</si>
  <si>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</si>
  <si>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</si>
  <si>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</si>
  <si>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</si>
  <si>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</si>
  <si>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</si>
  <si>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</si>
  <si>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</si>
  <si>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</si>
  <si>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</si>
  <si>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</si>
  <si>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</si>
  <si>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</si>
  <si>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</si>
  <si>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</si>
  <si>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</si>
  <si>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</si>
  <si>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</si>
  <si>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</si>
  <si>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</si>
  <si>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</si>
  <si>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</si>
  <si>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</si>
  <si>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</si>
  <si>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</si>
  <si>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</si>
  <si>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</si>
  <si>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</si>
  <si>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</si>
  <si>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</si>
  <si>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</si>
  <si>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</si>
  <si>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</si>
  <si>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</si>
  <si>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</si>
  <si>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</si>
  <si>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</si>
  <si>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</si>
  <si>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</si>
  <si>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</si>
  <si>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</si>
  <si>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</si>
  <si>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</si>
  <si>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</si>
  <si>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</si>
  <si>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</si>
  <si>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</si>
  <si>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</si>
  <si>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</si>
  <si>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</si>
  <si>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</si>
  <si>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</si>
  <si>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</si>
  <si>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</si>
  <si>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</si>
  <si>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</si>
  <si>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</si>
  <si>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</si>
  <si>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</si>
  <si>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</si>
  <si>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</si>
  <si>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</si>
  <si>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</si>
  <si>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</si>
  <si>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</si>
  <si>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</si>
  <si>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</si>
  <si>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</si>
  <si>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</si>
  <si>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</si>
  <si>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</si>
  <si>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</si>
  <si>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</si>
  <si>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</si>
  <si>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</si>
  <si>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</si>
  <si>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</si>
  <si>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</si>
  <si>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</si>
  <si>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</si>
  <si>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</si>
  <si>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</si>
  <si>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</si>
  <si>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</si>
  <si>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</si>
  <si>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</si>
  <si>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</si>
  <si>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</si>
  <si>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</si>
  <si>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</si>
  <si>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</si>
  <si>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</si>
  <si>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</si>
  <si>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</si>
  <si>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</si>
  <si>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</si>
  <si>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</si>
  <si>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</si>
  <si>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</si>
  <si>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</si>
  <si>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</si>
  <si>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</si>
  <si>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</si>
  <si>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</si>
  <si>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</si>
  <si>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</si>
  <si>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</si>
  <si>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</si>
  <si>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</si>
  <si>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</si>
  <si>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</si>
  <si>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</si>
  <si>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</si>
  <si>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</si>
  <si>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</si>
  <si>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</si>
  <si>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</si>
  <si>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</si>
  <si>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</si>
  <si>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</si>
  <si>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</si>
  <si>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</si>
  <si>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</si>
  <si>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</si>
  <si>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</si>
  <si>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</si>
  <si>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</si>
  <si>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</si>
  <si>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</si>
  <si>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</si>
  <si>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</si>
  <si>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</si>
  <si>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</si>
  <si>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</si>
  <si>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</si>
  <si>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</si>
  <si>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</si>
  <si>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</si>
  <si>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</si>
  <si>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</si>
  <si>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</si>
  <si>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</si>
  <si>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</si>
  <si>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</si>
  <si>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</si>
  <si>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</si>
  <si>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</si>
  <si>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</si>
  <si>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</si>
  <si>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</si>
  <si>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</si>
  <si>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</si>
  <si>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</si>
  <si>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</si>
  <si>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</si>
  <si>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</si>
  <si>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</si>
  <si>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</si>
  <si>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</si>
  <si>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</si>
  <si>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</si>
  <si>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</si>
  <si>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</si>
  <si>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</si>
  <si>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</si>
  <si>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</si>
  <si>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</si>
  <si>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</si>
  <si>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</si>
  <si>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</si>
  <si>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</si>
  <si>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</si>
  <si>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</si>
  <si>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</si>
  <si>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</si>
  <si>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</si>
  <si>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</si>
  <si>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</si>
  <si>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</si>
  <si>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</si>
  <si>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</si>
  <si>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</si>
  <si>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</si>
  <si>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</si>
  <si>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</si>
  <si>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</si>
  <si>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</si>
  <si>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</si>
  <si>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</si>
  <si>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</si>
  <si>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</si>
  <si>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</si>
  <si>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</si>
  <si>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</si>
  <si>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</si>
  <si>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</si>
  <si>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</si>
  <si>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</si>
  <si>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</si>
  <si>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</si>
  <si>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</si>
  <si>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</si>
  <si>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</si>
  <si>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</si>
  <si>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</si>
  <si>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</si>
  <si>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</si>
  <si>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</si>
  <si>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</si>
  <si>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</si>
  <si>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</si>
  <si>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</si>
  <si>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</si>
  <si>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</si>
  <si>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</si>
  <si>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</si>
  <si>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</si>
  <si>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</si>
  <si>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</si>
  <si>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</si>
  <si>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</si>
  <si>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</si>
  <si>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</si>
  <si>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</si>
  <si>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</si>
  <si>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</si>
  <si>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</si>
  <si>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</si>
  <si>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</si>
  <si>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</si>
  <si>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</si>
  <si>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</si>
  <si>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</si>
  <si>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</si>
  <si>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</si>
  <si>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</si>
  <si>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</si>
  <si>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</si>
  <si>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</si>
  <si>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</si>
  <si>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</si>
  <si>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</si>
  <si>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</si>
  <si>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</si>
  <si>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</si>
  <si>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</si>
  <si>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</si>
  <si>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</si>
  <si>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</si>
  <si>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</si>
  <si>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</si>
  <si>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</si>
  <si>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</si>
  <si>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</si>
  <si>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</si>
  <si>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</si>
  <si>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</si>
  <si>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</si>
  <si>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</si>
  <si>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</si>
  <si>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</si>
  <si>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</si>
  <si>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</si>
  <si>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</si>
  <si>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</si>
  <si>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</si>
  <si>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</si>
  <si>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</si>
  <si>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</si>
  <si>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</si>
  <si>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</si>
  <si>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</si>
  <si>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</si>
  <si>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</si>
  <si>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</si>
  <si>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</si>
  <si>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</si>
  <si>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</si>
  <si>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</si>
  <si>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</si>
  <si>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</si>
  <si>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</si>
  <si>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</si>
  <si>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</si>
  <si>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</si>
  <si>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</si>
  <si>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</si>
  <si>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</si>
  <si>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</si>
  <si>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</si>
  <si>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</si>
  <si>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</si>
  <si>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</si>
  <si>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</si>
  <si>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</si>
  <si>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</si>
  <si>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</si>
  <si>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</si>
  <si>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</si>
  <si>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</si>
  <si>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</si>
  <si>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</si>
  <si>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</si>
  <si>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</si>
  <si>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</si>
  <si>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</si>
  <si>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</si>
  <si>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</si>
  <si>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</si>
  <si>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</si>
  <si>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</si>
  <si>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</si>
  <si>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</si>
  <si>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</si>
  <si>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</si>
  <si>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</si>
  <si>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</si>
  <si>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</si>
  <si>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</si>
  <si>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</si>
  <si>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</si>
  <si>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</si>
  <si>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</si>
  <si>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</si>
  <si>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</si>
  <si>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</si>
  <si>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</si>
  <si>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</si>
  <si>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</si>
  <si>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</si>
  <si>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</si>
  <si>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</si>
  <si>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</si>
  <si>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</si>
  <si>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</si>
  <si>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</si>
  <si>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</si>
  <si>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</si>
  <si>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</si>
  <si>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</si>
  <si>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</si>
  <si>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</si>
  <si>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</si>
  <si>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</si>
  <si>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</si>
  <si>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</si>
  <si>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</si>
  <si>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</si>
  <si>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</si>
  <si>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</si>
  <si>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</si>
  <si>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</si>
  <si>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</si>
  <si>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</si>
  <si>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</si>
  <si>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</si>
  <si>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</si>
  <si>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</si>
  <si>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</si>
  <si>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</si>
  <si>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</si>
  <si>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</si>
  <si>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</si>
  <si>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</si>
  <si>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</si>
  <si>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</si>
  <si>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</si>
  <si>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</si>
  <si>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</si>
  <si>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</si>
  <si>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</si>
  <si>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</si>
  <si>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</si>
  <si>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</si>
  <si>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</si>
  <si>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</si>
  <si>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</si>
  <si>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</si>
  <si>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</si>
  <si>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</si>
  <si>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</si>
  <si>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</si>
  <si>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</si>
  <si>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</si>
  <si>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</si>
  <si>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</si>
  <si>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</si>
  <si>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</si>
  <si>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</si>
  <si>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</si>
  <si>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</si>
  <si>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</si>
  <si>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</si>
  <si>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</si>
  <si>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</si>
  <si>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</si>
  <si>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</si>
  <si>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</si>
  <si>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</si>
  <si>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</si>
  <si>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</si>
  <si>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</si>
  <si>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</si>
  <si>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</si>
  <si>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</si>
  <si>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</si>
  <si>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</si>
  <si>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</si>
  <si>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</si>
  <si>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</si>
  <si>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</si>
  <si>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</si>
  <si>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</si>
  <si>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</si>
  <si>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</si>
  <si>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</si>
  <si>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</si>
  <si>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</si>
  <si>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</si>
  <si>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</si>
  <si>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</si>
  <si>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</si>
  <si>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</si>
  <si>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</si>
  <si>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</si>
  <si>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</si>
  <si>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</si>
  <si>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</si>
  <si>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</si>
  <si>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</si>
  <si>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</si>
  <si>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</si>
  <si>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</si>
  <si>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</si>
  <si>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</si>
  <si>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</si>
  <si>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</si>
  <si>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</si>
  <si>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</si>
  <si>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</si>
  <si>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</si>
  <si>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</si>
  <si>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</si>
  <si>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</si>
  <si>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</si>
  <si>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</si>
  <si>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</si>
  <si>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</si>
  <si>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</si>
  <si>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</si>
  <si>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</si>
  <si>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</si>
  <si>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</si>
  <si>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</si>
  <si>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</si>
  <si>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</si>
  <si>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</si>
  <si>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</si>
  <si>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</si>
  <si>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</si>
  <si>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</si>
  <si>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</si>
  <si>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</si>
  <si>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</si>
  <si>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</si>
  <si>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</si>
  <si>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</si>
  <si>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</si>
  <si>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</si>
  <si>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</si>
  <si>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</si>
  <si>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</si>
  <si>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</si>
  <si>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</si>
  <si>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</si>
  <si>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</si>
  <si>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</si>
  <si>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</si>
  <si>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</si>
  <si>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</si>
  <si>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</si>
  <si>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</si>
  <si>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</si>
  <si>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</si>
  <si>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</si>
  <si>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</si>
  <si>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</si>
  <si>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</si>
  <si>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</si>
  <si>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</si>
  <si>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</si>
  <si>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</si>
  <si>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</si>
  <si>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</si>
  <si>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</si>
  <si>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</si>
  <si>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</si>
  <si>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</si>
  <si>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</si>
  <si>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</si>
  <si>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</si>
  <si>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</si>
  <si>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</si>
  <si>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</si>
  <si>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</si>
  <si>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</si>
  <si>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</si>
  <si>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</si>
  <si>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</si>
  <si>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</si>
  <si>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</si>
  <si>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</si>
  <si>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</si>
  <si>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</si>
  <si>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</si>
  <si>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</si>
  <si>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</si>
  <si>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</si>
  <si>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</si>
  <si>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</si>
  <si>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</si>
  <si>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</si>
  <si>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</si>
  <si>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</si>
  <si>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</si>
  <si>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</si>
  <si>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</si>
  <si>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</si>
  <si>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</si>
  <si>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</si>
  <si>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</si>
  <si>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</si>
  <si>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</si>
  <si>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</si>
  <si>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</si>
  <si>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</si>
  <si>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</si>
  <si>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</si>
  <si>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</si>
  <si>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</si>
  <si>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</si>
  <si>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</si>
  <si>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</si>
  <si>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</si>
  <si>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</si>
  <si>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</si>
  <si>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</si>
  <si>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</si>
  <si>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</si>
  <si>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</si>
  <si>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</si>
  <si>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</si>
  <si>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</si>
  <si>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</si>
  <si>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</si>
  <si>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</si>
  <si>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</si>
  <si>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</si>
  <si>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</si>
  <si>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</si>
  <si>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</si>
  <si>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</si>
  <si>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</si>
  <si>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</si>
  <si>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</si>
  <si>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</si>
  <si>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</si>
  <si>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</si>
  <si>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</si>
  <si>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</si>
  <si>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</si>
  <si>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</si>
  <si>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</si>
  <si>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</si>
  <si>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</si>
  <si>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</si>
  <si>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</si>
  <si>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</si>
  <si>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</si>
  <si>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</si>
  <si>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</si>
  <si>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</si>
  <si>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</si>
  <si>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</si>
  <si>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</si>
  <si>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</si>
  <si>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</si>
  <si>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</si>
  <si>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</si>
  <si>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</si>
  <si>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</si>
  <si>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</si>
  <si>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</si>
  <si>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</si>
  <si>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</si>
  <si>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</si>
  <si>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</si>
  <si>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</si>
  <si>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</si>
  <si>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</si>
  <si>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</si>
  <si>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</si>
  <si>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</si>
  <si>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</si>
  <si>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</si>
  <si>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</si>
  <si>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</si>
  <si>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</si>
  <si>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特定健康診査・保健指導に必要な経費</t>
  </si>
  <si>
    <t>保険局</t>
  </si>
  <si>
    <t>新畑　覚也</t>
  </si>
  <si>
    <t>平成20年度</t>
  </si>
  <si>
    <t>終了予定なし</t>
  </si>
  <si>
    <t>医療介護連携政策課
医療費適正化対策推進室</t>
  </si>
  <si>
    <t>国民健康保険法第72条の5、健康保険法第154条の2、船員保険法第113条、高齢者の医療の確保に関する法律第20条及び第24条</t>
  </si>
  <si>
    <t>全国医療費適正化計画及び都道府県医療費適正化計画
（高齢者の医療の確保に関する法律第８条及び第９条）</t>
  </si>
  <si>
    <t>-</t>
  </si>
  <si>
    <t>国民健康保険特定健康診査・保健指導国庫負担金</t>
  </si>
  <si>
    <t>健康保険組合特定健康診査・保健指導国庫補助金</t>
  </si>
  <si>
    <t>全国健康保険協会特定健康診査・保健指導国庫補助金</t>
  </si>
  <si>
    <t>国民健康保険組合特定健康診査・保健指導国庫補助金</t>
  </si>
  <si>
    <t>令和５年度までに特定保健指導対象者数の減少率を平成20年度と比べて25％以上減少させる。</t>
  </si>
  <si>
    <t>円/人</t>
  </si>
  <si>
    <t>　　　X/Y</t>
    <phoneticPr fontId="5"/>
  </si>
  <si>
    <t>施策大目標９　全国民に必要な医療を保障できる安定的・効率的な医療保険制度を構築すること</t>
  </si>
  <si>
    <t>Ⅰ－９－２　生活習慣病対策等により中長期的な医療費の適正化を図ること</t>
  </si>
  <si>
    <t>後期高齢者医療制度事業費補助金</t>
  </si>
  <si>
    <t>0288</t>
  </si>
  <si>
    <t>0262</t>
  </si>
  <si>
    <t>0227</t>
  </si>
  <si>
    <t>0267</t>
  </si>
  <si>
    <t>0280</t>
  </si>
  <si>
    <t>0289</t>
  </si>
  <si>
    <t>0297</t>
  </si>
  <si>
    <t>0304</t>
  </si>
  <si>
    <t>○</t>
  </si>
  <si>
    <t>厚労</t>
  </si>
  <si>
    <t>-</t>
    <phoneticPr fontId="5"/>
  </si>
  <si>
    <t>特定保健指導対象者数の減少率（対平成20年度）
※令和２年度は集計中</t>
    <phoneticPr fontId="5"/>
  </si>
  <si>
    <t>2018年度特定健康診査・保健指導の実施状況について
2019年度特定健康診査・保健指導の実施状況について</t>
    <phoneticPr fontId="5"/>
  </si>
  <si>
    <t>令和５年度までに特定健康診査実施率を保険者全体で70％以上とする。　※令和2年度は集計中</t>
    <phoneticPr fontId="5"/>
  </si>
  <si>
    <t>令和５年度までに特定保健指導実施率を保険者全体で45％以上とする。※令和2年度は集計中</t>
    <phoneticPr fontId="5"/>
  </si>
  <si>
    <t>令和５年度までに、特定保健指導対象者数の減少率を平成20年度と比べて25％以上減少させる。
　※令和２年度は集計中。　</t>
    <phoneticPr fontId="5"/>
  </si>
  <si>
    <t>令和５年度までに特定健康診査実施率を保険者全体で70％以上とする。　　
※令和２年度は集計中。　</t>
    <phoneticPr fontId="5"/>
  </si>
  <si>
    <t>令和５年度までに特定保健指導実施率を保険者全体で45％以上とする。　　
※令和２年度は集計中。　</t>
    <phoneticPr fontId="5"/>
  </si>
  <si>
    <t>高齢者の医療の確保に関する法律に基づき保険者が実施する特定健康診査・特定保健指導に要する費用の一部を補助し、その円滑な実施を支援することにより生活習慣病の予防を推進し、もって医療費の適正化を図る。（国庫負担割合　1/3）</t>
    <phoneticPr fontId="5"/>
  </si>
  <si>
    <t>高齢者の医療の確保に関する法律に基づき保険者が実施する特定健康診査・特定保健指導に要する費用の一部を補助し、円滑な実施を支援することにより生活習慣病の予防を推進し、もって医療費の適正化を図る。（補助率　1/3）</t>
    <phoneticPr fontId="5"/>
  </si>
  <si>
    <t>‐</t>
  </si>
  <si>
    <t>無</t>
    <rPh sb="0" eb="1">
      <t>ナ</t>
    </rPh>
    <phoneticPr fontId="5"/>
  </si>
  <si>
    <t>特定健康診査・保健指導国庫負担（補助金）金は、40歳以上75歳未満の者が受診する特定健康診査・特定保健指導の実施に要する費用を補助対象としている。
　他方、左記事業は75歳以上の者が対象となる健康診査へ補助するものであり、それぞれの事業は重複していない。</t>
    <phoneticPr fontId="5"/>
  </si>
  <si>
    <t>特定健康診査・特定保健指導の実施の推進は、加入者の健康の保持・増進及び医療費適正化の観点から重要な施策であり、国民や社会のニーズを反映している。</t>
    <phoneticPr fontId="5"/>
  </si>
  <si>
    <t>実施主体である保険者に対して、国が各法に基づき特定健康診査・特定保健指導に要する経費の負担（補助）を行う。</t>
    <phoneticPr fontId="5"/>
  </si>
  <si>
    <t>第三期医療費適正化計画における特定健康診査・特定保健指導の実施率等の目標値を達成するために必要な事業であり、優先度が高い。</t>
    <phoneticPr fontId="5"/>
  </si>
  <si>
    <t>各法に基づき保険者に対する負担（補助）率を１／３（１／３相当）に設定している。</t>
    <phoneticPr fontId="5"/>
  </si>
  <si>
    <t>各保険者と各健診機関との契約状況から健診に係る費用を算定している。</t>
    <phoneticPr fontId="5"/>
  </si>
  <si>
    <t>高齢者の医療の確保に関する法律に基づき、40歳以上75歳未満の被保険者等に対する特定健康診査・特定保健指導に直接的に必要な費用に限定している。</t>
    <phoneticPr fontId="5"/>
  </si>
  <si>
    <t>各保険者において、地域の実情に合わせて集団健診を実施するなど、特定健康診査・特定保健指導の費用の効率化に努めている。</t>
    <phoneticPr fontId="5"/>
  </si>
  <si>
    <t>特定健康診査・特定保健指導の実施率は着実に上昇している。</t>
    <phoneticPr fontId="5"/>
  </si>
  <si>
    <t>補助金等交付</t>
  </si>
  <si>
    <t>令和５年度までに特定健康診査実施率を保険者全体で70％以上とする。　※令和２年度は集計中。</t>
    <phoneticPr fontId="5"/>
  </si>
  <si>
    <t>令和５年度までに特定保健指導実施率を保険者全体で45％以上とする。※令和２年度は集計中。</t>
    <phoneticPr fontId="5"/>
  </si>
  <si>
    <t>　令和５年度の目標の達成に向けて更なる実施率の向上に努めていく。予算編成時においても、直近の活動実績を踏まえつつ、事業が円滑に実施されるよう、財政支援に必要な予算の確保に努める。</t>
    <phoneticPr fontId="5"/>
  </si>
  <si>
    <t>　特定健康診査の受診者数は、毎年度増加しており、実施率も着実に上昇している状況にある（平成20年度における実施率は、特定健康診査が38.9％、特定保健指導が7.7％であったのに対して、令和元年度は特定健康診査が55.6％、特定保健指導は23.2％）。</t>
    <rPh sb="92" eb="94">
      <t>レイワ</t>
    </rPh>
    <rPh sb="94" eb="95">
      <t>ゲン</t>
    </rPh>
    <phoneticPr fontId="5"/>
  </si>
  <si>
    <t>　高齢者の医療の確保に関する法律に基づき保険者が実施する特定健康診査・特定保健指導に要する費用の一部を補助し、円滑な実施を支援することにより生活習慣病の予防を推進する。（補助率　1/3）</t>
    <phoneticPr fontId="5"/>
  </si>
  <si>
    <t>-</t>
    <phoneticPr fontId="5"/>
  </si>
  <si>
    <t>事業費</t>
    <phoneticPr fontId="5"/>
  </si>
  <si>
    <t>特定健診等の実施に係る事業費</t>
    <phoneticPr fontId="5"/>
  </si>
  <si>
    <t>A.東京都</t>
    <rPh sb="2" eb="5">
      <t>トウキョウト</t>
    </rPh>
    <phoneticPr fontId="5"/>
  </si>
  <si>
    <t>東京都</t>
    <phoneticPr fontId="5"/>
  </si>
  <si>
    <t>大阪府</t>
    <phoneticPr fontId="5"/>
  </si>
  <si>
    <t>愛知県</t>
    <rPh sb="0" eb="3">
      <t>アイチケン</t>
    </rPh>
    <phoneticPr fontId="5"/>
  </si>
  <si>
    <t>神奈川県</t>
    <rPh sb="0" eb="4">
      <t>カナガワケン</t>
    </rPh>
    <phoneticPr fontId="5"/>
  </si>
  <si>
    <t>埼玉県</t>
    <rPh sb="0" eb="3">
      <t>サイタマケン</t>
    </rPh>
    <phoneticPr fontId="5"/>
  </si>
  <si>
    <t>千葉県</t>
    <rPh sb="0" eb="3">
      <t>チバケン</t>
    </rPh>
    <phoneticPr fontId="5"/>
  </si>
  <si>
    <t>兵庫県</t>
    <rPh sb="0" eb="3">
      <t>ヒョウゴケン</t>
    </rPh>
    <phoneticPr fontId="5"/>
  </si>
  <si>
    <t>福岡県</t>
    <rPh sb="0" eb="3">
      <t>フクオカケン</t>
    </rPh>
    <phoneticPr fontId="5"/>
  </si>
  <si>
    <t>北海道</t>
    <rPh sb="0" eb="3">
      <t>ホッカイドウ</t>
    </rPh>
    <phoneticPr fontId="5"/>
  </si>
  <si>
    <t>静岡県</t>
    <rPh sb="0" eb="2">
      <t>シズオカ</t>
    </rPh>
    <rPh sb="2" eb="3">
      <t>ケン</t>
    </rPh>
    <phoneticPr fontId="5"/>
  </si>
  <si>
    <t>高齢者の医療の確保に関する法律により、管内保険者が加入者に対して特定健康診査・特定保健指導を実施する。</t>
  </si>
  <si>
    <t>高齢者の医療の確保に関する法律により、管内保険者が加入者に対して特定健康診査・特定保健指導を実施する。</t>
    <phoneticPr fontId="5"/>
  </si>
  <si>
    <t>B.全国健康保険協会</t>
    <phoneticPr fontId="5"/>
  </si>
  <si>
    <t>高齢者の医療の確保に関する法律により、保険者が加入者に対して特定健康診査・特定保健指導を実施する。</t>
  </si>
  <si>
    <t>高齢者の医療の確保に関する法律により、保険者が加入者に対して特定健康診査・特定保健指導を実施する。</t>
    <phoneticPr fontId="5"/>
  </si>
  <si>
    <t>全国健康保険協会</t>
  </si>
  <si>
    <t>中央建設国民健康保険組合</t>
    <rPh sb="0" eb="2">
      <t>チュウオウ</t>
    </rPh>
    <rPh sb="2" eb="4">
      <t>ケンセツ</t>
    </rPh>
    <rPh sb="4" eb="6">
      <t>コクミン</t>
    </rPh>
    <rPh sb="6" eb="8">
      <t>ケンコウ</t>
    </rPh>
    <rPh sb="8" eb="10">
      <t>ホケン</t>
    </rPh>
    <rPh sb="10" eb="12">
      <t>クミアイ</t>
    </rPh>
    <phoneticPr fontId="5"/>
  </si>
  <si>
    <t>エヌ・ティ・ティ健康保険組合</t>
    <rPh sb="8" eb="10">
      <t>ケンコウ</t>
    </rPh>
    <rPh sb="10" eb="12">
      <t>ホケン</t>
    </rPh>
    <rPh sb="12" eb="14">
      <t>クミアイ</t>
    </rPh>
    <phoneticPr fontId="5"/>
  </si>
  <si>
    <t>ヤマトグループ健康保険組合</t>
    <rPh sb="7" eb="9">
      <t>ケンコウ</t>
    </rPh>
    <rPh sb="9" eb="11">
      <t>ホケン</t>
    </rPh>
    <rPh sb="11" eb="13">
      <t>クミアイ</t>
    </rPh>
    <phoneticPr fontId="5"/>
  </si>
  <si>
    <t>パナソニック健康保険組合</t>
    <rPh sb="6" eb="8">
      <t>ケンコウ</t>
    </rPh>
    <rPh sb="8" eb="10">
      <t>ホケン</t>
    </rPh>
    <rPh sb="10" eb="12">
      <t>クミアイ</t>
    </rPh>
    <phoneticPr fontId="5"/>
  </si>
  <si>
    <t>日立健康保険組合</t>
    <rPh sb="0" eb="2">
      <t>ヒタチ</t>
    </rPh>
    <rPh sb="2" eb="4">
      <t>ケンコウ</t>
    </rPh>
    <rPh sb="4" eb="6">
      <t>ホケン</t>
    </rPh>
    <rPh sb="6" eb="8">
      <t>クミアイ</t>
    </rPh>
    <phoneticPr fontId="5"/>
  </si>
  <si>
    <t>全国土木建設国民健康保険組合</t>
    <rPh sb="0" eb="2">
      <t>ゼンコク</t>
    </rPh>
    <rPh sb="2" eb="4">
      <t>ドボク</t>
    </rPh>
    <rPh sb="4" eb="6">
      <t>ケンセツ</t>
    </rPh>
    <rPh sb="6" eb="8">
      <t>コクミン</t>
    </rPh>
    <rPh sb="8" eb="10">
      <t>ケンコウ</t>
    </rPh>
    <rPh sb="10" eb="12">
      <t>ホケン</t>
    </rPh>
    <rPh sb="12" eb="14">
      <t>クミアイ</t>
    </rPh>
    <phoneticPr fontId="5"/>
  </si>
  <si>
    <t>三菱電機健康保険組合</t>
    <rPh sb="0" eb="2">
      <t>ミツビシ</t>
    </rPh>
    <rPh sb="2" eb="4">
      <t>デンキ</t>
    </rPh>
    <rPh sb="4" eb="6">
      <t>ケンコウ</t>
    </rPh>
    <rPh sb="6" eb="8">
      <t>ホケン</t>
    </rPh>
    <rPh sb="8" eb="10">
      <t>クミアイ</t>
    </rPh>
    <phoneticPr fontId="5"/>
  </si>
  <si>
    <t>東芝健康保険組合</t>
    <rPh sb="0" eb="2">
      <t>トウシバ</t>
    </rPh>
    <rPh sb="2" eb="4">
      <t>ケンコウ</t>
    </rPh>
    <rPh sb="4" eb="6">
      <t>ホケン</t>
    </rPh>
    <rPh sb="6" eb="8">
      <t>クミアイ</t>
    </rPh>
    <phoneticPr fontId="5"/>
  </si>
  <si>
    <t>関東ITソフトウェア健康保険組合</t>
    <phoneticPr fontId="5"/>
  </si>
  <si>
    <t>単位当たりコスト＝Ｘ／Ｙ
Ｘ：特定健康診査・保健指導国庫負担（補助）金執行額
Ｙ：特定健康診査実施人数＋特定保健指導実施人数（国庫負担（補助）金の対象となる者に限る）
※令和２年度は集計中。　　　　　　　　　　　</t>
    <phoneticPr fontId="5"/>
  </si>
  <si>
    <t>21,456,823,000
/11,634,291</t>
    <phoneticPr fontId="5"/>
  </si>
  <si>
    <t>21,224,794,000
/11,476,488</t>
    <phoneticPr fontId="5"/>
  </si>
  <si>
    <t>特定健康診査・特定保健指導は、運動・食事・喫煙などに関する不適切な生活習慣が引き金となり、肥満、脂質異常、血糖高値、血圧高値から起こる虚血性心疾患、脳血管疾患、糖尿病等の発症・重症化を予防するため、高齢者の医療の確保に関する法律に基づき、保険者が共通に取り組む保健事業である。本事業では、特定健康診査・特定保健指導の実施による糖尿病等の発症・重症化の予防を図る。</t>
    <phoneticPr fontId="5"/>
  </si>
  <si>
    <t>地域の医師会等とも連携しながら特定健診・特定保健指導の実施に取り組む好事例を横展開するなど、まずは目標値（2023年：70％（特定健診）、45％（特定保健指導））の早期達成を目指し、現状の分析を踏まえつつ、特定健診・特定保健指導の実施率の向上につながる効果的な方策等を検討。また、好事例の横展開等により、保険者別の取組の見える化を図る。</t>
    <phoneticPr fontId="5"/>
  </si>
  <si>
    <t>-</t>
    <phoneticPr fontId="5"/>
  </si>
  <si>
    <t>保険者における実施計画が、当初予定を下回ったため。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</si>
</sst>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170422</xdr:colOff>
      <xdr:row>748</xdr:row>
      <xdr:rowOff>77229</xdr:rowOff>
    </xdr:from>
    <xdr:to>
      <xdr:col>27</xdr:col>
      <xdr:colOff>5696</xdr:colOff>
      <xdr:row>750</xdr:row>
      <xdr:rowOff>339111</xdr:rowOff>
    </xdr:to>
    <xdr:sp macro="" textlink="">
      <xdr:nvSpPr>
        <xdr:cNvPr id="2" name="フリーフォーム 1"/>
        <xdr:cNvSpPr/>
      </xdr:nvSpPr>
      <xdr:spPr>
        <a:xfrm>
          <a:off x="3570847" y="42234879"/>
          <a:ext cx="1835524" cy="966732"/>
        </a:xfrm>
        <a:custGeom>
          <a:avLst/>
          <a:gdLst>
            <a:gd name="connsiteX0" fmla="*/ 0 w 2148750"/>
            <a:gd name="connsiteY0" fmla="*/ 0 h 1565049"/>
            <a:gd name="connsiteX1" fmla="*/ 2148750 w 2148750"/>
            <a:gd name="connsiteY1" fmla="*/ 0 h 1565049"/>
            <a:gd name="connsiteX2" fmla="*/ 2148750 w 2148750"/>
            <a:gd name="connsiteY2" fmla="*/ 1565049 h 1565049"/>
            <a:gd name="connsiteX3" fmla="*/ 0 w 2148750"/>
            <a:gd name="connsiteY3" fmla="*/ 1565049 h 1565049"/>
            <a:gd name="connsiteX4" fmla="*/ 0 w 2148750"/>
            <a:gd name="connsiteY4" fmla="*/ 0 h 15650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148750" h="1565049">
              <a:moveTo>
                <a:pt x="0" y="0"/>
              </a:moveTo>
              <a:lnTo>
                <a:pt x="2148750" y="0"/>
              </a:lnTo>
              <a:lnTo>
                <a:pt x="2148750" y="1565049"/>
              </a:lnTo>
              <a:lnTo>
                <a:pt x="0" y="1565049"/>
              </a:lnTo>
              <a:lnTo>
                <a:pt x="0" y="0"/>
              </a:lnTo>
              <a:close/>
            </a:path>
          </a:pathLst>
        </a:cu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ja-JP" altLang="en-US" sz="1200" kern="1200">
              <a:latin typeface="ＭＳ Ｐゴシック" panose="020B0600070205080204" pitchFamily="50" charset="-128"/>
              <a:ea typeface="ＭＳ Ｐゴシック" panose="020B0600070205080204" pitchFamily="50" charset="-128"/>
            </a:rPr>
            <a:t>厚生労働省</a:t>
          </a:r>
          <a:endParaRPr lang="en-US" altLang="ja-JP" sz="1200" kern="1200">
            <a:latin typeface="ＭＳ Ｐゴシック" panose="020B0600070205080204" pitchFamily="50" charset="-128"/>
            <a:ea typeface="ＭＳ Ｐゴシック" panose="020B0600070205080204" pitchFamily="50" charset="-128"/>
          </a:endParaRPr>
        </a:p>
        <a:p>
          <a:pPr lvl="0" algn="ctr" defTabSz="533400">
            <a:lnSpc>
              <a:spcPct val="90000"/>
            </a:lnSpc>
            <a:spcBef>
              <a:spcPct val="0"/>
            </a:spcBef>
            <a:spcAft>
              <a:spcPct val="35000"/>
            </a:spcAft>
          </a:pPr>
          <a:r>
            <a:rPr lang="en-US" altLang="ja-JP" sz="1200" kern="1200">
              <a:latin typeface="ＭＳ Ｐゴシック" panose="020B0600070205080204" pitchFamily="50" charset="-128"/>
              <a:ea typeface="ＭＳ Ｐゴシック" panose="020B0600070205080204" pitchFamily="50" charset="-128"/>
            </a:rPr>
            <a:t>19,883</a:t>
          </a:r>
          <a:r>
            <a:rPr lang="ja-JP" altLang="en-US" sz="1200" kern="12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10</xdr:col>
      <xdr:colOff>61011</xdr:colOff>
      <xdr:row>752</xdr:row>
      <xdr:rowOff>287787</xdr:rowOff>
    </xdr:from>
    <xdr:to>
      <xdr:col>19</xdr:col>
      <xdr:colOff>191028</xdr:colOff>
      <xdr:row>755</xdr:row>
      <xdr:rowOff>326905</xdr:rowOff>
    </xdr:to>
    <xdr:sp macro="" textlink="">
      <xdr:nvSpPr>
        <xdr:cNvPr id="3" name="フリーフォーム 2"/>
        <xdr:cNvSpPr/>
      </xdr:nvSpPr>
      <xdr:spPr>
        <a:xfrm>
          <a:off x="2061261" y="43855137"/>
          <a:ext cx="1930242" cy="1096393"/>
        </a:xfrm>
        <a:custGeom>
          <a:avLst/>
          <a:gdLst>
            <a:gd name="connsiteX0" fmla="*/ 0 w 2298369"/>
            <a:gd name="connsiteY0" fmla="*/ 0 h 1565049"/>
            <a:gd name="connsiteX1" fmla="*/ 2298369 w 2298369"/>
            <a:gd name="connsiteY1" fmla="*/ 0 h 1565049"/>
            <a:gd name="connsiteX2" fmla="*/ 2298369 w 2298369"/>
            <a:gd name="connsiteY2" fmla="*/ 1565049 h 1565049"/>
            <a:gd name="connsiteX3" fmla="*/ 0 w 2298369"/>
            <a:gd name="connsiteY3" fmla="*/ 1565049 h 1565049"/>
            <a:gd name="connsiteX4" fmla="*/ 0 w 2298369"/>
            <a:gd name="connsiteY4" fmla="*/ 0 h 15650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298369" h="1565049">
              <a:moveTo>
                <a:pt x="0" y="0"/>
              </a:moveTo>
              <a:lnTo>
                <a:pt x="2298369" y="0"/>
              </a:lnTo>
              <a:lnTo>
                <a:pt x="2298369" y="1565049"/>
              </a:lnTo>
              <a:lnTo>
                <a:pt x="0" y="1565049"/>
              </a:lnTo>
              <a:lnTo>
                <a:pt x="0" y="0"/>
              </a:lnTo>
              <a:close/>
            </a:path>
          </a:pathLst>
        </a:cu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ja-JP" altLang="en-US" sz="1200" kern="1200">
              <a:latin typeface="ＭＳ Ｐゴシック" panose="020B0600070205080204" pitchFamily="50" charset="-128"/>
              <a:ea typeface="ＭＳ Ｐゴシック" panose="020B0600070205080204" pitchFamily="50" charset="-128"/>
            </a:rPr>
            <a:t>Ａ　都道府県</a:t>
          </a:r>
          <a:endParaRPr lang="en-US" altLang="ja-JP" sz="1200" kern="1200">
            <a:latin typeface="ＭＳ Ｐゴシック" panose="020B0600070205080204" pitchFamily="50" charset="-128"/>
            <a:ea typeface="ＭＳ Ｐゴシック" panose="020B0600070205080204" pitchFamily="50" charset="-128"/>
          </a:endParaRPr>
        </a:p>
        <a:p>
          <a:pPr lvl="0" algn="ctr" defTabSz="533400">
            <a:lnSpc>
              <a:spcPct val="90000"/>
            </a:lnSpc>
            <a:spcBef>
              <a:spcPct val="0"/>
            </a:spcBef>
            <a:spcAft>
              <a:spcPct val="35000"/>
            </a:spcAft>
          </a:pPr>
          <a:r>
            <a:rPr lang="ja-JP" altLang="en-US" sz="1200" kern="1200">
              <a:latin typeface="ＭＳ Ｐゴシック" panose="020B0600070205080204" pitchFamily="50" charset="-128"/>
              <a:ea typeface="ＭＳ Ｐゴシック" panose="020B0600070205080204" pitchFamily="50" charset="-128"/>
            </a:rPr>
            <a:t>（</a:t>
          </a:r>
          <a:r>
            <a:rPr lang="en-US" altLang="ja-JP" sz="1200" kern="1200">
              <a:latin typeface="ＭＳ Ｐゴシック" panose="020B0600070205080204" pitchFamily="50" charset="-128"/>
              <a:ea typeface="ＭＳ Ｐゴシック" panose="020B0600070205080204" pitchFamily="50" charset="-128"/>
            </a:rPr>
            <a:t>47</a:t>
          </a:r>
          <a:r>
            <a:rPr lang="ja-JP" altLang="en-US" sz="1200" kern="1200">
              <a:latin typeface="ＭＳ Ｐゴシック" panose="020B0600070205080204" pitchFamily="50" charset="-128"/>
              <a:ea typeface="ＭＳ Ｐゴシック" panose="020B0600070205080204" pitchFamily="50" charset="-128"/>
            </a:rPr>
            <a:t>保険者）</a:t>
          </a:r>
          <a:endParaRPr lang="en-US" altLang="ja-JP" sz="1200" kern="1200">
            <a:latin typeface="ＭＳ Ｐゴシック" panose="020B0600070205080204" pitchFamily="50" charset="-128"/>
            <a:ea typeface="ＭＳ Ｐゴシック" panose="020B0600070205080204" pitchFamily="50" charset="-128"/>
          </a:endParaRPr>
        </a:p>
        <a:p>
          <a:pPr lvl="0" algn="ctr" defTabSz="533400">
            <a:lnSpc>
              <a:spcPct val="90000"/>
            </a:lnSpc>
            <a:spcBef>
              <a:spcPct val="0"/>
            </a:spcBef>
            <a:spcAft>
              <a:spcPct val="35000"/>
            </a:spcAft>
          </a:pPr>
          <a:r>
            <a:rPr lang="en-US" altLang="ja-JP" sz="1200" kern="1200">
              <a:latin typeface="ＭＳ Ｐゴシック" panose="020B0600070205080204" pitchFamily="50" charset="-128"/>
              <a:ea typeface="ＭＳ Ｐゴシック" panose="020B0600070205080204" pitchFamily="50" charset="-128"/>
            </a:rPr>
            <a:t>15,717</a:t>
          </a:r>
          <a:r>
            <a:rPr lang="ja-JP" altLang="en-US" sz="1200" kern="12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24</xdr:col>
      <xdr:colOff>138714</xdr:colOff>
      <xdr:row>752</xdr:row>
      <xdr:rowOff>337898</xdr:rowOff>
    </xdr:from>
    <xdr:to>
      <xdr:col>33</xdr:col>
      <xdr:colOff>144219</xdr:colOff>
      <xdr:row>756</xdr:row>
      <xdr:rowOff>29444</xdr:rowOff>
    </xdr:to>
    <xdr:sp macro="" textlink="">
      <xdr:nvSpPr>
        <xdr:cNvPr id="4" name="フリーフォーム 3"/>
        <xdr:cNvSpPr/>
      </xdr:nvSpPr>
      <xdr:spPr>
        <a:xfrm>
          <a:off x="4939314" y="43905248"/>
          <a:ext cx="1805730" cy="1101246"/>
        </a:xfrm>
        <a:custGeom>
          <a:avLst/>
          <a:gdLst>
            <a:gd name="connsiteX0" fmla="*/ 0 w 2208848"/>
            <a:gd name="connsiteY0" fmla="*/ 0 h 1565049"/>
            <a:gd name="connsiteX1" fmla="*/ 2208848 w 2208848"/>
            <a:gd name="connsiteY1" fmla="*/ 0 h 1565049"/>
            <a:gd name="connsiteX2" fmla="*/ 2208848 w 2208848"/>
            <a:gd name="connsiteY2" fmla="*/ 1565049 h 1565049"/>
            <a:gd name="connsiteX3" fmla="*/ 0 w 2208848"/>
            <a:gd name="connsiteY3" fmla="*/ 1565049 h 1565049"/>
            <a:gd name="connsiteX4" fmla="*/ 0 w 2208848"/>
            <a:gd name="connsiteY4" fmla="*/ 0 h 15650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208848" h="1565049">
              <a:moveTo>
                <a:pt x="0" y="0"/>
              </a:moveTo>
              <a:lnTo>
                <a:pt x="2208848" y="0"/>
              </a:lnTo>
              <a:lnTo>
                <a:pt x="2208848" y="1565049"/>
              </a:lnTo>
              <a:lnTo>
                <a:pt x="0" y="1565049"/>
              </a:lnTo>
              <a:lnTo>
                <a:pt x="0" y="0"/>
              </a:lnTo>
              <a:close/>
            </a:path>
          </a:pathLst>
        </a:cu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ja-JP" altLang="en-US" sz="1200" kern="1200">
              <a:latin typeface="ＭＳ Ｐゴシック" panose="020B0600070205080204" pitchFamily="50" charset="-128"/>
              <a:ea typeface="ＭＳ Ｐゴシック" panose="020B0600070205080204" pitchFamily="50" charset="-128"/>
            </a:rPr>
            <a:t>Ｂ　健康保険組合等</a:t>
          </a:r>
          <a:endParaRPr lang="en-US" altLang="ja-JP" sz="1200" kern="1200">
            <a:latin typeface="ＭＳ Ｐゴシック" panose="020B0600070205080204" pitchFamily="50" charset="-128"/>
            <a:ea typeface="ＭＳ Ｐゴシック" panose="020B0600070205080204" pitchFamily="50" charset="-128"/>
          </a:endParaRPr>
        </a:p>
        <a:p>
          <a:pPr lvl="0" algn="ctr" defTabSz="533400">
            <a:lnSpc>
              <a:spcPct val="90000"/>
            </a:lnSpc>
            <a:spcBef>
              <a:spcPct val="0"/>
            </a:spcBef>
            <a:spcAft>
              <a:spcPct val="35000"/>
            </a:spcAft>
          </a:pPr>
          <a:r>
            <a:rPr lang="ja-JP" altLang="en-US" sz="1200" kern="1200">
              <a:latin typeface="ＭＳ Ｐゴシック" panose="020B0600070205080204" pitchFamily="50" charset="-128"/>
              <a:ea typeface="ＭＳ Ｐゴシック" panose="020B0600070205080204" pitchFamily="50" charset="-128"/>
            </a:rPr>
            <a:t>（</a:t>
          </a:r>
          <a:r>
            <a:rPr lang="en-US" altLang="ja-JP" sz="1200" kern="1200">
              <a:latin typeface="ＭＳ Ｐゴシック" panose="020B0600070205080204" pitchFamily="50" charset="-128"/>
              <a:ea typeface="ＭＳ Ｐゴシック" panose="020B0600070205080204" pitchFamily="50" charset="-128"/>
            </a:rPr>
            <a:t>1,434</a:t>
          </a:r>
          <a:r>
            <a:rPr lang="ja-JP" altLang="en-US" sz="1200" kern="1200">
              <a:latin typeface="ＭＳ Ｐゴシック" panose="020B0600070205080204" pitchFamily="50" charset="-128"/>
              <a:ea typeface="ＭＳ Ｐゴシック" panose="020B0600070205080204" pitchFamily="50" charset="-128"/>
            </a:rPr>
            <a:t>保険者）</a:t>
          </a:r>
          <a:endParaRPr lang="en-US" altLang="ja-JP" sz="1200" kern="1200">
            <a:latin typeface="ＭＳ Ｐゴシック" panose="020B0600070205080204" pitchFamily="50" charset="-128"/>
            <a:ea typeface="ＭＳ Ｐゴシック" panose="020B0600070205080204" pitchFamily="50" charset="-128"/>
          </a:endParaRPr>
        </a:p>
        <a:p>
          <a:pPr lvl="0" algn="ctr" defTabSz="533400">
            <a:lnSpc>
              <a:spcPct val="90000"/>
            </a:lnSpc>
            <a:spcBef>
              <a:spcPct val="0"/>
            </a:spcBef>
            <a:spcAft>
              <a:spcPct val="35000"/>
            </a:spcAft>
          </a:pPr>
          <a:r>
            <a:rPr lang="en-US" altLang="ja-JP" sz="1200" kern="1200">
              <a:latin typeface="ＭＳ Ｐゴシック" panose="020B0600070205080204" pitchFamily="50" charset="-128"/>
              <a:ea typeface="ＭＳ Ｐゴシック" panose="020B0600070205080204" pitchFamily="50" charset="-128"/>
            </a:rPr>
            <a:t>5,347</a:t>
          </a:r>
          <a:r>
            <a:rPr lang="ja-JP" altLang="en-US" sz="1200" kern="12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10</xdr:col>
      <xdr:colOff>9525</xdr:colOff>
      <xdr:row>750</xdr:row>
      <xdr:rowOff>236579</xdr:rowOff>
    </xdr:from>
    <xdr:to>
      <xdr:col>18</xdr:col>
      <xdr:colOff>47883</xdr:colOff>
      <xdr:row>751</xdr:row>
      <xdr:rowOff>212895</xdr:rowOff>
    </xdr:to>
    <xdr:sp macro="" textlink="">
      <xdr:nvSpPr>
        <xdr:cNvPr id="5" name="テキスト ボックス 4"/>
        <xdr:cNvSpPr txBox="1"/>
      </xdr:nvSpPr>
      <xdr:spPr>
        <a:xfrm>
          <a:off x="2009775" y="43099079"/>
          <a:ext cx="1638558" cy="32874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29</xdr:col>
      <xdr:colOff>125370</xdr:colOff>
      <xdr:row>750</xdr:row>
      <xdr:rowOff>236580</xdr:rowOff>
    </xdr:from>
    <xdr:to>
      <xdr:col>37</xdr:col>
      <xdr:colOff>163728</xdr:colOff>
      <xdr:row>751</xdr:row>
      <xdr:rowOff>212896</xdr:rowOff>
    </xdr:to>
    <xdr:sp macro="" textlink="">
      <xdr:nvSpPr>
        <xdr:cNvPr id="6" name="テキスト ボックス 5"/>
        <xdr:cNvSpPr txBox="1"/>
      </xdr:nvSpPr>
      <xdr:spPr>
        <a:xfrm>
          <a:off x="5926095" y="43099080"/>
          <a:ext cx="1638558" cy="32874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33</xdr:col>
      <xdr:colOff>61013</xdr:colOff>
      <xdr:row>748</xdr:row>
      <xdr:rowOff>12871</xdr:rowOff>
    </xdr:from>
    <xdr:to>
      <xdr:col>48</xdr:col>
      <xdr:colOff>38100</xdr:colOff>
      <xdr:row>750</xdr:row>
      <xdr:rowOff>136953</xdr:rowOff>
    </xdr:to>
    <xdr:sp macro="" textlink="">
      <xdr:nvSpPr>
        <xdr:cNvPr id="7" name="テキスト ボックス 6"/>
        <xdr:cNvSpPr txBox="1"/>
      </xdr:nvSpPr>
      <xdr:spPr>
        <a:xfrm>
          <a:off x="6661838" y="42170521"/>
          <a:ext cx="2977462" cy="8289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保険者が実施する特定健康診査・特定保健指導に要する費用の一部を負担（補助）し、円滑な実施を支援。</a:t>
          </a:r>
        </a:p>
      </xdr:txBody>
    </xdr:sp>
    <xdr:clientData/>
  </xdr:twoCellAnchor>
  <xdr:twoCellAnchor>
    <xdr:from>
      <xdr:col>32</xdr:col>
      <xdr:colOff>163986</xdr:colOff>
      <xdr:row>748</xdr:row>
      <xdr:rowOff>0</xdr:rowOff>
    </xdr:from>
    <xdr:to>
      <xdr:col>49</xdr:col>
      <xdr:colOff>19050</xdr:colOff>
      <xdr:row>750</xdr:row>
      <xdr:rowOff>152658</xdr:rowOff>
    </xdr:to>
    <xdr:sp macro="" textlink="">
      <xdr:nvSpPr>
        <xdr:cNvPr id="8" name="大かっこ 7"/>
        <xdr:cNvSpPr/>
      </xdr:nvSpPr>
      <xdr:spPr>
        <a:xfrm>
          <a:off x="6564786" y="42157650"/>
          <a:ext cx="3255489" cy="8575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125371</xdr:colOff>
      <xdr:row>751</xdr:row>
      <xdr:rowOff>288066</xdr:rowOff>
    </xdr:from>
    <xdr:to>
      <xdr:col>49</xdr:col>
      <xdr:colOff>86755</xdr:colOff>
      <xdr:row>755</xdr:row>
      <xdr:rowOff>231432</xdr:rowOff>
    </xdr:to>
    <xdr:sp macro="" textlink="">
      <xdr:nvSpPr>
        <xdr:cNvPr id="9" name="大かっこ 8"/>
        <xdr:cNvSpPr/>
      </xdr:nvSpPr>
      <xdr:spPr>
        <a:xfrm>
          <a:off x="7326271" y="43502991"/>
          <a:ext cx="2561709" cy="13530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125370</xdr:colOff>
      <xdr:row>752</xdr:row>
      <xdr:rowOff>38613</xdr:rowOff>
    </xdr:from>
    <xdr:to>
      <xdr:col>48</xdr:col>
      <xdr:colOff>123825</xdr:colOff>
      <xdr:row>755</xdr:row>
      <xdr:rowOff>148537</xdr:rowOff>
    </xdr:to>
    <xdr:sp macro="" textlink="">
      <xdr:nvSpPr>
        <xdr:cNvPr id="10" name="テキスト ボックス 9"/>
        <xdr:cNvSpPr txBox="1"/>
      </xdr:nvSpPr>
      <xdr:spPr>
        <a:xfrm>
          <a:off x="7526295" y="43605963"/>
          <a:ext cx="2198730" cy="1167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高齢者の医療の確保に関する法律に基づき、</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歳から</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歳未満の加入者に対し特定健康診査・特定保健指導を実施。</a:t>
          </a:r>
        </a:p>
      </xdr:txBody>
    </xdr:sp>
    <xdr:clientData/>
  </xdr:twoCellAnchor>
  <xdr:twoCellAnchor>
    <xdr:from>
      <xdr:col>14</xdr:col>
      <xdr:colOff>187154</xdr:colOff>
      <xdr:row>750</xdr:row>
      <xdr:rowOff>343642</xdr:rowOff>
    </xdr:from>
    <xdr:to>
      <xdr:col>28</xdr:col>
      <xdr:colOff>196679</xdr:colOff>
      <xdr:row>752</xdr:row>
      <xdr:rowOff>310024</xdr:rowOff>
    </xdr:to>
    <xdr:grpSp>
      <xdr:nvGrpSpPr>
        <xdr:cNvPr id="11" name="グループ化 10"/>
        <xdr:cNvGrpSpPr/>
      </xdr:nvGrpSpPr>
      <xdr:grpSpPr>
        <a:xfrm>
          <a:off x="2987504" y="41263042"/>
          <a:ext cx="2809875" cy="671232"/>
          <a:chOff x="2409265" y="42234971"/>
          <a:chExt cx="2835088" cy="661147"/>
        </a:xfrm>
      </xdr:grpSpPr>
      <xdr:cxnSp macro="">
        <xdr:nvCxnSpPr>
          <xdr:cNvPr id="12" name="直線矢印コネクタ 11"/>
          <xdr:cNvCxnSpPr/>
        </xdr:nvCxnSpPr>
        <xdr:spPr>
          <a:xfrm>
            <a:off x="2420471" y="42604765"/>
            <a:ext cx="1" cy="2913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a:xfrm flipH="1">
            <a:off x="5228666" y="42559941"/>
            <a:ext cx="4481" cy="33169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flipV="1">
            <a:off x="2409265" y="42571147"/>
            <a:ext cx="2835088" cy="1120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3978088" y="42234971"/>
            <a:ext cx="0" cy="33617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2" zoomScaleNormal="75" zoomScaleSheetLayoutView="100" zoomScalePageLayoutView="85" workbookViewId="0">
      <selection activeCell="AU111" sqref="AU111:AX1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657</v>
      </c>
      <c r="AK2" s="191"/>
      <c r="AL2" s="191"/>
      <c r="AM2" s="191"/>
      <c r="AN2" s="83" t="s">
        <v>324</v>
      </c>
      <c r="AO2" s="191">
        <v>20</v>
      </c>
      <c r="AP2" s="191"/>
      <c r="AQ2" s="191"/>
      <c r="AR2" s="84" t="s">
        <v>627</v>
      </c>
      <c r="AS2" s="192">
        <v>381</v>
      </c>
      <c r="AT2" s="192"/>
      <c r="AU2" s="192"/>
      <c r="AV2" s="83" t="str">
        <f>IF(AW2="","","-")</f>
        <v/>
      </c>
      <c r="AW2" s="379"/>
      <c r="AX2" s="379"/>
    </row>
    <row r="3" spans="1:50" ht="21" customHeight="1" thickBot="1" x14ac:dyDescent="0.2">
      <c r="A3" s="508" t="s">
        <v>620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628</v>
      </c>
      <c r="AK3" s="510"/>
      <c r="AL3" s="510"/>
      <c r="AM3" s="510"/>
      <c r="AN3" s="510"/>
      <c r="AO3" s="510"/>
      <c r="AP3" s="510"/>
      <c r="AQ3" s="510"/>
      <c r="AR3" s="510"/>
      <c r="AS3" s="510"/>
      <c r="AT3" s="510"/>
      <c r="AU3" s="510"/>
      <c r="AV3" s="510"/>
      <c r="AW3" s="510"/>
      <c r="AX3" s="24" t="s">
        <v>64</v>
      </c>
    </row>
    <row r="4" spans="1:50" ht="24.75" customHeight="1" x14ac:dyDescent="0.15">
      <c r="A4" s="710" t="s">
        <v>25</v>
      </c>
      <c r="B4" s="711"/>
      <c r="C4" s="711"/>
      <c r="D4" s="711"/>
      <c r="E4" s="711"/>
      <c r="F4" s="711"/>
      <c r="G4" s="686" t="s">
        <v>629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630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43" t="s">
        <v>632</v>
      </c>
      <c r="H5" s="544"/>
      <c r="I5" s="544"/>
      <c r="J5" s="544"/>
      <c r="K5" s="544"/>
      <c r="L5" s="544"/>
      <c r="M5" s="545" t="s">
        <v>65</v>
      </c>
      <c r="N5" s="546"/>
      <c r="O5" s="546"/>
      <c r="P5" s="546"/>
      <c r="Q5" s="546"/>
      <c r="R5" s="547"/>
      <c r="S5" s="548" t="s">
        <v>633</v>
      </c>
      <c r="T5" s="544"/>
      <c r="U5" s="544"/>
      <c r="V5" s="544"/>
      <c r="W5" s="544"/>
      <c r="X5" s="549"/>
      <c r="Y5" s="702" t="s">
        <v>3</v>
      </c>
      <c r="Z5" s="703"/>
      <c r="AA5" s="703"/>
      <c r="AB5" s="703"/>
      <c r="AC5" s="703"/>
      <c r="AD5" s="704"/>
      <c r="AE5" s="705" t="s">
        <v>634</v>
      </c>
      <c r="AF5" s="705"/>
      <c r="AG5" s="705"/>
      <c r="AH5" s="705"/>
      <c r="AI5" s="705"/>
      <c r="AJ5" s="705"/>
      <c r="AK5" s="705"/>
      <c r="AL5" s="705"/>
      <c r="AM5" s="705"/>
      <c r="AN5" s="705"/>
      <c r="AO5" s="705"/>
      <c r="AP5" s="706"/>
      <c r="AQ5" s="707" t="s">
        <v>631</v>
      </c>
      <c r="AR5" s="708"/>
      <c r="AS5" s="708"/>
      <c r="AT5" s="708"/>
      <c r="AU5" s="708"/>
      <c r="AV5" s="708"/>
      <c r="AW5" s="708"/>
      <c r="AX5" s="709"/>
    </row>
    <row r="6" spans="1:50" ht="20.100000000000001" customHeight="1" x14ac:dyDescent="0.15">
      <c r="A6" s="712" t="s">
        <v>4</v>
      </c>
      <c r="B6" s="713"/>
      <c r="C6" s="713"/>
      <c r="D6" s="713"/>
      <c r="E6" s="713"/>
      <c r="F6" s="713"/>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09" t="s">
        <v>22</v>
      </c>
      <c r="B7" s="810"/>
      <c r="C7" s="810"/>
      <c r="D7" s="810"/>
      <c r="E7" s="810"/>
      <c r="F7" s="811"/>
      <c r="G7" s="812" t="s">
        <v>635</v>
      </c>
      <c r="H7" s="813"/>
      <c r="I7" s="813"/>
      <c r="J7" s="813"/>
      <c r="K7" s="813"/>
      <c r="L7" s="813"/>
      <c r="M7" s="813"/>
      <c r="N7" s="813"/>
      <c r="O7" s="813"/>
      <c r="P7" s="813"/>
      <c r="Q7" s="813"/>
      <c r="R7" s="813"/>
      <c r="S7" s="813"/>
      <c r="T7" s="813"/>
      <c r="U7" s="813"/>
      <c r="V7" s="813"/>
      <c r="W7" s="813"/>
      <c r="X7" s="814"/>
      <c r="Y7" s="377" t="s">
        <v>307</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20.100000000000001" customHeight="1" x14ac:dyDescent="0.15">
      <c r="A8" s="809" t="s">
        <v>208</v>
      </c>
      <c r="B8" s="810"/>
      <c r="C8" s="810"/>
      <c r="D8" s="810"/>
      <c r="E8" s="810"/>
      <c r="F8" s="811"/>
      <c r="G8" s="203" t="str">
        <f>入力規則等!A27</f>
        <v>-</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5" t="str">
        <f>入力規則等!K13</f>
        <v>社会保障</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15">
      <c r="A9" s="108" t="s">
        <v>23</v>
      </c>
      <c r="B9" s="109"/>
      <c r="C9" s="109"/>
      <c r="D9" s="109"/>
      <c r="E9" s="109"/>
      <c r="F9" s="109"/>
      <c r="G9" s="557" t="s">
        <v>717</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27" t="s">
        <v>29</v>
      </c>
      <c r="B10" s="728"/>
      <c r="C10" s="728"/>
      <c r="D10" s="728"/>
      <c r="E10" s="728"/>
      <c r="F10" s="728"/>
      <c r="G10" s="660" t="s">
        <v>684</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20.100000000000001" customHeight="1" x14ac:dyDescent="0.15">
      <c r="A11" s="727" t="s">
        <v>5</v>
      </c>
      <c r="B11" s="728"/>
      <c r="C11" s="728"/>
      <c r="D11" s="728"/>
      <c r="E11" s="728"/>
      <c r="F11" s="736"/>
      <c r="G11" s="699" t="str">
        <f>入力規則等!P10</f>
        <v>補助、負担</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6"/>
      <c r="H12" s="667"/>
      <c r="I12" s="667"/>
      <c r="J12" s="667"/>
      <c r="K12" s="667"/>
      <c r="L12" s="667"/>
      <c r="M12" s="667"/>
      <c r="N12" s="667"/>
      <c r="O12" s="667"/>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9"/>
    </row>
    <row r="13" spans="1:50" ht="21" customHeight="1" x14ac:dyDescent="0.15">
      <c r="A13" s="105"/>
      <c r="B13" s="106"/>
      <c r="C13" s="106"/>
      <c r="D13" s="106"/>
      <c r="E13" s="106"/>
      <c r="F13" s="107"/>
      <c r="G13" s="730" t="s">
        <v>6</v>
      </c>
      <c r="H13" s="731"/>
      <c r="I13" s="623" t="s">
        <v>7</v>
      </c>
      <c r="J13" s="624"/>
      <c r="K13" s="624"/>
      <c r="L13" s="624"/>
      <c r="M13" s="624"/>
      <c r="N13" s="624"/>
      <c r="O13" s="625"/>
      <c r="P13" s="148">
        <v>22578</v>
      </c>
      <c r="Q13" s="149"/>
      <c r="R13" s="149"/>
      <c r="S13" s="149"/>
      <c r="T13" s="149"/>
      <c r="U13" s="149"/>
      <c r="V13" s="150"/>
      <c r="W13" s="148">
        <v>22578</v>
      </c>
      <c r="X13" s="149"/>
      <c r="Y13" s="149"/>
      <c r="Z13" s="149"/>
      <c r="AA13" s="149"/>
      <c r="AB13" s="149"/>
      <c r="AC13" s="150"/>
      <c r="AD13" s="148">
        <v>22589</v>
      </c>
      <c r="AE13" s="149"/>
      <c r="AF13" s="149"/>
      <c r="AG13" s="149"/>
      <c r="AH13" s="149"/>
      <c r="AI13" s="149"/>
      <c r="AJ13" s="150"/>
      <c r="AK13" s="148">
        <v>22193</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2"/>
      <c r="H14" s="733"/>
      <c r="I14" s="560" t="s">
        <v>8</v>
      </c>
      <c r="J14" s="614"/>
      <c r="K14" s="614"/>
      <c r="L14" s="614"/>
      <c r="M14" s="614"/>
      <c r="N14" s="614"/>
      <c r="O14" s="615"/>
      <c r="P14" s="148" t="s">
        <v>637</v>
      </c>
      <c r="Q14" s="149"/>
      <c r="R14" s="149"/>
      <c r="S14" s="149"/>
      <c r="T14" s="149"/>
      <c r="U14" s="149"/>
      <c r="V14" s="150"/>
      <c r="W14" s="148" t="s">
        <v>637</v>
      </c>
      <c r="X14" s="149"/>
      <c r="Y14" s="149"/>
      <c r="Z14" s="149"/>
      <c r="AA14" s="149"/>
      <c r="AB14" s="149"/>
      <c r="AC14" s="150"/>
      <c r="AD14" s="148">
        <v>1416</v>
      </c>
      <c r="AE14" s="149"/>
      <c r="AF14" s="149"/>
      <c r="AG14" s="149"/>
      <c r="AH14" s="149"/>
      <c r="AI14" s="149"/>
      <c r="AJ14" s="150"/>
      <c r="AK14" s="148"/>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32"/>
      <c r="H15" s="733"/>
      <c r="I15" s="560" t="s">
        <v>50</v>
      </c>
      <c r="J15" s="561"/>
      <c r="K15" s="561"/>
      <c r="L15" s="561"/>
      <c r="M15" s="561"/>
      <c r="N15" s="561"/>
      <c r="O15" s="562"/>
      <c r="P15" s="148" t="s">
        <v>637</v>
      </c>
      <c r="Q15" s="149"/>
      <c r="R15" s="149"/>
      <c r="S15" s="149"/>
      <c r="T15" s="149"/>
      <c r="U15" s="149"/>
      <c r="V15" s="150"/>
      <c r="W15" s="148" t="s">
        <v>637</v>
      </c>
      <c r="X15" s="149"/>
      <c r="Y15" s="149"/>
      <c r="Z15" s="149"/>
      <c r="AA15" s="149"/>
      <c r="AB15" s="149"/>
      <c r="AC15" s="150"/>
      <c r="AD15" s="148" t="s">
        <v>637</v>
      </c>
      <c r="AE15" s="149"/>
      <c r="AF15" s="149"/>
      <c r="AG15" s="149"/>
      <c r="AH15" s="149"/>
      <c r="AI15" s="149"/>
      <c r="AJ15" s="150"/>
      <c r="AK15" s="148">
        <v>1416</v>
      </c>
      <c r="AL15" s="149"/>
      <c r="AM15" s="149"/>
      <c r="AN15" s="149"/>
      <c r="AO15" s="149"/>
      <c r="AP15" s="149"/>
      <c r="AQ15" s="150"/>
      <c r="AR15" s="148"/>
      <c r="AS15" s="149"/>
      <c r="AT15" s="149"/>
      <c r="AU15" s="149"/>
      <c r="AV15" s="149"/>
      <c r="AW15" s="149"/>
      <c r="AX15" s="613"/>
    </row>
    <row r="16" spans="1:50" ht="21" customHeight="1" x14ac:dyDescent="0.15">
      <c r="A16" s="105"/>
      <c r="B16" s="106"/>
      <c r="C16" s="106"/>
      <c r="D16" s="106"/>
      <c r="E16" s="106"/>
      <c r="F16" s="107"/>
      <c r="G16" s="732"/>
      <c r="H16" s="733"/>
      <c r="I16" s="560" t="s">
        <v>51</v>
      </c>
      <c r="J16" s="561"/>
      <c r="K16" s="561"/>
      <c r="L16" s="561"/>
      <c r="M16" s="561"/>
      <c r="N16" s="561"/>
      <c r="O16" s="562"/>
      <c r="P16" s="148" t="s">
        <v>637</v>
      </c>
      <c r="Q16" s="149"/>
      <c r="R16" s="149"/>
      <c r="S16" s="149"/>
      <c r="T16" s="149"/>
      <c r="U16" s="149"/>
      <c r="V16" s="150"/>
      <c r="W16" s="148" t="s">
        <v>637</v>
      </c>
      <c r="X16" s="149"/>
      <c r="Y16" s="149"/>
      <c r="Z16" s="149"/>
      <c r="AA16" s="149"/>
      <c r="AB16" s="149"/>
      <c r="AC16" s="150"/>
      <c r="AD16" s="148">
        <v>-1416</v>
      </c>
      <c r="AE16" s="149"/>
      <c r="AF16" s="149"/>
      <c r="AG16" s="149"/>
      <c r="AH16" s="149"/>
      <c r="AI16" s="149"/>
      <c r="AJ16" s="150"/>
      <c r="AK16" s="148"/>
      <c r="AL16" s="149"/>
      <c r="AM16" s="149"/>
      <c r="AN16" s="149"/>
      <c r="AO16" s="149"/>
      <c r="AP16" s="149"/>
      <c r="AQ16" s="150"/>
      <c r="AR16" s="663"/>
      <c r="AS16" s="664"/>
      <c r="AT16" s="664"/>
      <c r="AU16" s="664"/>
      <c r="AV16" s="664"/>
      <c r="AW16" s="664"/>
      <c r="AX16" s="665"/>
    </row>
    <row r="17" spans="1:50" ht="24.75" customHeight="1" x14ac:dyDescent="0.15">
      <c r="A17" s="105"/>
      <c r="B17" s="106"/>
      <c r="C17" s="106"/>
      <c r="D17" s="106"/>
      <c r="E17" s="106"/>
      <c r="F17" s="107"/>
      <c r="G17" s="732"/>
      <c r="H17" s="733"/>
      <c r="I17" s="560" t="s">
        <v>49</v>
      </c>
      <c r="J17" s="614"/>
      <c r="K17" s="614"/>
      <c r="L17" s="614"/>
      <c r="M17" s="614"/>
      <c r="N17" s="614"/>
      <c r="O17" s="615"/>
      <c r="P17" s="148" t="s">
        <v>637</v>
      </c>
      <c r="Q17" s="149"/>
      <c r="R17" s="149"/>
      <c r="S17" s="149"/>
      <c r="T17" s="149"/>
      <c r="U17" s="149"/>
      <c r="V17" s="150"/>
      <c r="W17" s="148" t="s">
        <v>637</v>
      </c>
      <c r="X17" s="149"/>
      <c r="Y17" s="149"/>
      <c r="Z17" s="149"/>
      <c r="AA17" s="149"/>
      <c r="AB17" s="149"/>
      <c r="AC17" s="150"/>
      <c r="AD17" s="148" t="s">
        <v>637</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4"/>
      <c r="H18" s="735"/>
      <c r="I18" s="722" t="s">
        <v>20</v>
      </c>
      <c r="J18" s="723"/>
      <c r="K18" s="723"/>
      <c r="L18" s="723"/>
      <c r="M18" s="723"/>
      <c r="N18" s="723"/>
      <c r="O18" s="724"/>
      <c r="P18" s="154">
        <f>SUM(P13:V17)</f>
        <v>22578</v>
      </c>
      <c r="Q18" s="155"/>
      <c r="R18" s="155"/>
      <c r="S18" s="155"/>
      <c r="T18" s="155"/>
      <c r="U18" s="155"/>
      <c r="V18" s="156"/>
      <c r="W18" s="154">
        <f>SUM(W13:AC17)</f>
        <v>22578</v>
      </c>
      <c r="X18" s="155"/>
      <c r="Y18" s="155"/>
      <c r="Z18" s="155"/>
      <c r="AA18" s="155"/>
      <c r="AB18" s="155"/>
      <c r="AC18" s="156"/>
      <c r="AD18" s="154">
        <f>SUM(AD13:AJ17)</f>
        <v>22589</v>
      </c>
      <c r="AE18" s="155"/>
      <c r="AF18" s="155"/>
      <c r="AG18" s="155"/>
      <c r="AH18" s="155"/>
      <c r="AI18" s="155"/>
      <c r="AJ18" s="156"/>
      <c r="AK18" s="154">
        <f>SUM(AK13:AQ17)</f>
        <v>23609</v>
      </c>
      <c r="AL18" s="155"/>
      <c r="AM18" s="155"/>
      <c r="AN18" s="155"/>
      <c r="AO18" s="155"/>
      <c r="AP18" s="155"/>
      <c r="AQ18" s="156"/>
      <c r="AR18" s="154">
        <f>SUM(AR13:AX17)</f>
        <v>0</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21457</v>
      </c>
      <c r="Q19" s="149"/>
      <c r="R19" s="149"/>
      <c r="S19" s="149"/>
      <c r="T19" s="149"/>
      <c r="U19" s="149"/>
      <c r="V19" s="150"/>
      <c r="W19" s="148">
        <v>21225</v>
      </c>
      <c r="X19" s="149"/>
      <c r="Y19" s="149"/>
      <c r="Z19" s="149"/>
      <c r="AA19" s="149"/>
      <c r="AB19" s="149"/>
      <c r="AC19" s="150"/>
      <c r="AD19" s="148">
        <v>19883</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f>IF(P18=0, "-", SUM(P19)/P18)</f>
        <v>0.95034989813092385</v>
      </c>
      <c r="Q20" s="524"/>
      <c r="R20" s="524"/>
      <c r="S20" s="524"/>
      <c r="T20" s="524"/>
      <c r="U20" s="524"/>
      <c r="V20" s="524"/>
      <c r="W20" s="524">
        <f t="shared" ref="W20" si="0">IF(W18=0, "-", SUM(W19)/W18)</f>
        <v>0.94007440871644965</v>
      </c>
      <c r="X20" s="524"/>
      <c r="Y20" s="524"/>
      <c r="Z20" s="524"/>
      <c r="AA20" s="524"/>
      <c r="AB20" s="524"/>
      <c r="AC20" s="524"/>
      <c r="AD20" s="524">
        <f t="shared" ref="AD20" si="1">IF(AD18=0, "-", SUM(AD19)/AD18)</f>
        <v>0.88020718048607727</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07" t="s">
        <v>274</v>
      </c>
      <c r="H21" s="908"/>
      <c r="I21" s="908"/>
      <c r="J21" s="908"/>
      <c r="K21" s="908"/>
      <c r="L21" s="908"/>
      <c r="M21" s="908"/>
      <c r="N21" s="908"/>
      <c r="O21" s="908"/>
      <c r="P21" s="524">
        <f>IF(P19=0, "-", SUM(P19)/SUM(P13,P14))</f>
        <v>0.95034989813092385</v>
      </c>
      <c r="Q21" s="524"/>
      <c r="R21" s="524"/>
      <c r="S21" s="524"/>
      <c r="T21" s="524"/>
      <c r="U21" s="524"/>
      <c r="V21" s="524"/>
      <c r="W21" s="524">
        <f t="shared" ref="W21" si="2">IF(W19=0, "-", SUM(W19)/SUM(W13,W14))</f>
        <v>0.94007440871644965</v>
      </c>
      <c r="X21" s="524"/>
      <c r="Y21" s="524"/>
      <c r="Z21" s="524"/>
      <c r="AA21" s="524"/>
      <c r="AB21" s="524"/>
      <c r="AC21" s="524"/>
      <c r="AD21" s="524">
        <f t="shared" ref="AD21" si="3">IF(AD19=0, "-", SUM(AD19)/SUM(AD13,AD14))</f>
        <v>0.82828577379712565</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30" customHeight="1" x14ac:dyDescent="0.15">
      <c r="A23" s="126"/>
      <c r="B23" s="127"/>
      <c r="C23" s="127"/>
      <c r="D23" s="127"/>
      <c r="E23" s="127"/>
      <c r="F23" s="128"/>
      <c r="G23" s="117" t="s">
        <v>638</v>
      </c>
      <c r="H23" s="118"/>
      <c r="I23" s="118"/>
      <c r="J23" s="118"/>
      <c r="K23" s="118"/>
      <c r="L23" s="118"/>
      <c r="M23" s="118"/>
      <c r="N23" s="118"/>
      <c r="O23" s="119"/>
      <c r="P23" s="145">
        <v>16926.2</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30" customHeight="1" x14ac:dyDescent="0.15">
      <c r="A24" s="126"/>
      <c r="B24" s="127"/>
      <c r="C24" s="127"/>
      <c r="D24" s="127"/>
      <c r="E24" s="127"/>
      <c r="F24" s="128"/>
      <c r="G24" s="120" t="s">
        <v>639</v>
      </c>
      <c r="H24" s="121"/>
      <c r="I24" s="121"/>
      <c r="J24" s="121"/>
      <c r="K24" s="121"/>
      <c r="L24" s="121"/>
      <c r="M24" s="121"/>
      <c r="N24" s="121"/>
      <c r="O24" s="122"/>
      <c r="P24" s="148">
        <v>2717.4</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45" customHeight="1" x14ac:dyDescent="0.15">
      <c r="A25" s="126"/>
      <c r="B25" s="127"/>
      <c r="C25" s="127"/>
      <c r="D25" s="127"/>
      <c r="E25" s="127"/>
      <c r="F25" s="128"/>
      <c r="G25" s="120" t="s">
        <v>640</v>
      </c>
      <c r="H25" s="121"/>
      <c r="I25" s="121"/>
      <c r="J25" s="121"/>
      <c r="K25" s="121"/>
      <c r="L25" s="121"/>
      <c r="M25" s="121"/>
      <c r="N25" s="121"/>
      <c r="O25" s="122"/>
      <c r="P25" s="148">
        <v>1976.4</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45" customHeight="1" x14ac:dyDescent="0.15">
      <c r="A26" s="126"/>
      <c r="B26" s="127"/>
      <c r="C26" s="127"/>
      <c r="D26" s="127"/>
      <c r="E26" s="127"/>
      <c r="F26" s="128"/>
      <c r="G26" s="120" t="s">
        <v>641</v>
      </c>
      <c r="H26" s="121"/>
      <c r="I26" s="121"/>
      <c r="J26" s="121"/>
      <c r="K26" s="121"/>
      <c r="L26" s="121"/>
      <c r="M26" s="121"/>
      <c r="N26" s="121"/>
      <c r="O26" s="122"/>
      <c r="P26" s="148">
        <v>573.20000000000005</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-0.20000000000436557</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22193</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270</v>
      </c>
      <c r="B30" s="495"/>
      <c r="C30" s="495"/>
      <c r="D30" s="495"/>
      <c r="E30" s="495"/>
      <c r="F30" s="496"/>
      <c r="G30" s="635" t="s">
        <v>145</v>
      </c>
      <c r="H30" s="372"/>
      <c r="I30" s="372"/>
      <c r="J30" s="372"/>
      <c r="K30" s="372"/>
      <c r="L30" s="372"/>
      <c r="M30" s="372"/>
      <c r="N30" s="372"/>
      <c r="O30" s="564"/>
      <c r="P30" s="563" t="s">
        <v>58</v>
      </c>
      <c r="Q30" s="372"/>
      <c r="R30" s="372"/>
      <c r="S30" s="372"/>
      <c r="T30" s="372"/>
      <c r="U30" s="372"/>
      <c r="V30" s="372"/>
      <c r="W30" s="372"/>
      <c r="X30" s="564"/>
      <c r="Y30" s="450"/>
      <c r="Z30" s="451"/>
      <c r="AA30" s="452"/>
      <c r="AB30" s="367" t="s">
        <v>11</v>
      </c>
      <c r="AC30" s="368"/>
      <c r="AD30" s="369"/>
      <c r="AE30" s="367" t="s">
        <v>308</v>
      </c>
      <c r="AF30" s="368"/>
      <c r="AG30" s="368"/>
      <c r="AH30" s="369"/>
      <c r="AI30" s="370" t="s">
        <v>330</v>
      </c>
      <c r="AJ30" s="370"/>
      <c r="AK30" s="370"/>
      <c r="AL30" s="367"/>
      <c r="AM30" s="370" t="s">
        <v>427</v>
      </c>
      <c r="AN30" s="370"/>
      <c r="AO30" s="370"/>
      <c r="AP30" s="367"/>
      <c r="AQ30" s="626" t="s">
        <v>184</v>
      </c>
      <c r="AR30" s="627"/>
      <c r="AS30" s="627"/>
      <c r="AT30" s="628"/>
      <c r="AU30" s="372" t="s">
        <v>133</v>
      </c>
      <c r="AV30" s="372"/>
      <c r="AW30" s="372"/>
      <c r="AX30" s="373"/>
    </row>
    <row r="31" spans="1:50" ht="18.75" customHeight="1" x14ac:dyDescent="0.15">
      <c r="A31" s="497"/>
      <c r="B31" s="498"/>
      <c r="C31" s="498"/>
      <c r="D31" s="498"/>
      <c r="E31" s="498"/>
      <c r="F31" s="499"/>
      <c r="G31" s="552"/>
      <c r="H31" s="360"/>
      <c r="I31" s="360"/>
      <c r="J31" s="360"/>
      <c r="K31" s="360"/>
      <c r="L31" s="360"/>
      <c r="M31" s="360"/>
      <c r="N31" s="360"/>
      <c r="O31" s="553"/>
      <c r="P31" s="565"/>
      <c r="Q31" s="360"/>
      <c r="R31" s="360"/>
      <c r="S31" s="360"/>
      <c r="T31" s="360"/>
      <c r="U31" s="360"/>
      <c r="V31" s="360"/>
      <c r="W31" s="360"/>
      <c r="X31" s="553"/>
      <c r="Y31" s="453"/>
      <c r="Z31" s="454"/>
      <c r="AA31" s="455"/>
      <c r="AB31" s="317"/>
      <c r="AC31" s="318"/>
      <c r="AD31" s="319"/>
      <c r="AE31" s="317"/>
      <c r="AF31" s="318"/>
      <c r="AG31" s="318"/>
      <c r="AH31" s="319"/>
      <c r="AI31" s="371"/>
      <c r="AJ31" s="371"/>
      <c r="AK31" s="371"/>
      <c r="AL31" s="317"/>
      <c r="AM31" s="371"/>
      <c r="AN31" s="371"/>
      <c r="AO31" s="371"/>
      <c r="AP31" s="317"/>
      <c r="AQ31" s="216" t="s">
        <v>637</v>
      </c>
      <c r="AR31" s="163"/>
      <c r="AS31" s="164" t="s">
        <v>185</v>
      </c>
      <c r="AT31" s="187"/>
      <c r="AU31" s="256">
        <v>5</v>
      </c>
      <c r="AV31" s="256"/>
      <c r="AW31" s="360" t="s">
        <v>175</v>
      </c>
      <c r="AX31" s="361"/>
    </row>
    <row r="32" spans="1:50" ht="23.25" customHeight="1" x14ac:dyDescent="0.15">
      <c r="A32" s="500"/>
      <c r="B32" s="498"/>
      <c r="C32" s="498"/>
      <c r="D32" s="498"/>
      <c r="E32" s="498"/>
      <c r="F32" s="499"/>
      <c r="G32" s="525" t="s">
        <v>642</v>
      </c>
      <c r="H32" s="526"/>
      <c r="I32" s="526"/>
      <c r="J32" s="526"/>
      <c r="K32" s="526"/>
      <c r="L32" s="526"/>
      <c r="M32" s="526"/>
      <c r="N32" s="526"/>
      <c r="O32" s="527"/>
      <c r="P32" s="176" t="s">
        <v>659</v>
      </c>
      <c r="Q32" s="176"/>
      <c r="R32" s="176"/>
      <c r="S32" s="176"/>
      <c r="T32" s="176"/>
      <c r="U32" s="176"/>
      <c r="V32" s="176"/>
      <c r="W32" s="176"/>
      <c r="X32" s="218"/>
      <c r="Y32" s="324" t="s">
        <v>12</v>
      </c>
      <c r="Z32" s="534"/>
      <c r="AA32" s="535"/>
      <c r="AB32" s="536" t="s">
        <v>289</v>
      </c>
      <c r="AC32" s="536"/>
      <c r="AD32" s="536"/>
      <c r="AE32" s="348">
        <v>13.7</v>
      </c>
      <c r="AF32" s="349"/>
      <c r="AG32" s="349"/>
      <c r="AH32" s="349"/>
      <c r="AI32" s="348">
        <v>13.5</v>
      </c>
      <c r="AJ32" s="349"/>
      <c r="AK32" s="349"/>
      <c r="AL32" s="349"/>
      <c r="AM32" s="348" t="s">
        <v>658</v>
      </c>
      <c r="AN32" s="349"/>
      <c r="AO32" s="349"/>
      <c r="AP32" s="349"/>
      <c r="AQ32" s="151" t="s">
        <v>637</v>
      </c>
      <c r="AR32" s="152"/>
      <c r="AS32" s="152"/>
      <c r="AT32" s="153"/>
      <c r="AU32" s="349" t="s">
        <v>637</v>
      </c>
      <c r="AV32" s="349"/>
      <c r="AW32" s="349"/>
      <c r="AX32" s="350"/>
    </row>
    <row r="33" spans="1:51" ht="23.25"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289</v>
      </c>
      <c r="AC33" s="507"/>
      <c r="AD33" s="507"/>
      <c r="AE33" s="348" t="s">
        <v>637</v>
      </c>
      <c r="AF33" s="349"/>
      <c r="AG33" s="349"/>
      <c r="AH33" s="349"/>
      <c r="AI33" s="348" t="s">
        <v>637</v>
      </c>
      <c r="AJ33" s="349"/>
      <c r="AK33" s="349"/>
      <c r="AL33" s="349"/>
      <c r="AM33" s="348" t="s">
        <v>658</v>
      </c>
      <c r="AN33" s="349"/>
      <c r="AO33" s="349"/>
      <c r="AP33" s="349"/>
      <c r="AQ33" s="151" t="s">
        <v>637</v>
      </c>
      <c r="AR33" s="152"/>
      <c r="AS33" s="152"/>
      <c r="AT33" s="153"/>
      <c r="AU33" s="349">
        <v>25</v>
      </c>
      <c r="AV33" s="349"/>
      <c r="AW33" s="349"/>
      <c r="AX33" s="350"/>
    </row>
    <row r="34" spans="1:51" ht="23.25"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48" t="s">
        <v>637</v>
      </c>
      <c r="AF34" s="349"/>
      <c r="AG34" s="349"/>
      <c r="AH34" s="349"/>
      <c r="AI34" s="348" t="s">
        <v>637</v>
      </c>
      <c r="AJ34" s="349"/>
      <c r="AK34" s="349"/>
      <c r="AL34" s="349"/>
      <c r="AM34" s="348" t="s">
        <v>719</v>
      </c>
      <c r="AN34" s="349"/>
      <c r="AO34" s="349"/>
      <c r="AP34" s="349"/>
      <c r="AQ34" s="151" t="s">
        <v>637</v>
      </c>
      <c r="AR34" s="152"/>
      <c r="AS34" s="152"/>
      <c r="AT34" s="153"/>
      <c r="AU34" s="349" t="s">
        <v>637</v>
      </c>
      <c r="AV34" s="349"/>
      <c r="AW34" s="349"/>
      <c r="AX34" s="350"/>
    </row>
    <row r="35" spans="1:51" ht="23.25" customHeight="1" x14ac:dyDescent="0.15">
      <c r="A35" s="880" t="s">
        <v>298</v>
      </c>
      <c r="B35" s="881"/>
      <c r="C35" s="881"/>
      <c r="D35" s="881"/>
      <c r="E35" s="881"/>
      <c r="F35" s="882"/>
      <c r="G35" s="886" t="s">
        <v>660</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23.25" customHeight="1" thickBo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hidden="1" customHeight="1" x14ac:dyDescent="0.15">
      <c r="A37" s="629" t="s">
        <v>270</v>
      </c>
      <c r="B37" s="630"/>
      <c r="C37" s="630"/>
      <c r="D37" s="630"/>
      <c r="E37" s="630"/>
      <c r="F37" s="631"/>
      <c r="G37" s="550" t="s">
        <v>145</v>
      </c>
      <c r="H37" s="362"/>
      <c r="I37" s="362"/>
      <c r="J37" s="362"/>
      <c r="K37" s="362"/>
      <c r="L37" s="362"/>
      <c r="M37" s="362"/>
      <c r="N37" s="362"/>
      <c r="O37" s="551"/>
      <c r="P37" s="616" t="s">
        <v>58</v>
      </c>
      <c r="Q37" s="362"/>
      <c r="R37" s="362"/>
      <c r="S37" s="362"/>
      <c r="T37" s="362"/>
      <c r="U37" s="362"/>
      <c r="V37" s="362"/>
      <c r="W37" s="362"/>
      <c r="X37" s="551"/>
      <c r="Y37" s="617"/>
      <c r="Z37" s="618"/>
      <c r="AA37" s="619"/>
      <c r="AB37" s="620" t="s">
        <v>11</v>
      </c>
      <c r="AC37" s="621"/>
      <c r="AD37" s="622"/>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0</v>
      </c>
    </row>
    <row r="38" spans="1:51" ht="18.75" hidden="1" customHeight="1" x14ac:dyDescent="0.15">
      <c r="A38" s="497"/>
      <c r="B38" s="498"/>
      <c r="C38" s="498"/>
      <c r="D38" s="498"/>
      <c r="E38" s="498"/>
      <c r="F38" s="499"/>
      <c r="G38" s="552"/>
      <c r="H38" s="360"/>
      <c r="I38" s="360"/>
      <c r="J38" s="360"/>
      <c r="K38" s="360"/>
      <c r="L38" s="360"/>
      <c r="M38" s="360"/>
      <c r="N38" s="360"/>
      <c r="O38" s="553"/>
      <c r="P38" s="565"/>
      <c r="Q38" s="360"/>
      <c r="R38" s="360"/>
      <c r="S38" s="360"/>
      <c r="T38" s="360"/>
      <c r="U38" s="360"/>
      <c r="V38" s="360"/>
      <c r="W38" s="360"/>
      <c r="X38" s="553"/>
      <c r="Y38" s="453"/>
      <c r="Z38" s="454"/>
      <c r="AA38" s="455"/>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0"/>
      <c r="B39" s="498"/>
      <c r="C39" s="498"/>
      <c r="D39" s="498"/>
      <c r="E39" s="498"/>
      <c r="F39" s="499"/>
      <c r="G39" s="525"/>
      <c r="H39" s="526"/>
      <c r="I39" s="526"/>
      <c r="J39" s="526"/>
      <c r="K39" s="526"/>
      <c r="L39" s="526"/>
      <c r="M39" s="526"/>
      <c r="N39" s="526"/>
      <c r="O39" s="527"/>
      <c r="P39" s="176"/>
      <c r="Q39" s="176"/>
      <c r="R39" s="176"/>
      <c r="S39" s="176"/>
      <c r="T39" s="176"/>
      <c r="U39" s="176"/>
      <c r="V39" s="176"/>
      <c r="W39" s="176"/>
      <c r="X39" s="218"/>
      <c r="Y39" s="324" t="s">
        <v>12</v>
      </c>
      <c r="Z39" s="534"/>
      <c r="AA39" s="535"/>
      <c r="AB39" s="536"/>
      <c r="AC39" s="536"/>
      <c r="AD39" s="536"/>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c r="AC40" s="507"/>
      <c r="AD40" s="507"/>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2"/>
      <c r="B41" s="633"/>
      <c r="C41" s="633"/>
      <c r="D41" s="633"/>
      <c r="E41" s="633"/>
      <c r="F41" s="634"/>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0" t="s">
        <v>298</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4"/>
        <v>0</v>
      </c>
    </row>
    <row r="43" spans="1:51"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0</v>
      </c>
    </row>
    <row r="44" spans="1:51" ht="18.75" hidden="1" customHeight="1" x14ac:dyDescent="0.15">
      <c r="A44" s="629" t="s">
        <v>270</v>
      </c>
      <c r="B44" s="630"/>
      <c r="C44" s="630"/>
      <c r="D44" s="630"/>
      <c r="E44" s="630"/>
      <c r="F44" s="631"/>
      <c r="G44" s="550" t="s">
        <v>145</v>
      </c>
      <c r="H44" s="362"/>
      <c r="I44" s="362"/>
      <c r="J44" s="362"/>
      <c r="K44" s="362"/>
      <c r="L44" s="362"/>
      <c r="M44" s="362"/>
      <c r="N44" s="362"/>
      <c r="O44" s="551"/>
      <c r="P44" s="616" t="s">
        <v>58</v>
      </c>
      <c r="Q44" s="362"/>
      <c r="R44" s="362"/>
      <c r="S44" s="362"/>
      <c r="T44" s="362"/>
      <c r="U44" s="362"/>
      <c r="V44" s="362"/>
      <c r="W44" s="362"/>
      <c r="X44" s="551"/>
      <c r="Y44" s="617"/>
      <c r="Z44" s="618"/>
      <c r="AA44" s="619"/>
      <c r="AB44" s="620" t="s">
        <v>11</v>
      </c>
      <c r="AC44" s="621"/>
      <c r="AD44" s="622"/>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7"/>
      <c r="B45" s="498"/>
      <c r="C45" s="498"/>
      <c r="D45" s="498"/>
      <c r="E45" s="498"/>
      <c r="F45" s="499"/>
      <c r="G45" s="552"/>
      <c r="H45" s="360"/>
      <c r="I45" s="360"/>
      <c r="J45" s="360"/>
      <c r="K45" s="360"/>
      <c r="L45" s="360"/>
      <c r="M45" s="360"/>
      <c r="N45" s="360"/>
      <c r="O45" s="553"/>
      <c r="P45" s="565"/>
      <c r="Q45" s="360"/>
      <c r="R45" s="360"/>
      <c r="S45" s="360"/>
      <c r="T45" s="360"/>
      <c r="U45" s="360"/>
      <c r="V45" s="360"/>
      <c r="W45" s="360"/>
      <c r="X45" s="553"/>
      <c r="Y45" s="453"/>
      <c r="Z45" s="454"/>
      <c r="AA45" s="455"/>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4" t="s">
        <v>12</v>
      </c>
      <c r="Z46" s="534"/>
      <c r="AA46" s="535"/>
      <c r="AB46" s="536"/>
      <c r="AC46" s="536"/>
      <c r="AD46" s="536"/>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2"/>
      <c r="B48" s="633"/>
      <c r="C48" s="633"/>
      <c r="D48" s="633"/>
      <c r="E48" s="633"/>
      <c r="F48" s="634"/>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0" t="s">
        <v>298</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5"/>
        <v>0</v>
      </c>
    </row>
    <row r="50" spans="1:51"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0</v>
      </c>
    </row>
    <row r="51" spans="1:51" ht="18.75" hidden="1" customHeight="1" x14ac:dyDescent="0.15">
      <c r="A51" s="497" t="s">
        <v>270</v>
      </c>
      <c r="B51" s="498"/>
      <c r="C51" s="498"/>
      <c r="D51" s="498"/>
      <c r="E51" s="498"/>
      <c r="F51" s="499"/>
      <c r="G51" s="550" t="s">
        <v>145</v>
      </c>
      <c r="H51" s="362"/>
      <c r="I51" s="362"/>
      <c r="J51" s="362"/>
      <c r="K51" s="362"/>
      <c r="L51" s="362"/>
      <c r="M51" s="362"/>
      <c r="N51" s="362"/>
      <c r="O51" s="551"/>
      <c r="P51" s="616" t="s">
        <v>58</v>
      </c>
      <c r="Q51" s="362"/>
      <c r="R51" s="362"/>
      <c r="S51" s="362"/>
      <c r="T51" s="362"/>
      <c r="U51" s="362"/>
      <c r="V51" s="362"/>
      <c r="W51" s="362"/>
      <c r="X51" s="551"/>
      <c r="Y51" s="617"/>
      <c r="Z51" s="618"/>
      <c r="AA51" s="619"/>
      <c r="AB51" s="620" t="s">
        <v>11</v>
      </c>
      <c r="AC51" s="621"/>
      <c r="AD51" s="622"/>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7"/>
      <c r="B52" s="498"/>
      <c r="C52" s="498"/>
      <c r="D52" s="498"/>
      <c r="E52" s="498"/>
      <c r="F52" s="499"/>
      <c r="G52" s="552"/>
      <c r="H52" s="360"/>
      <c r="I52" s="360"/>
      <c r="J52" s="360"/>
      <c r="K52" s="360"/>
      <c r="L52" s="360"/>
      <c r="M52" s="360"/>
      <c r="N52" s="360"/>
      <c r="O52" s="553"/>
      <c r="P52" s="565"/>
      <c r="Q52" s="360"/>
      <c r="R52" s="360"/>
      <c r="S52" s="360"/>
      <c r="T52" s="360"/>
      <c r="U52" s="360"/>
      <c r="V52" s="360"/>
      <c r="W52" s="360"/>
      <c r="X52" s="553"/>
      <c r="Y52" s="453"/>
      <c r="Z52" s="454"/>
      <c r="AA52" s="455"/>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4" t="s">
        <v>12</v>
      </c>
      <c r="Z53" s="534"/>
      <c r="AA53" s="535"/>
      <c r="AB53" s="536"/>
      <c r="AC53" s="536"/>
      <c r="AD53" s="536"/>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2"/>
      <c r="B55" s="633"/>
      <c r="C55" s="633"/>
      <c r="D55" s="633"/>
      <c r="E55" s="633"/>
      <c r="F55" s="634"/>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0" t="s">
        <v>298</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6"/>
        <v>0</v>
      </c>
    </row>
    <row r="57" spans="1:51"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18.75" hidden="1" customHeight="1" x14ac:dyDescent="0.15">
      <c r="A58" s="497" t="s">
        <v>270</v>
      </c>
      <c r="B58" s="498"/>
      <c r="C58" s="498"/>
      <c r="D58" s="498"/>
      <c r="E58" s="498"/>
      <c r="F58" s="499"/>
      <c r="G58" s="550" t="s">
        <v>145</v>
      </c>
      <c r="H58" s="362"/>
      <c r="I58" s="362"/>
      <c r="J58" s="362"/>
      <c r="K58" s="362"/>
      <c r="L58" s="362"/>
      <c r="M58" s="362"/>
      <c r="N58" s="362"/>
      <c r="O58" s="551"/>
      <c r="P58" s="616" t="s">
        <v>58</v>
      </c>
      <c r="Q58" s="362"/>
      <c r="R58" s="362"/>
      <c r="S58" s="362"/>
      <c r="T58" s="362"/>
      <c r="U58" s="362"/>
      <c r="V58" s="362"/>
      <c r="W58" s="362"/>
      <c r="X58" s="551"/>
      <c r="Y58" s="617"/>
      <c r="Z58" s="618"/>
      <c r="AA58" s="619"/>
      <c r="AB58" s="620" t="s">
        <v>11</v>
      </c>
      <c r="AC58" s="621"/>
      <c r="AD58" s="622"/>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7"/>
      <c r="B59" s="498"/>
      <c r="C59" s="498"/>
      <c r="D59" s="498"/>
      <c r="E59" s="498"/>
      <c r="F59" s="499"/>
      <c r="G59" s="552"/>
      <c r="H59" s="360"/>
      <c r="I59" s="360"/>
      <c r="J59" s="360"/>
      <c r="K59" s="360"/>
      <c r="L59" s="360"/>
      <c r="M59" s="360"/>
      <c r="N59" s="360"/>
      <c r="O59" s="553"/>
      <c r="P59" s="565"/>
      <c r="Q59" s="360"/>
      <c r="R59" s="360"/>
      <c r="S59" s="360"/>
      <c r="T59" s="360"/>
      <c r="U59" s="360"/>
      <c r="V59" s="360"/>
      <c r="W59" s="360"/>
      <c r="X59" s="553"/>
      <c r="Y59" s="453"/>
      <c r="Z59" s="454"/>
      <c r="AA59" s="455"/>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4" t="s">
        <v>12</v>
      </c>
      <c r="Z60" s="534"/>
      <c r="AA60" s="535"/>
      <c r="AB60" s="536"/>
      <c r="AC60" s="536"/>
      <c r="AD60" s="536"/>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0" t="s">
        <v>298</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7"/>
        <v>0</v>
      </c>
    </row>
    <row r="64" spans="1:51"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18.75" hidden="1" customHeight="1" x14ac:dyDescent="0.15">
      <c r="A65" s="841" t="s">
        <v>271</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266</v>
      </c>
      <c r="X65" s="853"/>
      <c r="Y65" s="856"/>
      <c r="Z65" s="856"/>
      <c r="AA65" s="857"/>
      <c r="AB65" s="850" t="s">
        <v>11</v>
      </c>
      <c r="AC65" s="846"/>
      <c r="AD65" s="847"/>
      <c r="AE65" s="320" t="s">
        <v>308</v>
      </c>
      <c r="AF65" s="320"/>
      <c r="AG65" s="320"/>
      <c r="AH65" s="320"/>
      <c r="AI65" s="320" t="s">
        <v>330</v>
      </c>
      <c r="AJ65" s="320"/>
      <c r="AK65" s="320"/>
      <c r="AL65" s="320"/>
      <c r="AM65" s="320" t="s">
        <v>427</v>
      </c>
      <c r="AN65" s="320"/>
      <c r="AO65" s="320"/>
      <c r="AP65" s="320"/>
      <c r="AQ65" s="200" t="s">
        <v>184</v>
      </c>
      <c r="AR65" s="184"/>
      <c r="AS65" s="184"/>
      <c r="AT65" s="185"/>
      <c r="AU65" s="959" t="s">
        <v>133</v>
      </c>
      <c r="AV65" s="959"/>
      <c r="AW65" s="959"/>
      <c r="AX65" s="960"/>
      <c r="AY65">
        <f>COUNTA($H$67)</f>
        <v>0</v>
      </c>
    </row>
    <row r="66" spans="1:51"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0"/>
      <c r="AF66" s="320"/>
      <c r="AG66" s="320"/>
      <c r="AH66" s="320"/>
      <c r="AI66" s="320"/>
      <c r="AJ66" s="320"/>
      <c r="AK66" s="320"/>
      <c r="AL66" s="320"/>
      <c r="AM66" s="320"/>
      <c r="AN66" s="320"/>
      <c r="AO66" s="320"/>
      <c r="AP66" s="320"/>
      <c r="AQ66" s="216"/>
      <c r="AR66" s="163"/>
      <c r="AS66" s="164" t="s">
        <v>185</v>
      </c>
      <c r="AT66" s="187"/>
      <c r="AU66" s="256"/>
      <c r="AV66" s="256"/>
      <c r="AW66" s="848" t="s">
        <v>269</v>
      </c>
      <c r="AX66" s="961"/>
      <c r="AY66">
        <f>$AY$65</f>
        <v>0</v>
      </c>
    </row>
    <row r="67" spans="1:51" ht="23.25" hidden="1" customHeight="1" x14ac:dyDescent="0.15">
      <c r="A67" s="834"/>
      <c r="B67" s="835"/>
      <c r="C67" s="835"/>
      <c r="D67" s="835"/>
      <c r="E67" s="835"/>
      <c r="F67" s="836"/>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288</v>
      </c>
      <c r="AC67" s="934"/>
      <c r="AD67" s="934"/>
      <c r="AE67" s="348"/>
      <c r="AF67" s="349"/>
      <c r="AG67" s="349"/>
      <c r="AH67" s="349"/>
      <c r="AI67" s="348"/>
      <c r="AJ67" s="349"/>
      <c r="AK67" s="349"/>
      <c r="AL67" s="349"/>
      <c r="AM67" s="348"/>
      <c r="AN67" s="349"/>
      <c r="AO67" s="349"/>
      <c r="AP67" s="349"/>
      <c r="AQ67" s="348"/>
      <c r="AR67" s="349"/>
      <c r="AS67" s="349"/>
      <c r="AT67" s="799"/>
      <c r="AU67" s="349"/>
      <c r="AV67" s="349"/>
      <c r="AW67" s="349"/>
      <c r="AX67" s="350"/>
      <c r="AY67">
        <f t="shared" ref="AY67:AY72" si="8">$AY$65</f>
        <v>0</v>
      </c>
    </row>
    <row r="68" spans="1:51" ht="23.25" hidden="1" customHeight="1" x14ac:dyDescent="0.15">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288</v>
      </c>
      <c r="AC68" s="957"/>
      <c r="AD68" s="957"/>
      <c r="AE68" s="348"/>
      <c r="AF68" s="349"/>
      <c r="AG68" s="349"/>
      <c r="AH68" s="349"/>
      <c r="AI68" s="348"/>
      <c r="AJ68" s="349"/>
      <c r="AK68" s="349"/>
      <c r="AL68" s="349"/>
      <c r="AM68" s="348"/>
      <c r="AN68" s="349"/>
      <c r="AO68" s="349"/>
      <c r="AP68" s="349"/>
      <c r="AQ68" s="348"/>
      <c r="AR68" s="349"/>
      <c r="AS68" s="349"/>
      <c r="AT68" s="799"/>
      <c r="AU68" s="349"/>
      <c r="AV68" s="349"/>
      <c r="AW68" s="349"/>
      <c r="AX68" s="350"/>
      <c r="AY68">
        <f t="shared" si="8"/>
        <v>0</v>
      </c>
    </row>
    <row r="69" spans="1:51" ht="23.25" hidden="1" customHeight="1" x14ac:dyDescent="0.15">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289</v>
      </c>
      <c r="AC69" s="958"/>
      <c r="AD69" s="958"/>
      <c r="AE69" s="356"/>
      <c r="AF69" s="357"/>
      <c r="AG69" s="357"/>
      <c r="AH69" s="357"/>
      <c r="AI69" s="356"/>
      <c r="AJ69" s="357"/>
      <c r="AK69" s="357"/>
      <c r="AL69" s="357"/>
      <c r="AM69" s="356"/>
      <c r="AN69" s="357"/>
      <c r="AO69" s="357"/>
      <c r="AP69" s="357"/>
      <c r="AQ69" s="348"/>
      <c r="AR69" s="349"/>
      <c r="AS69" s="349"/>
      <c r="AT69" s="799"/>
      <c r="AU69" s="349"/>
      <c r="AV69" s="349"/>
      <c r="AW69" s="349"/>
      <c r="AX69" s="350"/>
      <c r="AY69">
        <f t="shared" si="8"/>
        <v>0</v>
      </c>
    </row>
    <row r="70" spans="1:51" ht="23.25" hidden="1" customHeight="1" x14ac:dyDescent="0.15">
      <c r="A70" s="834" t="s">
        <v>275</v>
      </c>
      <c r="B70" s="835"/>
      <c r="C70" s="835"/>
      <c r="D70" s="835"/>
      <c r="E70" s="835"/>
      <c r="F70" s="836"/>
      <c r="G70" s="922" t="s">
        <v>187</v>
      </c>
      <c r="H70" s="923"/>
      <c r="I70" s="923"/>
      <c r="J70" s="923"/>
      <c r="K70" s="923"/>
      <c r="L70" s="923"/>
      <c r="M70" s="923"/>
      <c r="N70" s="923"/>
      <c r="O70" s="923"/>
      <c r="P70" s="923"/>
      <c r="Q70" s="923"/>
      <c r="R70" s="923"/>
      <c r="S70" s="923"/>
      <c r="T70" s="923"/>
      <c r="U70" s="923"/>
      <c r="V70" s="923"/>
      <c r="W70" s="926" t="s">
        <v>287</v>
      </c>
      <c r="X70" s="927"/>
      <c r="Y70" s="932" t="s">
        <v>12</v>
      </c>
      <c r="Z70" s="932"/>
      <c r="AA70" s="933"/>
      <c r="AB70" s="934" t="s">
        <v>288</v>
      </c>
      <c r="AC70" s="934"/>
      <c r="AD70" s="934"/>
      <c r="AE70" s="348"/>
      <c r="AF70" s="349"/>
      <c r="AG70" s="349"/>
      <c r="AH70" s="349"/>
      <c r="AI70" s="348"/>
      <c r="AJ70" s="349"/>
      <c r="AK70" s="349"/>
      <c r="AL70" s="349"/>
      <c r="AM70" s="348"/>
      <c r="AN70" s="349"/>
      <c r="AO70" s="349"/>
      <c r="AP70" s="349"/>
      <c r="AQ70" s="348"/>
      <c r="AR70" s="349"/>
      <c r="AS70" s="349"/>
      <c r="AT70" s="799"/>
      <c r="AU70" s="349"/>
      <c r="AV70" s="349"/>
      <c r="AW70" s="349"/>
      <c r="AX70" s="350"/>
      <c r="AY70">
        <f t="shared" si="8"/>
        <v>0</v>
      </c>
    </row>
    <row r="71" spans="1:51" ht="23.25" hidden="1" customHeight="1" x14ac:dyDescent="0.15">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288</v>
      </c>
      <c r="AC71" s="957"/>
      <c r="AD71" s="957"/>
      <c r="AE71" s="348"/>
      <c r="AF71" s="349"/>
      <c r="AG71" s="349"/>
      <c r="AH71" s="349"/>
      <c r="AI71" s="348"/>
      <c r="AJ71" s="349"/>
      <c r="AK71" s="349"/>
      <c r="AL71" s="349"/>
      <c r="AM71" s="348"/>
      <c r="AN71" s="349"/>
      <c r="AO71" s="349"/>
      <c r="AP71" s="349"/>
      <c r="AQ71" s="348"/>
      <c r="AR71" s="349"/>
      <c r="AS71" s="349"/>
      <c r="AT71" s="799"/>
      <c r="AU71" s="349"/>
      <c r="AV71" s="349"/>
      <c r="AW71" s="349"/>
      <c r="AX71" s="350"/>
      <c r="AY71">
        <f t="shared" si="8"/>
        <v>0</v>
      </c>
    </row>
    <row r="72" spans="1:51" ht="23.25" hidden="1" customHeight="1" x14ac:dyDescent="0.15">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289</v>
      </c>
      <c r="AC72" s="958"/>
      <c r="AD72" s="958"/>
      <c r="AE72" s="356"/>
      <c r="AF72" s="357"/>
      <c r="AG72" s="357"/>
      <c r="AH72" s="357"/>
      <c r="AI72" s="356"/>
      <c r="AJ72" s="357"/>
      <c r="AK72" s="357"/>
      <c r="AL72" s="357"/>
      <c r="AM72" s="356"/>
      <c r="AN72" s="357"/>
      <c r="AO72" s="357"/>
      <c r="AP72" s="921"/>
      <c r="AQ72" s="348"/>
      <c r="AR72" s="349"/>
      <c r="AS72" s="349"/>
      <c r="AT72" s="799"/>
      <c r="AU72" s="349"/>
      <c r="AV72" s="349"/>
      <c r="AW72" s="349"/>
      <c r="AX72" s="350"/>
      <c r="AY72">
        <f t="shared" si="8"/>
        <v>0</v>
      </c>
    </row>
    <row r="73" spans="1:51" ht="18.75" hidden="1" customHeight="1" x14ac:dyDescent="0.15">
      <c r="A73" s="820" t="s">
        <v>271</v>
      </c>
      <c r="B73" s="821"/>
      <c r="C73" s="821"/>
      <c r="D73" s="821"/>
      <c r="E73" s="821"/>
      <c r="F73" s="822"/>
      <c r="G73" s="791"/>
      <c r="H73" s="184" t="s">
        <v>145</v>
      </c>
      <c r="I73" s="184"/>
      <c r="J73" s="184"/>
      <c r="K73" s="184"/>
      <c r="L73" s="184"/>
      <c r="M73" s="184"/>
      <c r="N73" s="184"/>
      <c r="O73" s="185"/>
      <c r="P73" s="200" t="s">
        <v>58</v>
      </c>
      <c r="Q73" s="184"/>
      <c r="R73" s="184"/>
      <c r="S73" s="184"/>
      <c r="T73" s="184"/>
      <c r="U73" s="184"/>
      <c r="V73" s="184"/>
      <c r="W73" s="184"/>
      <c r="X73" s="185"/>
      <c r="Y73" s="793"/>
      <c r="Z73" s="794"/>
      <c r="AA73" s="795"/>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23"/>
      <c r="B74" s="824"/>
      <c r="C74" s="824"/>
      <c r="D74" s="824"/>
      <c r="E74" s="824"/>
      <c r="F74" s="825"/>
      <c r="G74" s="79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3"/>
      <c r="B75" s="824"/>
      <c r="C75" s="824"/>
      <c r="D75" s="824"/>
      <c r="E75" s="824"/>
      <c r="F75" s="825"/>
      <c r="G75" s="76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3"/>
      <c r="B76" s="824"/>
      <c r="C76" s="824"/>
      <c r="D76" s="824"/>
      <c r="E76" s="824"/>
      <c r="F76" s="825"/>
      <c r="G76" s="76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3"/>
      <c r="B77" s="824"/>
      <c r="C77" s="824"/>
      <c r="D77" s="824"/>
      <c r="E77" s="824"/>
      <c r="F77" s="825"/>
      <c r="G77" s="76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5" t="s">
        <v>301</v>
      </c>
      <c r="B78" s="896"/>
      <c r="C78" s="896"/>
      <c r="D78" s="896"/>
      <c r="E78" s="893" t="s">
        <v>249</v>
      </c>
      <c r="F78" s="894"/>
      <c r="G78" s="45" t="s">
        <v>187</v>
      </c>
      <c r="H78" s="777"/>
      <c r="I78" s="230"/>
      <c r="J78" s="230"/>
      <c r="K78" s="230"/>
      <c r="L78" s="230"/>
      <c r="M78" s="230"/>
      <c r="N78" s="230"/>
      <c r="O78" s="778"/>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265</v>
      </c>
      <c r="AP79" s="112"/>
      <c r="AQ79" s="112"/>
      <c r="AR79" s="62" t="s">
        <v>263</v>
      </c>
      <c r="AS79" s="111"/>
      <c r="AT79" s="112"/>
      <c r="AU79" s="112"/>
      <c r="AV79" s="112"/>
      <c r="AW79" s="112"/>
      <c r="AX79" s="113"/>
      <c r="AY79">
        <f>COUNTIF($AR$79,"☑")</f>
        <v>0</v>
      </c>
    </row>
    <row r="80" spans="1:51" ht="18.75" hidden="1" customHeight="1" x14ac:dyDescent="0.15">
      <c r="A80" s="504" t="s">
        <v>146</v>
      </c>
      <c r="B80" s="829" t="s">
        <v>262</v>
      </c>
      <c r="C80" s="830"/>
      <c r="D80" s="830"/>
      <c r="E80" s="830"/>
      <c r="F80" s="831"/>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618</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5"/>
      <c r="AY80">
        <f>COUNTA($G$82)</f>
        <v>0</v>
      </c>
    </row>
    <row r="81" spans="1:60" ht="22.5" hidden="1" customHeight="1" x14ac:dyDescent="0.15">
      <c r="A81" s="505"/>
      <c r="B81" s="832"/>
      <c r="C81" s="537"/>
      <c r="D81" s="537"/>
      <c r="E81" s="537"/>
      <c r="F81" s="538"/>
      <c r="G81" s="360"/>
      <c r="H81" s="360"/>
      <c r="I81" s="360"/>
      <c r="J81" s="360"/>
      <c r="K81" s="360"/>
      <c r="L81" s="360"/>
      <c r="M81" s="360"/>
      <c r="N81" s="360"/>
      <c r="O81" s="360"/>
      <c r="P81" s="360"/>
      <c r="Q81" s="360"/>
      <c r="R81" s="360"/>
      <c r="S81" s="360"/>
      <c r="T81" s="360"/>
      <c r="U81" s="360"/>
      <c r="V81" s="360"/>
      <c r="W81" s="360"/>
      <c r="X81" s="360"/>
      <c r="Y81" s="360"/>
      <c r="Z81" s="360"/>
      <c r="AA81" s="553"/>
      <c r="AB81" s="565"/>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5"/>
      <c r="B82" s="832"/>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15">
      <c r="A83" s="505"/>
      <c r="B83" s="832"/>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15">
      <c r="A84" s="505"/>
      <c r="B84" s="833"/>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15">
      <c r="A85" s="505"/>
      <c r="B85" s="537" t="s">
        <v>144</v>
      </c>
      <c r="C85" s="537"/>
      <c r="D85" s="537"/>
      <c r="E85" s="537"/>
      <c r="F85" s="538"/>
      <c r="G85" s="779" t="s">
        <v>60</v>
      </c>
      <c r="H85" s="764"/>
      <c r="I85" s="764"/>
      <c r="J85" s="764"/>
      <c r="K85" s="764"/>
      <c r="L85" s="764"/>
      <c r="M85" s="764"/>
      <c r="N85" s="764"/>
      <c r="O85" s="765"/>
      <c r="P85" s="763" t="s">
        <v>62</v>
      </c>
      <c r="Q85" s="764"/>
      <c r="R85" s="764"/>
      <c r="S85" s="764"/>
      <c r="T85" s="764"/>
      <c r="U85" s="764"/>
      <c r="V85" s="764"/>
      <c r="W85" s="764"/>
      <c r="X85" s="765"/>
      <c r="Y85" s="188"/>
      <c r="Z85" s="189"/>
      <c r="AA85" s="190"/>
      <c r="AB85" s="443" t="s">
        <v>11</v>
      </c>
      <c r="AC85" s="444"/>
      <c r="AD85" s="445"/>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5"/>
      <c r="B86" s="537"/>
      <c r="C86" s="537"/>
      <c r="D86" s="537"/>
      <c r="E86" s="537"/>
      <c r="F86" s="538"/>
      <c r="G86" s="552"/>
      <c r="H86" s="360"/>
      <c r="I86" s="360"/>
      <c r="J86" s="360"/>
      <c r="K86" s="360"/>
      <c r="L86" s="360"/>
      <c r="M86" s="360"/>
      <c r="N86" s="360"/>
      <c r="O86" s="553"/>
      <c r="P86" s="565"/>
      <c r="Q86" s="360"/>
      <c r="R86" s="360"/>
      <c r="S86" s="360"/>
      <c r="T86" s="360"/>
      <c r="U86" s="360"/>
      <c r="V86" s="360"/>
      <c r="W86" s="360"/>
      <c r="X86" s="553"/>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5"/>
      <c r="B87" s="537"/>
      <c r="C87" s="537"/>
      <c r="D87" s="537"/>
      <c r="E87" s="537"/>
      <c r="F87" s="538"/>
      <c r="G87" s="217"/>
      <c r="H87" s="176"/>
      <c r="I87" s="176"/>
      <c r="J87" s="176"/>
      <c r="K87" s="176"/>
      <c r="L87" s="176"/>
      <c r="M87" s="176"/>
      <c r="N87" s="176"/>
      <c r="O87" s="218"/>
      <c r="P87" s="176"/>
      <c r="Q87" s="784"/>
      <c r="R87" s="784"/>
      <c r="S87" s="784"/>
      <c r="T87" s="784"/>
      <c r="U87" s="784"/>
      <c r="V87" s="784"/>
      <c r="W87" s="784"/>
      <c r="X87" s="785"/>
      <c r="Y87" s="740" t="s">
        <v>61</v>
      </c>
      <c r="Z87" s="741"/>
      <c r="AA87" s="742"/>
      <c r="AB87" s="536"/>
      <c r="AC87" s="536"/>
      <c r="AD87" s="536"/>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5"/>
      <c r="B88" s="537"/>
      <c r="C88" s="537"/>
      <c r="D88" s="537"/>
      <c r="E88" s="537"/>
      <c r="F88" s="538"/>
      <c r="G88" s="219"/>
      <c r="H88" s="220"/>
      <c r="I88" s="220"/>
      <c r="J88" s="220"/>
      <c r="K88" s="220"/>
      <c r="L88" s="220"/>
      <c r="M88" s="220"/>
      <c r="N88" s="220"/>
      <c r="O88" s="221"/>
      <c r="P88" s="786"/>
      <c r="Q88" s="786"/>
      <c r="R88" s="786"/>
      <c r="S88" s="786"/>
      <c r="T88" s="786"/>
      <c r="U88" s="786"/>
      <c r="V88" s="786"/>
      <c r="W88" s="786"/>
      <c r="X88" s="787"/>
      <c r="Y88" s="717" t="s">
        <v>53</v>
      </c>
      <c r="Z88" s="718"/>
      <c r="AA88" s="719"/>
      <c r="AB88" s="507"/>
      <c r="AC88" s="507"/>
      <c r="AD88" s="507"/>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88"/>
      <c r="Y89" s="717" t="s">
        <v>13</v>
      </c>
      <c r="Z89" s="718"/>
      <c r="AA89" s="719"/>
      <c r="AB89" s="446" t="s">
        <v>14</v>
      </c>
      <c r="AC89" s="446"/>
      <c r="AD89" s="446"/>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5"/>
      <c r="B90" s="537" t="s">
        <v>144</v>
      </c>
      <c r="C90" s="537"/>
      <c r="D90" s="537"/>
      <c r="E90" s="537"/>
      <c r="F90" s="538"/>
      <c r="G90" s="779" t="s">
        <v>60</v>
      </c>
      <c r="H90" s="764"/>
      <c r="I90" s="764"/>
      <c r="J90" s="764"/>
      <c r="K90" s="764"/>
      <c r="L90" s="764"/>
      <c r="M90" s="764"/>
      <c r="N90" s="764"/>
      <c r="O90" s="765"/>
      <c r="P90" s="763" t="s">
        <v>62</v>
      </c>
      <c r="Q90" s="764"/>
      <c r="R90" s="764"/>
      <c r="S90" s="764"/>
      <c r="T90" s="764"/>
      <c r="U90" s="764"/>
      <c r="V90" s="764"/>
      <c r="W90" s="764"/>
      <c r="X90" s="765"/>
      <c r="Y90" s="188"/>
      <c r="Z90" s="189"/>
      <c r="AA90" s="190"/>
      <c r="AB90" s="443" t="s">
        <v>11</v>
      </c>
      <c r="AC90" s="444"/>
      <c r="AD90" s="445"/>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5"/>
      <c r="B91" s="537"/>
      <c r="C91" s="537"/>
      <c r="D91" s="537"/>
      <c r="E91" s="537"/>
      <c r="F91" s="538"/>
      <c r="G91" s="552"/>
      <c r="H91" s="360"/>
      <c r="I91" s="360"/>
      <c r="J91" s="360"/>
      <c r="K91" s="360"/>
      <c r="L91" s="360"/>
      <c r="M91" s="360"/>
      <c r="N91" s="360"/>
      <c r="O91" s="553"/>
      <c r="P91" s="565"/>
      <c r="Q91" s="360"/>
      <c r="R91" s="360"/>
      <c r="S91" s="360"/>
      <c r="T91" s="360"/>
      <c r="U91" s="360"/>
      <c r="V91" s="360"/>
      <c r="W91" s="360"/>
      <c r="X91" s="553"/>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84"/>
      <c r="R92" s="784"/>
      <c r="S92" s="784"/>
      <c r="T92" s="784"/>
      <c r="U92" s="784"/>
      <c r="V92" s="784"/>
      <c r="W92" s="784"/>
      <c r="X92" s="785"/>
      <c r="Y92" s="740" t="s">
        <v>61</v>
      </c>
      <c r="Z92" s="741"/>
      <c r="AA92" s="742"/>
      <c r="AB92" s="536"/>
      <c r="AC92" s="536"/>
      <c r="AD92" s="536"/>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86"/>
      <c r="Q93" s="786"/>
      <c r="R93" s="786"/>
      <c r="S93" s="786"/>
      <c r="T93" s="786"/>
      <c r="U93" s="786"/>
      <c r="V93" s="786"/>
      <c r="W93" s="786"/>
      <c r="X93" s="787"/>
      <c r="Y93" s="717" t="s">
        <v>53</v>
      </c>
      <c r="Z93" s="718"/>
      <c r="AA93" s="719"/>
      <c r="AB93" s="507"/>
      <c r="AC93" s="507"/>
      <c r="AD93" s="507"/>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88"/>
      <c r="Y94" s="717" t="s">
        <v>13</v>
      </c>
      <c r="Z94" s="718"/>
      <c r="AA94" s="719"/>
      <c r="AB94" s="446" t="s">
        <v>14</v>
      </c>
      <c r="AC94" s="446"/>
      <c r="AD94" s="446"/>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5"/>
      <c r="B95" s="537" t="s">
        <v>144</v>
      </c>
      <c r="C95" s="537"/>
      <c r="D95" s="537"/>
      <c r="E95" s="537"/>
      <c r="F95" s="538"/>
      <c r="G95" s="779" t="s">
        <v>60</v>
      </c>
      <c r="H95" s="764"/>
      <c r="I95" s="764"/>
      <c r="J95" s="764"/>
      <c r="K95" s="764"/>
      <c r="L95" s="764"/>
      <c r="M95" s="764"/>
      <c r="N95" s="764"/>
      <c r="O95" s="765"/>
      <c r="P95" s="763" t="s">
        <v>62</v>
      </c>
      <c r="Q95" s="764"/>
      <c r="R95" s="764"/>
      <c r="S95" s="764"/>
      <c r="T95" s="764"/>
      <c r="U95" s="764"/>
      <c r="V95" s="764"/>
      <c r="W95" s="764"/>
      <c r="X95" s="765"/>
      <c r="Y95" s="188"/>
      <c r="Z95" s="189"/>
      <c r="AA95" s="190"/>
      <c r="AB95" s="443" t="s">
        <v>11</v>
      </c>
      <c r="AC95" s="444"/>
      <c r="AD95" s="445"/>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0"/>
      <c r="I96" s="360"/>
      <c r="J96" s="360"/>
      <c r="K96" s="360"/>
      <c r="L96" s="360"/>
      <c r="M96" s="360"/>
      <c r="N96" s="360"/>
      <c r="O96" s="553"/>
      <c r="P96" s="565"/>
      <c r="Q96" s="360"/>
      <c r="R96" s="360"/>
      <c r="S96" s="360"/>
      <c r="T96" s="360"/>
      <c r="U96" s="360"/>
      <c r="V96" s="360"/>
      <c r="W96" s="360"/>
      <c r="X96" s="553"/>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84"/>
      <c r="R97" s="784"/>
      <c r="S97" s="784"/>
      <c r="T97" s="784"/>
      <c r="U97" s="784"/>
      <c r="V97" s="784"/>
      <c r="W97" s="784"/>
      <c r="X97" s="785"/>
      <c r="Y97" s="740" t="s">
        <v>61</v>
      </c>
      <c r="Z97" s="741"/>
      <c r="AA97" s="742"/>
      <c r="AB97" s="388"/>
      <c r="AC97" s="389"/>
      <c r="AD97" s="390"/>
      <c r="AE97" s="348"/>
      <c r="AF97" s="349"/>
      <c r="AG97" s="349"/>
      <c r="AH97" s="799"/>
      <c r="AI97" s="348"/>
      <c r="AJ97" s="349"/>
      <c r="AK97" s="349"/>
      <c r="AL97" s="799"/>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86"/>
      <c r="Q98" s="786"/>
      <c r="R98" s="786"/>
      <c r="S98" s="786"/>
      <c r="T98" s="786"/>
      <c r="U98" s="786"/>
      <c r="V98" s="786"/>
      <c r="W98" s="786"/>
      <c r="X98" s="787"/>
      <c r="Y98" s="717" t="s">
        <v>53</v>
      </c>
      <c r="Z98" s="718"/>
      <c r="AA98" s="719"/>
      <c r="AB98" s="285"/>
      <c r="AC98" s="286"/>
      <c r="AD98" s="287"/>
      <c r="AE98" s="348"/>
      <c r="AF98" s="349"/>
      <c r="AG98" s="349"/>
      <c r="AH98" s="799"/>
      <c r="AI98" s="348"/>
      <c r="AJ98" s="349"/>
      <c r="AK98" s="349"/>
      <c r="AL98" s="799"/>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6"/>
      <c r="B99" s="863"/>
      <c r="C99" s="863"/>
      <c r="D99" s="863"/>
      <c r="E99" s="863"/>
      <c r="F99" s="864"/>
      <c r="G99" s="789"/>
      <c r="H99" s="233"/>
      <c r="I99" s="233"/>
      <c r="J99" s="233"/>
      <c r="K99" s="233"/>
      <c r="L99" s="233"/>
      <c r="M99" s="233"/>
      <c r="N99" s="233"/>
      <c r="O99" s="790"/>
      <c r="P99" s="826"/>
      <c r="Q99" s="826"/>
      <c r="R99" s="826"/>
      <c r="S99" s="826"/>
      <c r="T99" s="826"/>
      <c r="U99" s="826"/>
      <c r="V99" s="826"/>
      <c r="W99" s="826"/>
      <c r="X99" s="827"/>
      <c r="Y99" s="465" t="s">
        <v>13</v>
      </c>
      <c r="Z99" s="466"/>
      <c r="AA99" s="467"/>
      <c r="AB99" s="447" t="s">
        <v>14</v>
      </c>
      <c r="AC99" s="448"/>
      <c r="AD99" s="449"/>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15">
      <c r="A100" s="815" t="s">
        <v>272</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50"/>
      <c r="Z100" s="451"/>
      <c r="AA100" s="452"/>
      <c r="AB100" s="840" t="s">
        <v>11</v>
      </c>
      <c r="AC100" s="840"/>
      <c r="AD100" s="840"/>
      <c r="AE100" s="806" t="s">
        <v>308</v>
      </c>
      <c r="AF100" s="807"/>
      <c r="AG100" s="807"/>
      <c r="AH100" s="808"/>
      <c r="AI100" s="806" t="s">
        <v>330</v>
      </c>
      <c r="AJ100" s="807"/>
      <c r="AK100" s="807"/>
      <c r="AL100" s="808"/>
      <c r="AM100" s="806" t="s">
        <v>427</v>
      </c>
      <c r="AN100" s="807"/>
      <c r="AO100" s="807"/>
      <c r="AP100" s="808"/>
      <c r="AQ100" s="909" t="s">
        <v>335</v>
      </c>
      <c r="AR100" s="910"/>
      <c r="AS100" s="910"/>
      <c r="AT100" s="911"/>
      <c r="AU100" s="909" t="s">
        <v>459</v>
      </c>
      <c r="AV100" s="910"/>
      <c r="AW100" s="910"/>
      <c r="AX100" s="912"/>
    </row>
    <row r="101" spans="1:60" ht="23.25" customHeight="1" x14ac:dyDescent="0.15">
      <c r="A101" s="476"/>
      <c r="B101" s="477"/>
      <c r="C101" s="477"/>
      <c r="D101" s="477"/>
      <c r="E101" s="477"/>
      <c r="F101" s="478"/>
      <c r="G101" s="176" t="s">
        <v>661</v>
      </c>
      <c r="H101" s="176"/>
      <c r="I101" s="176"/>
      <c r="J101" s="176"/>
      <c r="K101" s="176"/>
      <c r="L101" s="176"/>
      <c r="M101" s="176"/>
      <c r="N101" s="176"/>
      <c r="O101" s="176"/>
      <c r="P101" s="176"/>
      <c r="Q101" s="176"/>
      <c r="R101" s="176"/>
      <c r="S101" s="176"/>
      <c r="T101" s="176"/>
      <c r="U101" s="176"/>
      <c r="V101" s="176"/>
      <c r="W101" s="176"/>
      <c r="X101" s="218"/>
      <c r="Y101" s="798" t="s">
        <v>54</v>
      </c>
      <c r="Z101" s="703"/>
      <c r="AA101" s="704"/>
      <c r="AB101" s="536" t="s">
        <v>289</v>
      </c>
      <c r="AC101" s="536"/>
      <c r="AD101" s="536"/>
      <c r="AE101" s="343">
        <v>54.7</v>
      </c>
      <c r="AF101" s="343"/>
      <c r="AG101" s="343"/>
      <c r="AH101" s="343"/>
      <c r="AI101" s="343">
        <v>55.6</v>
      </c>
      <c r="AJ101" s="343"/>
      <c r="AK101" s="343"/>
      <c r="AL101" s="343"/>
      <c r="AM101" s="343" t="s">
        <v>637</v>
      </c>
      <c r="AN101" s="343"/>
      <c r="AO101" s="343"/>
      <c r="AP101" s="343"/>
      <c r="AQ101" s="343" t="s">
        <v>637</v>
      </c>
      <c r="AR101" s="343"/>
      <c r="AS101" s="343"/>
      <c r="AT101" s="343"/>
      <c r="AU101" s="348"/>
      <c r="AV101" s="349"/>
      <c r="AW101" s="349"/>
      <c r="AX101" s="350"/>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5"/>
      <c r="AA102" s="326"/>
      <c r="AB102" s="536" t="s">
        <v>289</v>
      </c>
      <c r="AC102" s="536"/>
      <c r="AD102" s="536"/>
      <c r="AE102" s="343" t="s">
        <v>637</v>
      </c>
      <c r="AF102" s="343"/>
      <c r="AG102" s="343"/>
      <c r="AH102" s="343"/>
      <c r="AI102" s="343" t="s">
        <v>637</v>
      </c>
      <c r="AJ102" s="343"/>
      <c r="AK102" s="343"/>
      <c r="AL102" s="343"/>
      <c r="AM102" s="343" t="s">
        <v>637</v>
      </c>
      <c r="AN102" s="343"/>
      <c r="AO102" s="343"/>
      <c r="AP102" s="343"/>
      <c r="AQ102" s="343" t="s">
        <v>637</v>
      </c>
      <c r="AR102" s="343"/>
      <c r="AS102" s="343"/>
      <c r="AT102" s="343"/>
      <c r="AU102" s="356"/>
      <c r="AV102" s="357"/>
      <c r="AW102" s="357"/>
      <c r="AX102" s="913"/>
    </row>
    <row r="103" spans="1:60" ht="31.5" customHeight="1" x14ac:dyDescent="0.15">
      <c r="A103" s="473" t="s">
        <v>272</v>
      </c>
      <c r="B103" s="474"/>
      <c r="C103" s="474"/>
      <c r="D103" s="474"/>
      <c r="E103" s="474"/>
      <c r="F103" s="475"/>
      <c r="G103" s="718" t="s">
        <v>59</v>
      </c>
      <c r="H103" s="718"/>
      <c r="I103" s="718"/>
      <c r="J103" s="718"/>
      <c r="K103" s="718"/>
      <c r="L103" s="718"/>
      <c r="M103" s="718"/>
      <c r="N103" s="718"/>
      <c r="O103" s="718"/>
      <c r="P103" s="718"/>
      <c r="Q103" s="718"/>
      <c r="R103" s="718"/>
      <c r="S103" s="718"/>
      <c r="T103" s="718"/>
      <c r="U103" s="718"/>
      <c r="V103" s="718"/>
      <c r="W103" s="718"/>
      <c r="X103" s="719"/>
      <c r="Y103" s="453"/>
      <c r="Z103" s="454"/>
      <c r="AA103" s="455"/>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1</v>
      </c>
    </row>
    <row r="104" spans="1:60" ht="23.25" customHeight="1" x14ac:dyDescent="0.15">
      <c r="A104" s="476"/>
      <c r="B104" s="477"/>
      <c r="C104" s="477"/>
      <c r="D104" s="477"/>
      <c r="E104" s="477"/>
      <c r="F104" s="478"/>
      <c r="G104" s="176" t="s">
        <v>662</v>
      </c>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t="s">
        <v>289</v>
      </c>
      <c r="AC104" s="457"/>
      <c r="AD104" s="458"/>
      <c r="AE104" s="343">
        <v>23.2</v>
      </c>
      <c r="AF104" s="343"/>
      <c r="AG104" s="343"/>
      <c r="AH104" s="343"/>
      <c r="AI104" s="343">
        <v>23.2</v>
      </c>
      <c r="AJ104" s="343"/>
      <c r="AK104" s="343"/>
      <c r="AL104" s="343"/>
      <c r="AM104" s="343" t="s">
        <v>637</v>
      </c>
      <c r="AN104" s="343"/>
      <c r="AO104" s="343"/>
      <c r="AP104" s="343"/>
      <c r="AQ104" s="343" t="s">
        <v>637</v>
      </c>
      <c r="AR104" s="343"/>
      <c r="AS104" s="343"/>
      <c r="AT104" s="343"/>
      <c r="AU104" s="343"/>
      <c r="AV104" s="343"/>
      <c r="AW104" s="343"/>
      <c r="AX104" s="344"/>
      <c r="AY104">
        <f>$AY$103</f>
        <v>1</v>
      </c>
    </row>
    <row r="105" spans="1:60" ht="23.25"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88" t="s">
        <v>289</v>
      </c>
      <c r="AC105" s="389"/>
      <c r="AD105" s="390"/>
      <c r="AE105" s="343" t="s">
        <v>637</v>
      </c>
      <c r="AF105" s="343"/>
      <c r="AG105" s="343"/>
      <c r="AH105" s="343"/>
      <c r="AI105" s="343" t="s">
        <v>637</v>
      </c>
      <c r="AJ105" s="343"/>
      <c r="AK105" s="343"/>
      <c r="AL105" s="343"/>
      <c r="AM105" s="343" t="s">
        <v>637</v>
      </c>
      <c r="AN105" s="343"/>
      <c r="AO105" s="343"/>
      <c r="AP105" s="343"/>
      <c r="AQ105" s="343" t="s">
        <v>637</v>
      </c>
      <c r="AR105" s="343"/>
      <c r="AS105" s="343"/>
      <c r="AT105" s="343"/>
      <c r="AU105" s="343"/>
      <c r="AV105" s="343"/>
      <c r="AW105" s="343"/>
      <c r="AX105" s="344"/>
      <c r="AY105">
        <f>$AY$103</f>
        <v>1</v>
      </c>
    </row>
    <row r="106" spans="1:60" ht="31.5" hidden="1" customHeight="1" x14ac:dyDescent="0.15">
      <c r="A106" s="473" t="s">
        <v>272</v>
      </c>
      <c r="B106" s="474"/>
      <c r="C106" s="474"/>
      <c r="D106" s="474"/>
      <c r="E106" s="474"/>
      <c r="F106" s="475"/>
      <c r="G106" s="718" t="s">
        <v>59</v>
      </c>
      <c r="H106" s="718"/>
      <c r="I106" s="718"/>
      <c r="J106" s="718"/>
      <c r="K106" s="718"/>
      <c r="L106" s="718"/>
      <c r="M106" s="718"/>
      <c r="N106" s="718"/>
      <c r="O106" s="718"/>
      <c r="P106" s="718"/>
      <c r="Q106" s="718"/>
      <c r="R106" s="718"/>
      <c r="S106" s="718"/>
      <c r="T106" s="718"/>
      <c r="U106" s="718"/>
      <c r="V106" s="718"/>
      <c r="W106" s="718"/>
      <c r="X106" s="719"/>
      <c r="Y106" s="453"/>
      <c r="Z106" s="454"/>
      <c r="AA106" s="455"/>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0</v>
      </c>
    </row>
    <row r="107" spans="1:60" ht="23.25" hidden="1" customHeight="1" x14ac:dyDescent="0.15">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3" t="s">
        <v>272</v>
      </c>
      <c r="B109" s="474"/>
      <c r="C109" s="474"/>
      <c r="D109" s="474"/>
      <c r="E109" s="474"/>
      <c r="F109" s="475"/>
      <c r="G109" s="718" t="s">
        <v>59</v>
      </c>
      <c r="H109" s="718"/>
      <c r="I109" s="718"/>
      <c r="J109" s="718"/>
      <c r="K109" s="718"/>
      <c r="L109" s="718"/>
      <c r="M109" s="718"/>
      <c r="N109" s="718"/>
      <c r="O109" s="718"/>
      <c r="P109" s="718"/>
      <c r="Q109" s="718"/>
      <c r="R109" s="718"/>
      <c r="S109" s="718"/>
      <c r="T109" s="718"/>
      <c r="U109" s="718"/>
      <c r="V109" s="718"/>
      <c r="W109" s="718"/>
      <c r="X109" s="719"/>
      <c r="Y109" s="453"/>
      <c r="Z109" s="454"/>
      <c r="AA109" s="455"/>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3" t="s">
        <v>272</v>
      </c>
      <c r="B112" s="474"/>
      <c r="C112" s="474"/>
      <c r="D112" s="474"/>
      <c r="E112" s="474"/>
      <c r="F112" s="475"/>
      <c r="G112" s="718" t="s">
        <v>59</v>
      </c>
      <c r="H112" s="718"/>
      <c r="I112" s="718"/>
      <c r="J112" s="718"/>
      <c r="K112" s="718"/>
      <c r="L112" s="718"/>
      <c r="M112" s="718"/>
      <c r="N112" s="718"/>
      <c r="O112" s="718"/>
      <c r="P112" s="718"/>
      <c r="Q112" s="718"/>
      <c r="R112" s="718"/>
      <c r="S112" s="718"/>
      <c r="T112" s="718"/>
      <c r="U112" s="718"/>
      <c r="V112" s="718"/>
      <c r="W112" s="718"/>
      <c r="X112" s="719"/>
      <c r="Y112" s="453"/>
      <c r="Z112" s="454"/>
      <c r="AA112" s="455"/>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3"/>
      <c r="AF113" s="343"/>
      <c r="AG113" s="343"/>
      <c r="AH113" s="343"/>
      <c r="AI113" s="343"/>
      <c r="AJ113" s="343"/>
      <c r="AK113" s="343"/>
      <c r="AL113" s="343"/>
      <c r="AM113" s="343"/>
      <c r="AN113" s="343"/>
      <c r="AO113" s="343"/>
      <c r="AP113" s="343"/>
      <c r="AQ113" s="348"/>
      <c r="AR113" s="349"/>
      <c r="AS113" s="349"/>
      <c r="AT113" s="799"/>
      <c r="AU113" s="343"/>
      <c r="AV113" s="343"/>
      <c r="AW113" s="343"/>
      <c r="AX113" s="344"/>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88"/>
      <c r="AC114" s="389"/>
      <c r="AD114" s="390"/>
      <c r="AE114" s="351"/>
      <c r="AF114" s="351"/>
      <c r="AG114" s="351"/>
      <c r="AH114" s="351"/>
      <c r="AI114" s="351"/>
      <c r="AJ114" s="351"/>
      <c r="AK114" s="351"/>
      <c r="AL114" s="351"/>
      <c r="AM114" s="351"/>
      <c r="AN114" s="351"/>
      <c r="AO114" s="351"/>
      <c r="AP114" s="351"/>
      <c r="AQ114" s="348"/>
      <c r="AR114" s="349"/>
      <c r="AS114" s="349"/>
      <c r="AT114" s="799"/>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23.25" customHeight="1" x14ac:dyDescent="0.15">
      <c r="A116" s="277"/>
      <c r="B116" s="278"/>
      <c r="C116" s="278"/>
      <c r="D116" s="278"/>
      <c r="E116" s="278"/>
      <c r="F116" s="279"/>
      <c r="G116" s="336" t="s">
        <v>714</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643</v>
      </c>
      <c r="AC116" s="286"/>
      <c r="AD116" s="287"/>
      <c r="AE116" s="343">
        <v>1844</v>
      </c>
      <c r="AF116" s="343"/>
      <c r="AG116" s="343"/>
      <c r="AH116" s="343"/>
      <c r="AI116" s="343">
        <v>1849</v>
      </c>
      <c r="AJ116" s="343"/>
      <c r="AK116" s="343"/>
      <c r="AL116" s="343"/>
      <c r="AM116" s="343" t="s">
        <v>685</v>
      </c>
      <c r="AN116" s="343"/>
      <c r="AO116" s="343"/>
      <c r="AP116" s="343"/>
      <c r="AQ116" s="348" t="s">
        <v>658</v>
      </c>
      <c r="AR116" s="349"/>
      <c r="AS116" s="349"/>
      <c r="AT116" s="349"/>
      <c r="AU116" s="349"/>
      <c r="AV116" s="349"/>
      <c r="AW116" s="349"/>
      <c r="AX116" s="350"/>
    </row>
    <row r="117" spans="1:51" ht="60"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644</v>
      </c>
      <c r="AC117" s="328"/>
      <c r="AD117" s="329"/>
      <c r="AE117" s="442" t="s">
        <v>715</v>
      </c>
      <c r="AF117" s="291"/>
      <c r="AG117" s="291"/>
      <c r="AH117" s="291"/>
      <c r="AI117" s="442" t="s">
        <v>716</v>
      </c>
      <c r="AJ117" s="291"/>
      <c r="AK117" s="291"/>
      <c r="AL117" s="291"/>
      <c r="AM117" s="291" t="s">
        <v>685</v>
      </c>
      <c r="AN117" s="291"/>
      <c r="AO117" s="291"/>
      <c r="AP117" s="291"/>
      <c r="AQ117" s="291" t="s">
        <v>658</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24.95" customHeight="1" x14ac:dyDescent="0.15">
      <c r="A130" s="976" t="s">
        <v>323</v>
      </c>
      <c r="B130" s="974"/>
      <c r="C130" s="973" t="s">
        <v>188</v>
      </c>
      <c r="D130" s="974"/>
      <c r="E130" s="293" t="s">
        <v>217</v>
      </c>
      <c r="F130" s="294"/>
      <c r="G130" s="295" t="s">
        <v>645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24.95" customHeight="1" x14ac:dyDescent="0.15">
      <c r="A131" s="977"/>
      <c r="B131" s="238"/>
      <c r="C131" s="237"/>
      <c r="D131" s="238"/>
      <c r="E131" s="224" t="s">
        <v>216</v>
      </c>
      <c r="F131" s="225"/>
      <c r="G131" s="222" t="s">
        <v>646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20.100000000000001" customHeight="1" x14ac:dyDescent="0.15">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20.100000000000001" customHeight="1" x14ac:dyDescent="0.15">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637</v>
      </c>
      <c r="AR133" s="256"/>
      <c r="AS133" s="164" t="s">
        <v>185</v>
      </c>
      <c r="AT133" s="187"/>
      <c r="AU133" s="163">
        <v>5</v>
      </c>
      <c r="AV133" s="163"/>
      <c r="AW133" s="164" t="s">
        <v>175</v>
      </c>
      <c r="AX133" s="165"/>
      <c r="AY133">
        <f>$AY$132</f>
        <v>1</v>
      </c>
    </row>
    <row r="134" spans="1:51" ht="23.1" customHeight="1" x14ac:dyDescent="0.15">
      <c r="A134" s="977"/>
      <c r="B134" s="238"/>
      <c r="C134" s="237"/>
      <c r="D134" s="238"/>
      <c r="E134" s="237"/>
      <c r="F134" s="299"/>
      <c r="G134" s="217" t="s">
        <v>663</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289</v>
      </c>
      <c r="AC134" s="209"/>
      <c r="AD134" s="209"/>
      <c r="AE134" s="251">
        <v>13.7</v>
      </c>
      <c r="AF134" s="152"/>
      <c r="AG134" s="152"/>
      <c r="AH134" s="152"/>
      <c r="AI134" s="251">
        <v>13.5</v>
      </c>
      <c r="AJ134" s="152"/>
      <c r="AK134" s="152"/>
      <c r="AL134" s="152"/>
      <c r="AM134" s="251" t="s">
        <v>637</v>
      </c>
      <c r="AN134" s="152"/>
      <c r="AO134" s="152"/>
      <c r="AP134" s="152"/>
      <c r="AQ134" s="251" t="s">
        <v>637</v>
      </c>
      <c r="AR134" s="152"/>
      <c r="AS134" s="152"/>
      <c r="AT134" s="152"/>
      <c r="AU134" s="251" t="s">
        <v>637</v>
      </c>
      <c r="AV134" s="152"/>
      <c r="AW134" s="152"/>
      <c r="AX134" s="193"/>
      <c r="AY134">
        <f t="shared" ref="AY134:AY135" si="13">$AY$132</f>
        <v>1</v>
      </c>
    </row>
    <row r="135" spans="1:51" ht="23.1" customHeight="1" x14ac:dyDescent="0.15">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289</v>
      </c>
      <c r="AC135" s="160"/>
      <c r="AD135" s="160"/>
      <c r="AE135" s="251" t="s">
        <v>637</v>
      </c>
      <c r="AF135" s="152"/>
      <c r="AG135" s="152"/>
      <c r="AH135" s="152"/>
      <c r="AI135" s="251" t="s">
        <v>637</v>
      </c>
      <c r="AJ135" s="152"/>
      <c r="AK135" s="152"/>
      <c r="AL135" s="152"/>
      <c r="AM135" s="251" t="s">
        <v>637</v>
      </c>
      <c r="AN135" s="152"/>
      <c r="AO135" s="152"/>
      <c r="AP135" s="152"/>
      <c r="AQ135" s="251" t="s">
        <v>637</v>
      </c>
      <c r="AR135" s="152"/>
      <c r="AS135" s="152"/>
      <c r="AT135" s="152"/>
      <c r="AU135" s="251">
        <v>25</v>
      </c>
      <c r="AV135" s="152"/>
      <c r="AW135" s="152"/>
      <c r="AX135" s="193"/>
      <c r="AY135">
        <f t="shared" si="13"/>
        <v>1</v>
      </c>
    </row>
    <row r="136" spans="1:51" ht="20.100000000000001" customHeight="1" x14ac:dyDescent="0.15">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1</v>
      </c>
    </row>
    <row r="137" spans="1:51" ht="20.100000000000001" customHeight="1" x14ac:dyDescent="0.15">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637</v>
      </c>
      <c r="AR137" s="256"/>
      <c r="AS137" s="164" t="s">
        <v>185</v>
      </c>
      <c r="AT137" s="187"/>
      <c r="AU137" s="163">
        <v>5</v>
      </c>
      <c r="AV137" s="163"/>
      <c r="AW137" s="164" t="s">
        <v>175</v>
      </c>
      <c r="AX137" s="165"/>
      <c r="AY137">
        <f>$AY$136</f>
        <v>1</v>
      </c>
    </row>
    <row r="138" spans="1:51" ht="23.1" customHeight="1" x14ac:dyDescent="0.15">
      <c r="A138" s="977"/>
      <c r="B138" s="238"/>
      <c r="C138" s="237"/>
      <c r="D138" s="238"/>
      <c r="E138" s="237"/>
      <c r="F138" s="299"/>
      <c r="G138" s="217" t="s">
        <v>664</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289</v>
      </c>
      <c r="AC138" s="209"/>
      <c r="AD138" s="209"/>
      <c r="AE138" s="251">
        <v>54.7</v>
      </c>
      <c r="AF138" s="152"/>
      <c r="AG138" s="152"/>
      <c r="AH138" s="152"/>
      <c r="AI138" s="251">
        <v>55.6</v>
      </c>
      <c r="AJ138" s="152"/>
      <c r="AK138" s="152"/>
      <c r="AL138" s="152"/>
      <c r="AM138" s="251" t="s">
        <v>637</v>
      </c>
      <c r="AN138" s="152"/>
      <c r="AO138" s="152"/>
      <c r="AP138" s="152"/>
      <c r="AQ138" s="251" t="s">
        <v>637</v>
      </c>
      <c r="AR138" s="152"/>
      <c r="AS138" s="152"/>
      <c r="AT138" s="152"/>
      <c r="AU138" s="251" t="s">
        <v>637</v>
      </c>
      <c r="AV138" s="152"/>
      <c r="AW138" s="152"/>
      <c r="AX138" s="193"/>
      <c r="AY138">
        <f t="shared" ref="AY138:AY139" si="14">$AY$136</f>
        <v>1</v>
      </c>
    </row>
    <row r="139" spans="1:51" ht="23.1" customHeight="1" x14ac:dyDescent="0.15">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289</v>
      </c>
      <c r="AC139" s="160"/>
      <c r="AD139" s="160"/>
      <c r="AE139" s="251" t="s">
        <v>637</v>
      </c>
      <c r="AF139" s="152"/>
      <c r="AG139" s="152"/>
      <c r="AH139" s="152"/>
      <c r="AI139" s="251" t="s">
        <v>637</v>
      </c>
      <c r="AJ139" s="152"/>
      <c r="AK139" s="152"/>
      <c r="AL139" s="152"/>
      <c r="AM139" s="251" t="s">
        <v>637</v>
      </c>
      <c r="AN139" s="152"/>
      <c r="AO139" s="152"/>
      <c r="AP139" s="152"/>
      <c r="AQ139" s="251" t="s">
        <v>637</v>
      </c>
      <c r="AR139" s="152"/>
      <c r="AS139" s="152"/>
      <c r="AT139" s="152"/>
      <c r="AU139" s="251">
        <v>70</v>
      </c>
      <c r="AV139" s="152"/>
      <c r="AW139" s="152"/>
      <c r="AX139" s="193"/>
      <c r="AY139">
        <f t="shared" si="14"/>
        <v>1</v>
      </c>
    </row>
    <row r="140" spans="1:51" ht="20.100000000000001" customHeight="1" x14ac:dyDescent="0.15">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1</v>
      </c>
    </row>
    <row r="141" spans="1:51" ht="20.100000000000001" customHeight="1" x14ac:dyDescent="0.15">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t="s">
        <v>637</v>
      </c>
      <c r="AR141" s="256"/>
      <c r="AS141" s="164" t="s">
        <v>185</v>
      </c>
      <c r="AT141" s="187"/>
      <c r="AU141" s="163">
        <v>5</v>
      </c>
      <c r="AV141" s="163"/>
      <c r="AW141" s="164" t="s">
        <v>175</v>
      </c>
      <c r="AX141" s="165"/>
      <c r="AY141">
        <f>$AY$140</f>
        <v>1</v>
      </c>
    </row>
    <row r="142" spans="1:51" ht="23.1" customHeight="1" x14ac:dyDescent="0.15">
      <c r="A142" s="977"/>
      <c r="B142" s="238"/>
      <c r="C142" s="237"/>
      <c r="D142" s="238"/>
      <c r="E142" s="237"/>
      <c r="F142" s="299"/>
      <c r="G142" s="217" t="s">
        <v>665</v>
      </c>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t="s">
        <v>289</v>
      </c>
      <c r="AC142" s="209"/>
      <c r="AD142" s="209"/>
      <c r="AE142" s="251">
        <v>23.2</v>
      </c>
      <c r="AF142" s="152"/>
      <c r="AG142" s="152"/>
      <c r="AH142" s="152"/>
      <c r="AI142" s="251">
        <v>23.2</v>
      </c>
      <c r="AJ142" s="152"/>
      <c r="AK142" s="152"/>
      <c r="AL142" s="152"/>
      <c r="AM142" s="251" t="s">
        <v>637</v>
      </c>
      <c r="AN142" s="152"/>
      <c r="AO142" s="152"/>
      <c r="AP142" s="152"/>
      <c r="AQ142" s="251" t="s">
        <v>637</v>
      </c>
      <c r="AR142" s="152"/>
      <c r="AS142" s="152"/>
      <c r="AT142" s="152"/>
      <c r="AU142" s="251" t="s">
        <v>637</v>
      </c>
      <c r="AV142" s="152"/>
      <c r="AW142" s="152"/>
      <c r="AX142" s="193"/>
      <c r="AY142">
        <f t="shared" ref="AY142:AY143" si="15">$AY$140</f>
        <v>1</v>
      </c>
    </row>
    <row r="143" spans="1:51" ht="23.1" customHeight="1" x14ac:dyDescent="0.15">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t="s">
        <v>289</v>
      </c>
      <c r="AC143" s="160"/>
      <c r="AD143" s="160"/>
      <c r="AE143" s="251" t="s">
        <v>637</v>
      </c>
      <c r="AF143" s="152"/>
      <c r="AG143" s="152"/>
      <c r="AH143" s="152"/>
      <c r="AI143" s="251" t="s">
        <v>637</v>
      </c>
      <c r="AJ143" s="152"/>
      <c r="AK143" s="152"/>
      <c r="AL143" s="152"/>
      <c r="AM143" s="251" t="s">
        <v>637</v>
      </c>
      <c r="AN143" s="152"/>
      <c r="AO143" s="152"/>
      <c r="AP143" s="152"/>
      <c r="AQ143" s="251" t="s">
        <v>637</v>
      </c>
      <c r="AR143" s="152"/>
      <c r="AS143" s="152"/>
      <c r="AT143" s="152"/>
      <c r="AU143" s="251">
        <v>45</v>
      </c>
      <c r="AV143" s="152"/>
      <c r="AW143" s="152"/>
      <c r="AX143" s="193"/>
      <c r="AY143">
        <f t="shared" si="15"/>
        <v>1</v>
      </c>
    </row>
    <row r="144" spans="1:51" ht="18.75" hidden="1" customHeight="1" x14ac:dyDescent="0.15">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7"/>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0</v>
      </c>
    </row>
    <row r="153" spans="1:51" ht="22.5" hidden="1" customHeight="1" x14ac:dyDescent="0.15">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7"/>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4"/>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7"/>
      <c r="B155" s="238"/>
      <c r="C155" s="237"/>
      <c r="D155" s="238"/>
      <c r="E155" s="237"/>
      <c r="F155" s="299"/>
      <c r="G155" s="219"/>
      <c r="H155" s="220"/>
      <c r="I155" s="220"/>
      <c r="J155" s="220"/>
      <c r="K155" s="220"/>
      <c r="L155" s="220"/>
      <c r="M155" s="220"/>
      <c r="N155" s="220"/>
      <c r="O155" s="220"/>
      <c r="P155" s="221"/>
      <c r="Q155" s="412"/>
      <c r="R155" s="220"/>
      <c r="S155" s="220"/>
      <c r="T155" s="220"/>
      <c r="U155" s="220"/>
      <c r="V155" s="220"/>
      <c r="W155" s="220"/>
      <c r="X155" s="220"/>
      <c r="Y155" s="220"/>
      <c r="Z155" s="220"/>
      <c r="AA155" s="90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7"/>
      <c r="B156" s="238"/>
      <c r="C156" s="237"/>
      <c r="D156" s="238"/>
      <c r="E156" s="237"/>
      <c r="F156" s="299"/>
      <c r="G156" s="219"/>
      <c r="H156" s="220"/>
      <c r="I156" s="220"/>
      <c r="J156" s="220"/>
      <c r="K156" s="220"/>
      <c r="L156" s="220"/>
      <c r="M156" s="220"/>
      <c r="N156" s="220"/>
      <c r="O156" s="220"/>
      <c r="P156" s="221"/>
      <c r="Q156" s="412"/>
      <c r="R156" s="220"/>
      <c r="S156" s="220"/>
      <c r="T156" s="220"/>
      <c r="U156" s="220"/>
      <c r="V156" s="220"/>
      <c r="W156" s="220"/>
      <c r="X156" s="220"/>
      <c r="Y156" s="220"/>
      <c r="Z156" s="220"/>
      <c r="AA156" s="90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7"/>
      <c r="B157" s="238"/>
      <c r="C157" s="237"/>
      <c r="D157" s="238"/>
      <c r="E157" s="237"/>
      <c r="F157" s="299"/>
      <c r="G157" s="219"/>
      <c r="H157" s="220"/>
      <c r="I157" s="220"/>
      <c r="J157" s="220"/>
      <c r="K157" s="220"/>
      <c r="L157" s="220"/>
      <c r="M157" s="220"/>
      <c r="N157" s="220"/>
      <c r="O157" s="220"/>
      <c r="P157" s="221"/>
      <c r="Q157" s="412"/>
      <c r="R157" s="220"/>
      <c r="S157" s="220"/>
      <c r="T157" s="220"/>
      <c r="U157" s="220"/>
      <c r="V157" s="220"/>
      <c r="W157" s="220"/>
      <c r="X157" s="220"/>
      <c r="Y157" s="220"/>
      <c r="Z157" s="220"/>
      <c r="AA157" s="905"/>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7"/>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7"/>
      <c r="B162" s="238"/>
      <c r="C162" s="237"/>
      <c r="D162" s="238"/>
      <c r="E162" s="237"/>
      <c r="F162" s="299"/>
      <c r="G162" s="219"/>
      <c r="H162" s="220"/>
      <c r="I162" s="220"/>
      <c r="J162" s="220"/>
      <c r="K162" s="220"/>
      <c r="L162" s="220"/>
      <c r="M162" s="220"/>
      <c r="N162" s="220"/>
      <c r="O162" s="220"/>
      <c r="P162" s="221"/>
      <c r="Q162" s="412"/>
      <c r="R162" s="220"/>
      <c r="S162" s="220"/>
      <c r="T162" s="220"/>
      <c r="U162" s="220"/>
      <c r="V162" s="220"/>
      <c r="W162" s="220"/>
      <c r="X162" s="220"/>
      <c r="Y162" s="220"/>
      <c r="Z162" s="220"/>
      <c r="AA162" s="90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7"/>
      <c r="B163" s="238"/>
      <c r="C163" s="237"/>
      <c r="D163" s="238"/>
      <c r="E163" s="237"/>
      <c r="F163" s="299"/>
      <c r="G163" s="219"/>
      <c r="H163" s="220"/>
      <c r="I163" s="220"/>
      <c r="J163" s="220"/>
      <c r="K163" s="220"/>
      <c r="L163" s="220"/>
      <c r="M163" s="220"/>
      <c r="N163" s="220"/>
      <c r="O163" s="220"/>
      <c r="P163" s="221"/>
      <c r="Q163" s="412"/>
      <c r="R163" s="220"/>
      <c r="S163" s="220"/>
      <c r="T163" s="220"/>
      <c r="U163" s="220"/>
      <c r="V163" s="220"/>
      <c r="W163" s="220"/>
      <c r="X163" s="220"/>
      <c r="Y163" s="220"/>
      <c r="Z163" s="220"/>
      <c r="AA163" s="90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7"/>
      <c r="B164" s="238"/>
      <c r="C164" s="237"/>
      <c r="D164" s="238"/>
      <c r="E164" s="237"/>
      <c r="F164" s="299"/>
      <c r="G164" s="219"/>
      <c r="H164" s="220"/>
      <c r="I164" s="220"/>
      <c r="J164" s="220"/>
      <c r="K164" s="220"/>
      <c r="L164" s="220"/>
      <c r="M164" s="220"/>
      <c r="N164" s="220"/>
      <c r="O164" s="220"/>
      <c r="P164" s="221"/>
      <c r="Q164" s="412"/>
      <c r="R164" s="220"/>
      <c r="S164" s="220"/>
      <c r="T164" s="220"/>
      <c r="U164" s="220"/>
      <c r="V164" s="220"/>
      <c r="W164" s="220"/>
      <c r="X164" s="220"/>
      <c r="Y164" s="220"/>
      <c r="Z164" s="220"/>
      <c r="AA164" s="90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7"/>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7"/>
      <c r="B169" s="238"/>
      <c r="C169" s="237"/>
      <c r="D169" s="238"/>
      <c r="E169" s="237"/>
      <c r="F169" s="299"/>
      <c r="G169" s="219"/>
      <c r="H169" s="220"/>
      <c r="I169" s="220"/>
      <c r="J169" s="220"/>
      <c r="K169" s="220"/>
      <c r="L169" s="220"/>
      <c r="M169" s="220"/>
      <c r="N169" s="220"/>
      <c r="O169" s="220"/>
      <c r="P169" s="221"/>
      <c r="Q169" s="412"/>
      <c r="R169" s="220"/>
      <c r="S169" s="220"/>
      <c r="T169" s="220"/>
      <c r="U169" s="220"/>
      <c r="V169" s="220"/>
      <c r="W169" s="220"/>
      <c r="X169" s="220"/>
      <c r="Y169" s="220"/>
      <c r="Z169" s="220"/>
      <c r="AA169" s="90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7"/>
      <c r="B170" s="238"/>
      <c r="C170" s="237"/>
      <c r="D170" s="238"/>
      <c r="E170" s="237"/>
      <c r="F170" s="299"/>
      <c r="G170" s="219"/>
      <c r="H170" s="220"/>
      <c r="I170" s="220"/>
      <c r="J170" s="220"/>
      <c r="K170" s="220"/>
      <c r="L170" s="220"/>
      <c r="M170" s="220"/>
      <c r="N170" s="220"/>
      <c r="O170" s="220"/>
      <c r="P170" s="221"/>
      <c r="Q170" s="412"/>
      <c r="R170" s="220"/>
      <c r="S170" s="220"/>
      <c r="T170" s="220"/>
      <c r="U170" s="220"/>
      <c r="V170" s="220"/>
      <c r="W170" s="220"/>
      <c r="X170" s="220"/>
      <c r="Y170" s="220"/>
      <c r="Z170" s="220"/>
      <c r="AA170" s="90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7"/>
      <c r="B171" s="238"/>
      <c r="C171" s="237"/>
      <c r="D171" s="238"/>
      <c r="E171" s="237"/>
      <c r="F171" s="299"/>
      <c r="G171" s="219"/>
      <c r="H171" s="220"/>
      <c r="I171" s="220"/>
      <c r="J171" s="220"/>
      <c r="K171" s="220"/>
      <c r="L171" s="220"/>
      <c r="M171" s="220"/>
      <c r="N171" s="220"/>
      <c r="O171" s="220"/>
      <c r="P171" s="221"/>
      <c r="Q171" s="412"/>
      <c r="R171" s="220"/>
      <c r="S171" s="220"/>
      <c r="T171" s="220"/>
      <c r="U171" s="220"/>
      <c r="V171" s="220"/>
      <c r="W171" s="220"/>
      <c r="X171" s="220"/>
      <c r="Y171" s="220"/>
      <c r="Z171" s="220"/>
      <c r="AA171" s="90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7"/>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7"/>
      <c r="B176" s="238"/>
      <c r="C176" s="237"/>
      <c r="D176" s="238"/>
      <c r="E176" s="237"/>
      <c r="F176" s="299"/>
      <c r="G176" s="219"/>
      <c r="H176" s="220"/>
      <c r="I176" s="220"/>
      <c r="J176" s="220"/>
      <c r="K176" s="220"/>
      <c r="L176" s="220"/>
      <c r="M176" s="220"/>
      <c r="N176" s="220"/>
      <c r="O176" s="220"/>
      <c r="P176" s="221"/>
      <c r="Q176" s="412"/>
      <c r="R176" s="220"/>
      <c r="S176" s="220"/>
      <c r="T176" s="220"/>
      <c r="U176" s="220"/>
      <c r="V176" s="220"/>
      <c r="W176" s="220"/>
      <c r="X176" s="220"/>
      <c r="Y176" s="220"/>
      <c r="Z176" s="220"/>
      <c r="AA176" s="90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7"/>
      <c r="B177" s="238"/>
      <c r="C177" s="237"/>
      <c r="D177" s="238"/>
      <c r="E177" s="237"/>
      <c r="F177" s="299"/>
      <c r="G177" s="219"/>
      <c r="H177" s="220"/>
      <c r="I177" s="220"/>
      <c r="J177" s="220"/>
      <c r="K177" s="220"/>
      <c r="L177" s="220"/>
      <c r="M177" s="220"/>
      <c r="N177" s="220"/>
      <c r="O177" s="220"/>
      <c r="P177" s="221"/>
      <c r="Q177" s="412"/>
      <c r="R177" s="220"/>
      <c r="S177" s="220"/>
      <c r="T177" s="220"/>
      <c r="U177" s="220"/>
      <c r="V177" s="220"/>
      <c r="W177" s="220"/>
      <c r="X177" s="220"/>
      <c r="Y177" s="220"/>
      <c r="Z177" s="220"/>
      <c r="AA177" s="90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7"/>
      <c r="B178" s="238"/>
      <c r="C178" s="237"/>
      <c r="D178" s="238"/>
      <c r="E178" s="237"/>
      <c r="F178" s="299"/>
      <c r="G178" s="219"/>
      <c r="H178" s="220"/>
      <c r="I178" s="220"/>
      <c r="J178" s="220"/>
      <c r="K178" s="220"/>
      <c r="L178" s="220"/>
      <c r="M178" s="220"/>
      <c r="N178" s="220"/>
      <c r="O178" s="220"/>
      <c r="P178" s="221"/>
      <c r="Q178" s="412"/>
      <c r="R178" s="220"/>
      <c r="S178" s="220"/>
      <c r="T178" s="220"/>
      <c r="U178" s="220"/>
      <c r="V178" s="220"/>
      <c r="W178" s="220"/>
      <c r="X178" s="220"/>
      <c r="Y178" s="220"/>
      <c r="Z178" s="220"/>
      <c r="AA178" s="90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7"/>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7"/>
      <c r="B183" s="238"/>
      <c r="C183" s="237"/>
      <c r="D183" s="238"/>
      <c r="E183" s="237"/>
      <c r="F183" s="299"/>
      <c r="G183" s="219"/>
      <c r="H183" s="220"/>
      <c r="I183" s="220"/>
      <c r="J183" s="220"/>
      <c r="K183" s="220"/>
      <c r="L183" s="220"/>
      <c r="M183" s="220"/>
      <c r="N183" s="220"/>
      <c r="O183" s="220"/>
      <c r="P183" s="221"/>
      <c r="Q183" s="412"/>
      <c r="R183" s="220"/>
      <c r="S183" s="220"/>
      <c r="T183" s="220"/>
      <c r="U183" s="220"/>
      <c r="V183" s="220"/>
      <c r="W183" s="220"/>
      <c r="X183" s="220"/>
      <c r="Y183" s="220"/>
      <c r="Z183" s="220"/>
      <c r="AA183" s="90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7"/>
      <c r="B184" s="238"/>
      <c r="C184" s="237"/>
      <c r="D184" s="238"/>
      <c r="E184" s="237"/>
      <c r="F184" s="299"/>
      <c r="G184" s="219"/>
      <c r="H184" s="220"/>
      <c r="I184" s="220"/>
      <c r="J184" s="220"/>
      <c r="K184" s="220"/>
      <c r="L184" s="220"/>
      <c r="M184" s="220"/>
      <c r="N184" s="220"/>
      <c r="O184" s="220"/>
      <c r="P184" s="221"/>
      <c r="Q184" s="412"/>
      <c r="R184" s="220"/>
      <c r="S184" s="220"/>
      <c r="T184" s="220"/>
      <c r="U184" s="220"/>
      <c r="V184" s="220"/>
      <c r="W184" s="220"/>
      <c r="X184" s="220"/>
      <c r="Y184" s="220"/>
      <c r="Z184" s="220"/>
      <c r="AA184" s="90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7"/>
      <c r="B185" s="238"/>
      <c r="C185" s="237"/>
      <c r="D185" s="238"/>
      <c r="E185" s="237"/>
      <c r="F185" s="299"/>
      <c r="G185" s="219"/>
      <c r="H185" s="220"/>
      <c r="I185" s="220"/>
      <c r="J185" s="220"/>
      <c r="K185" s="220"/>
      <c r="L185" s="220"/>
      <c r="M185" s="220"/>
      <c r="N185" s="220"/>
      <c r="O185" s="220"/>
      <c r="P185" s="221"/>
      <c r="Q185" s="412"/>
      <c r="R185" s="220"/>
      <c r="S185" s="220"/>
      <c r="T185" s="220"/>
      <c r="U185" s="220"/>
      <c r="V185" s="220"/>
      <c r="W185" s="220"/>
      <c r="X185" s="220"/>
      <c r="Y185" s="220"/>
      <c r="Z185" s="220"/>
      <c r="AA185" s="90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0.100000000000001" customHeight="1" x14ac:dyDescent="0.15">
      <c r="A188" s="977"/>
      <c r="B188" s="238"/>
      <c r="C188" s="237"/>
      <c r="D188" s="238"/>
      <c r="E188" s="175" t="s">
        <v>666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0.100000000000001" customHeight="1" x14ac:dyDescent="0.15">
      <c r="A189" s="977"/>
      <c r="B189" s="238"/>
      <c r="C189" s="237"/>
      <c r="D189" s="238"/>
      <c r="E189" s="41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3"/>
      <c r="AY189">
        <f>$AY$187</f>
        <v>1</v>
      </c>
    </row>
    <row r="190" spans="1:51" ht="45" hidden="1" customHeight="1" x14ac:dyDescent="0.15">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7"/>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15">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7"/>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7"/>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7"/>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7"/>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7"/>
      <c r="B249" s="238"/>
      <c r="C249" s="237"/>
      <c r="D249" s="238"/>
      <c r="E249" s="41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3"/>
      <c r="AY249">
        <f>$AY$247</f>
        <v>0</v>
      </c>
    </row>
    <row r="250" spans="1:51" ht="45" hidden="1" customHeight="1" x14ac:dyDescent="0.15">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7"/>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15">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7"/>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7"/>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7"/>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7"/>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7"/>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15">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7"/>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7"/>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7"/>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7"/>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7"/>
      <c r="B369" s="238"/>
      <c r="C369" s="237"/>
      <c r="D369" s="238"/>
      <c r="E369" s="41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3"/>
      <c r="AY369">
        <f>$AY$367</f>
        <v>0</v>
      </c>
    </row>
    <row r="370" spans="1:51" ht="45" hidden="1" customHeight="1" x14ac:dyDescent="0.15">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7"/>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15">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7"/>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7"/>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7"/>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7"/>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61.5" customHeight="1" x14ac:dyDescent="0.15">
      <c r="A430" s="977"/>
      <c r="B430" s="238"/>
      <c r="C430" s="235" t="s">
        <v>589</v>
      </c>
      <c r="D430" s="236"/>
      <c r="E430" s="224" t="s">
        <v>317</v>
      </c>
      <c r="F430" s="432"/>
      <c r="G430" s="226" t="s">
        <v>204</v>
      </c>
      <c r="H430" s="173"/>
      <c r="I430" s="173"/>
      <c r="J430" s="227" t="s">
        <v>102</v>
      </c>
      <c r="K430" s="228"/>
      <c r="L430" s="228"/>
      <c r="M430" s="228"/>
      <c r="N430" s="228"/>
      <c r="O430" s="228"/>
      <c r="P430" s="228"/>
      <c r="Q430" s="228"/>
      <c r="R430" s="228"/>
      <c r="S430" s="228"/>
      <c r="T430" s="229"/>
      <c r="U430" s="230" t="s">
        <v>718</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1</v>
      </c>
    </row>
    <row r="431" spans="1:51" ht="15" customHeight="1" x14ac:dyDescent="0.15">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5" customHeight="1" x14ac:dyDescent="0.15">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637</v>
      </c>
      <c r="AF432" s="163"/>
      <c r="AG432" s="164" t="s">
        <v>185</v>
      </c>
      <c r="AH432" s="187"/>
      <c r="AI432" s="201"/>
      <c r="AJ432" s="201"/>
      <c r="AK432" s="201"/>
      <c r="AL432" s="202"/>
      <c r="AM432" s="201"/>
      <c r="AN432" s="201"/>
      <c r="AO432" s="201"/>
      <c r="AP432" s="202"/>
      <c r="AQ432" s="216" t="s">
        <v>637</v>
      </c>
      <c r="AR432" s="163"/>
      <c r="AS432" s="164" t="s">
        <v>185</v>
      </c>
      <c r="AT432" s="187"/>
      <c r="AU432" s="163">
        <v>5</v>
      </c>
      <c r="AV432" s="163"/>
      <c r="AW432" s="164" t="s">
        <v>175</v>
      </c>
      <c r="AX432" s="165"/>
      <c r="AY432">
        <f>$AY$431</f>
        <v>1</v>
      </c>
    </row>
    <row r="433" spans="1:51" ht="15" customHeight="1" x14ac:dyDescent="0.15">
      <c r="A433" s="977"/>
      <c r="B433" s="238"/>
      <c r="C433" s="237"/>
      <c r="D433" s="238"/>
      <c r="E433" s="181"/>
      <c r="F433" s="182"/>
      <c r="G433" s="217" t="s">
        <v>680</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289</v>
      </c>
      <c r="AC433" s="160"/>
      <c r="AD433" s="160"/>
      <c r="AE433" s="151" t="s">
        <v>637</v>
      </c>
      <c r="AF433" s="152"/>
      <c r="AG433" s="152"/>
      <c r="AH433" s="152"/>
      <c r="AI433" s="151" t="s">
        <v>637</v>
      </c>
      <c r="AJ433" s="152"/>
      <c r="AK433" s="152"/>
      <c r="AL433" s="152"/>
      <c r="AM433" s="151" t="s">
        <v>637</v>
      </c>
      <c r="AN433" s="152"/>
      <c r="AO433" s="152"/>
      <c r="AP433" s="153"/>
      <c r="AQ433" s="151" t="s">
        <v>637</v>
      </c>
      <c r="AR433" s="152"/>
      <c r="AS433" s="152"/>
      <c r="AT433" s="153"/>
      <c r="AU433" s="152" t="s">
        <v>637</v>
      </c>
      <c r="AV433" s="152"/>
      <c r="AW433" s="152"/>
      <c r="AX433" s="193"/>
      <c r="AY433">
        <f t="shared" ref="AY433:AY435" si="63">$AY$431</f>
        <v>1</v>
      </c>
    </row>
    <row r="434" spans="1:51" ht="15" customHeight="1" x14ac:dyDescent="0.15">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289</v>
      </c>
      <c r="AC434" s="209"/>
      <c r="AD434" s="209"/>
      <c r="AE434" s="151" t="s">
        <v>637</v>
      </c>
      <c r="AF434" s="152"/>
      <c r="AG434" s="152"/>
      <c r="AH434" s="153"/>
      <c r="AI434" s="151" t="s">
        <v>637</v>
      </c>
      <c r="AJ434" s="152"/>
      <c r="AK434" s="152"/>
      <c r="AL434" s="152"/>
      <c r="AM434" s="151" t="s">
        <v>637</v>
      </c>
      <c r="AN434" s="152"/>
      <c r="AO434" s="152"/>
      <c r="AP434" s="153"/>
      <c r="AQ434" s="151" t="s">
        <v>637</v>
      </c>
      <c r="AR434" s="152"/>
      <c r="AS434" s="152"/>
      <c r="AT434" s="153"/>
      <c r="AU434" s="152">
        <v>70</v>
      </c>
      <c r="AV434" s="152"/>
      <c r="AW434" s="152"/>
      <c r="AX434" s="193"/>
      <c r="AY434">
        <f t="shared" si="63"/>
        <v>1</v>
      </c>
    </row>
    <row r="435" spans="1:51" ht="15" customHeight="1" x14ac:dyDescent="0.15">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637</v>
      </c>
      <c r="AF435" s="152"/>
      <c r="AG435" s="152"/>
      <c r="AH435" s="153"/>
      <c r="AI435" s="151" t="s">
        <v>637</v>
      </c>
      <c r="AJ435" s="152"/>
      <c r="AK435" s="152"/>
      <c r="AL435" s="152"/>
      <c r="AM435" s="151" t="s">
        <v>637</v>
      </c>
      <c r="AN435" s="152"/>
      <c r="AO435" s="152"/>
      <c r="AP435" s="153"/>
      <c r="AQ435" s="151" t="s">
        <v>637</v>
      </c>
      <c r="AR435" s="152"/>
      <c r="AS435" s="152"/>
      <c r="AT435" s="153"/>
      <c r="AU435" s="152" t="s">
        <v>637</v>
      </c>
      <c r="AV435" s="152"/>
      <c r="AW435" s="152"/>
      <c r="AX435" s="193"/>
      <c r="AY435">
        <f t="shared" si="63"/>
        <v>1</v>
      </c>
    </row>
    <row r="436" spans="1:51" ht="15" customHeight="1" x14ac:dyDescent="0.15">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1</v>
      </c>
    </row>
    <row r="437" spans="1:51" ht="15" customHeight="1" x14ac:dyDescent="0.15">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637</v>
      </c>
      <c r="AF437" s="163"/>
      <c r="AG437" s="164" t="s">
        <v>185</v>
      </c>
      <c r="AH437" s="187"/>
      <c r="AI437" s="201"/>
      <c r="AJ437" s="201"/>
      <c r="AK437" s="201"/>
      <c r="AL437" s="202"/>
      <c r="AM437" s="201"/>
      <c r="AN437" s="201"/>
      <c r="AO437" s="201"/>
      <c r="AP437" s="202"/>
      <c r="AQ437" s="216" t="s">
        <v>637</v>
      </c>
      <c r="AR437" s="163"/>
      <c r="AS437" s="164" t="s">
        <v>185</v>
      </c>
      <c r="AT437" s="187"/>
      <c r="AU437" s="163">
        <v>5</v>
      </c>
      <c r="AV437" s="163"/>
      <c r="AW437" s="164" t="s">
        <v>175</v>
      </c>
      <c r="AX437" s="165"/>
      <c r="AY437">
        <f>$AY$436</f>
        <v>1</v>
      </c>
    </row>
    <row r="438" spans="1:51" ht="15" customHeight="1" x14ac:dyDescent="0.15">
      <c r="A438" s="977"/>
      <c r="B438" s="238"/>
      <c r="C438" s="237"/>
      <c r="D438" s="238"/>
      <c r="E438" s="181"/>
      <c r="F438" s="182"/>
      <c r="G438" s="217" t="s">
        <v>681</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289</v>
      </c>
      <c r="AC438" s="160"/>
      <c r="AD438" s="160"/>
      <c r="AE438" s="151" t="s">
        <v>637</v>
      </c>
      <c r="AF438" s="152"/>
      <c r="AG438" s="152"/>
      <c r="AH438" s="152"/>
      <c r="AI438" s="151" t="s">
        <v>637</v>
      </c>
      <c r="AJ438" s="152"/>
      <c r="AK438" s="152"/>
      <c r="AL438" s="152"/>
      <c r="AM438" s="151" t="s">
        <v>637</v>
      </c>
      <c r="AN438" s="152"/>
      <c r="AO438" s="152"/>
      <c r="AP438" s="153"/>
      <c r="AQ438" s="151" t="s">
        <v>637</v>
      </c>
      <c r="AR438" s="152"/>
      <c r="AS438" s="152"/>
      <c r="AT438" s="153"/>
      <c r="AU438" s="152" t="s">
        <v>637</v>
      </c>
      <c r="AV438" s="152"/>
      <c r="AW438" s="152"/>
      <c r="AX438" s="193"/>
      <c r="AY438">
        <f t="shared" ref="AY438:AY440" si="64">$AY$436</f>
        <v>1</v>
      </c>
    </row>
    <row r="439" spans="1:51" ht="15" customHeight="1" x14ac:dyDescent="0.15">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289</v>
      </c>
      <c r="AC439" s="209"/>
      <c r="AD439" s="209"/>
      <c r="AE439" s="151" t="s">
        <v>637</v>
      </c>
      <c r="AF439" s="152"/>
      <c r="AG439" s="152"/>
      <c r="AH439" s="153"/>
      <c r="AI439" s="151" t="s">
        <v>637</v>
      </c>
      <c r="AJ439" s="152"/>
      <c r="AK439" s="152"/>
      <c r="AL439" s="152"/>
      <c r="AM439" s="151" t="s">
        <v>637</v>
      </c>
      <c r="AN439" s="152"/>
      <c r="AO439" s="152"/>
      <c r="AP439" s="153"/>
      <c r="AQ439" s="151" t="s">
        <v>637</v>
      </c>
      <c r="AR439" s="152"/>
      <c r="AS439" s="152"/>
      <c r="AT439" s="153"/>
      <c r="AU439" s="152">
        <v>45</v>
      </c>
      <c r="AV439" s="152"/>
      <c r="AW439" s="152"/>
      <c r="AX439" s="193"/>
      <c r="AY439">
        <f t="shared" si="64"/>
        <v>1</v>
      </c>
    </row>
    <row r="440" spans="1:51" ht="15" customHeight="1" x14ac:dyDescent="0.15">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637</v>
      </c>
      <c r="AF440" s="152"/>
      <c r="AG440" s="152"/>
      <c r="AH440" s="153"/>
      <c r="AI440" s="151" t="s">
        <v>637</v>
      </c>
      <c r="AJ440" s="152"/>
      <c r="AK440" s="152"/>
      <c r="AL440" s="152"/>
      <c r="AM440" s="151" t="s">
        <v>637</v>
      </c>
      <c r="AN440" s="152"/>
      <c r="AO440" s="152"/>
      <c r="AP440" s="153"/>
      <c r="AQ440" s="151" t="s">
        <v>637</v>
      </c>
      <c r="AR440" s="152"/>
      <c r="AS440" s="152"/>
      <c r="AT440" s="153"/>
      <c r="AU440" s="152" t="s">
        <v>637</v>
      </c>
      <c r="AV440" s="152"/>
      <c r="AW440" s="152"/>
      <c r="AX440" s="193"/>
      <c r="AY440">
        <f t="shared" si="64"/>
        <v>1</v>
      </c>
    </row>
    <row r="441" spans="1:51" ht="18.75" hidden="1" customHeight="1" x14ac:dyDescent="0.15">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7"/>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7"/>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0.100000000000001" customHeight="1" x14ac:dyDescent="0.15">
      <c r="A482" s="977"/>
      <c r="B482" s="238"/>
      <c r="C482" s="237"/>
      <c r="D482" s="238"/>
      <c r="E482" s="175" t="s">
        <v>667</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0.100000000000001" customHeight="1" thickBot="1" x14ac:dyDescent="0.2">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7"/>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7"/>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7"/>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7"/>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7"/>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7"/>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7"/>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7"/>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66"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7"/>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46.5" customHeight="1" x14ac:dyDescent="0.15">
      <c r="A702" s="514" t="s">
        <v>139</v>
      </c>
      <c r="B702" s="515"/>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8" t="s">
        <v>656</v>
      </c>
      <c r="AE702" s="879"/>
      <c r="AF702" s="879"/>
      <c r="AG702" s="868" t="s">
        <v>671</v>
      </c>
      <c r="AH702" s="869"/>
      <c r="AI702" s="869"/>
      <c r="AJ702" s="869"/>
      <c r="AK702" s="869"/>
      <c r="AL702" s="869"/>
      <c r="AM702" s="869"/>
      <c r="AN702" s="869"/>
      <c r="AO702" s="869"/>
      <c r="AP702" s="869"/>
      <c r="AQ702" s="869"/>
      <c r="AR702" s="869"/>
      <c r="AS702" s="869"/>
      <c r="AT702" s="869"/>
      <c r="AU702" s="869"/>
      <c r="AV702" s="869"/>
      <c r="AW702" s="869"/>
      <c r="AX702" s="870"/>
    </row>
    <row r="703" spans="1:51" ht="42.75"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656</v>
      </c>
      <c r="AE703" s="170"/>
      <c r="AF703" s="170"/>
      <c r="AG703" s="652" t="s">
        <v>672</v>
      </c>
      <c r="AH703" s="653"/>
      <c r="AI703" s="653"/>
      <c r="AJ703" s="653"/>
      <c r="AK703" s="653"/>
      <c r="AL703" s="653"/>
      <c r="AM703" s="653"/>
      <c r="AN703" s="653"/>
      <c r="AO703" s="653"/>
      <c r="AP703" s="653"/>
      <c r="AQ703" s="653"/>
      <c r="AR703" s="653"/>
      <c r="AS703" s="653"/>
      <c r="AT703" s="653"/>
      <c r="AU703" s="653"/>
      <c r="AV703" s="653"/>
      <c r="AW703" s="653"/>
      <c r="AX703" s="654"/>
    </row>
    <row r="704" spans="1:51" ht="47.25" customHeight="1" x14ac:dyDescent="0.15">
      <c r="A704" s="518"/>
      <c r="B704" s="519"/>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656</v>
      </c>
      <c r="AE704" s="571"/>
      <c r="AF704" s="571"/>
      <c r="AG704" s="412" t="s">
        <v>673</v>
      </c>
      <c r="AH704" s="220"/>
      <c r="AI704" s="220"/>
      <c r="AJ704" s="220"/>
      <c r="AK704" s="220"/>
      <c r="AL704" s="220"/>
      <c r="AM704" s="220"/>
      <c r="AN704" s="220"/>
      <c r="AO704" s="220"/>
      <c r="AP704" s="220"/>
      <c r="AQ704" s="220"/>
      <c r="AR704" s="220"/>
      <c r="AS704" s="220"/>
      <c r="AT704" s="220"/>
      <c r="AU704" s="220"/>
      <c r="AV704" s="220"/>
      <c r="AW704" s="220"/>
      <c r="AX704" s="413"/>
    </row>
    <row r="705" spans="1:50" ht="27" customHeight="1" x14ac:dyDescent="0.15">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668</v>
      </c>
      <c r="AE705" s="721"/>
      <c r="AF705" s="721"/>
      <c r="AG705" s="175" t="s">
        <v>658</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5"/>
      <c r="C706" s="599"/>
      <c r="D706" s="600"/>
      <c r="E706" s="671" t="s">
        <v>299</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669</v>
      </c>
      <c r="AE706" s="170"/>
      <c r="AF706" s="171"/>
      <c r="AG706" s="412"/>
      <c r="AH706" s="220"/>
      <c r="AI706" s="220"/>
      <c r="AJ706" s="220"/>
      <c r="AK706" s="220"/>
      <c r="AL706" s="220"/>
      <c r="AM706" s="220"/>
      <c r="AN706" s="220"/>
      <c r="AO706" s="220"/>
      <c r="AP706" s="220"/>
      <c r="AQ706" s="220"/>
      <c r="AR706" s="220"/>
      <c r="AS706" s="220"/>
      <c r="AT706" s="220"/>
      <c r="AU706" s="220"/>
      <c r="AV706" s="220"/>
      <c r="AW706" s="220"/>
      <c r="AX706" s="413"/>
    </row>
    <row r="707" spans="1:50" ht="26.25" customHeight="1" x14ac:dyDescent="0.15">
      <c r="A707" s="643"/>
      <c r="B707" s="755"/>
      <c r="C707" s="601"/>
      <c r="D707" s="602"/>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8" t="s">
        <v>669</v>
      </c>
      <c r="AE707" s="569"/>
      <c r="AF707" s="569"/>
      <c r="AG707" s="412"/>
      <c r="AH707" s="220"/>
      <c r="AI707" s="220"/>
      <c r="AJ707" s="220"/>
      <c r="AK707" s="220"/>
      <c r="AL707" s="220"/>
      <c r="AM707" s="220"/>
      <c r="AN707" s="220"/>
      <c r="AO707" s="220"/>
      <c r="AP707" s="220"/>
      <c r="AQ707" s="220"/>
      <c r="AR707" s="220"/>
      <c r="AS707" s="220"/>
      <c r="AT707" s="220"/>
      <c r="AU707" s="220"/>
      <c r="AV707" s="220"/>
      <c r="AW707" s="220"/>
      <c r="AX707" s="413"/>
    </row>
    <row r="708" spans="1:50" ht="36.75" customHeight="1" x14ac:dyDescent="0.15">
      <c r="A708" s="643"/>
      <c r="B708" s="644"/>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5" t="s">
        <v>656</v>
      </c>
      <c r="AE708" s="656"/>
      <c r="AF708" s="656"/>
      <c r="AG708" s="511" t="s">
        <v>674</v>
      </c>
      <c r="AH708" s="512"/>
      <c r="AI708" s="512"/>
      <c r="AJ708" s="512"/>
      <c r="AK708" s="512"/>
      <c r="AL708" s="512"/>
      <c r="AM708" s="512"/>
      <c r="AN708" s="512"/>
      <c r="AO708" s="512"/>
      <c r="AP708" s="512"/>
      <c r="AQ708" s="512"/>
      <c r="AR708" s="512"/>
      <c r="AS708" s="512"/>
      <c r="AT708" s="512"/>
      <c r="AU708" s="512"/>
      <c r="AV708" s="512"/>
      <c r="AW708" s="512"/>
      <c r="AX708" s="513"/>
    </row>
    <row r="709" spans="1:50" ht="37.5" customHeight="1" x14ac:dyDescent="0.15">
      <c r="A709" s="643"/>
      <c r="B709" s="644"/>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656</v>
      </c>
      <c r="AE709" s="170"/>
      <c r="AF709" s="170"/>
      <c r="AG709" s="652" t="s">
        <v>675</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668</v>
      </c>
      <c r="AE710" s="170"/>
      <c r="AF710" s="170"/>
      <c r="AG710" s="652"/>
      <c r="AH710" s="653"/>
      <c r="AI710" s="653"/>
      <c r="AJ710" s="653"/>
      <c r="AK710" s="653"/>
      <c r="AL710" s="653"/>
      <c r="AM710" s="653"/>
      <c r="AN710" s="653"/>
      <c r="AO710" s="653"/>
      <c r="AP710" s="653"/>
      <c r="AQ710" s="653"/>
      <c r="AR710" s="653"/>
      <c r="AS710" s="653"/>
      <c r="AT710" s="653"/>
      <c r="AU710" s="653"/>
      <c r="AV710" s="653"/>
      <c r="AW710" s="653"/>
      <c r="AX710" s="654"/>
    </row>
    <row r="711" spans="1:50" ht="48" customHeight="1" x14ac:dyDescent="0.15">
      <c r="A711" s="643"/>
      <c r="B711" s="644"/>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656</v>
      </c>
      <c r="AE711" s="170"/>
      <c r="AF711" s="170"/>
      <c r="AG711" s="652" t="s">
        <v>676</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3" t="s">
        <v>267</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656</v>
      </c>
      <c r="AE712" s="571"/>
      <c r="AF712" s="571"/>
      <c r="AG712" s="579" t="s">
        <v>720</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3"/>
      <c r="B713" s="644"/>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668</v>
      </c>
      <c r="AE713" s="170"/>
      <c r="AF713" s="171"/>
      <c r="AG713" s="652" t="s">
        <v>324</v>
      </c>
      <c r="AH713" s="653"/>
      <c r="AI713" s="653"/>
      <c r="AJ713" s="653"/>
      <c r="AK713" s="653"/>
      <c r="AL713" s="653"/>
      <c r="AM713" s="653"/>
      <c r="AN713" s="653"/>
      <c r="AO713" s="653"/>
      <c r="AP713" s="653"/>
      <c r="AQ713" s="653"/>
      <c r="AR713" s="653"/>
      <c r="AS713" s="653"/>
      <c r="AT713" s="653"/>
      <c r="AU713" s="653"/>
      <c r="AV713" s="653"/>
      <c r="AW713" s="653"/>
      <c r="AX713" s="654"/>
    </row>
    <row r="714" spans="1:50" ht="42" customHeight="1" x14ac:dyDescent="0.15">
      <c r="A714" s="645"/>
      <c r="B714" s="646"/>
      <c r="C714" s="756" t="s">
        <v>246</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656</v>
      </c>
      <c r="AE714" s="577"/>
      <c r="AF714" s="578"/>
      <c r="AG714" s="677" t="s">
        <v>677</v>
      </c>
      <c r="AH714" s="678"/>
      <c r="AI714" s="678"/>
      <c r="AJ714" s="678"/>
      <c r="AK714" s="678"/>
      <c r="AL714" s="678"/>
      <c r="AM714" s="678"/>
      <c r="AN714" s="678"/>
      <c r="AO714" s="678"/>
      <c r="AP714" s="678"/>
      <c r="AQ714" s="678"/>
      <c r="AR714" s="678"/>
      <c r="AS714" s="678"/>
      <c r="AT714" s="678"/>
      <c r="AU714" s="678"/>
      <c r="AV714" s="678"/>
      <c r="AW714" s="678"/>
      <c r="AX714" s="679"/>
    </row>
    <row r="715" spans="1:50" ht="27" customHeight="1" x14ac:dyDescent="0.15">
      <c r="A715" s="606" t="s">
        <v>39</v>
      </c>
      <c r="B715" s="642"/>
      <c r="C715" s="647" t="s">
        <v>247</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656</v>
      </c>
      <c r="AE715" s="656"/>
      <c r="AF715" s="762"/>
      <c r="AG715" s="511" t="s">
        <v>678</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3"/>
      <c r="B716" s="644"/>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668</v>
      </c>
      <c r="AE716" s="744"/>
      <c r="AF716" s="744"/>
      <c r="AG716" s="652"/>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668</v>
      </c>
      <c r="AE717" s="170"/>
      <c r="AF717" s="170"/>
      <c r="AG717" s="652"/>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15">
      <c r="A718" s="645"/>
      <c r="B718" s="646"/>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668</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6" t="s">
        <v>57</v>
      </c>
      <c r="B719" s="637"/>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1"/>
      <c r="AD719" s="655" t="s">
        <v>656</v>
      </c>
      <c r="AE719" s="656"/>
      <c r="AF719" s="656"/>
      <c r="AG719" s="175" t="s">
        <v>670</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8"/>
      <c r="B720" s="639"/>
      <c r="C720" s="917" t="s">
        <v>260</v>
      </c>
      <c r="D720" s="915"/>
      <c r="E720" s="915"/>
      <c r="F720" s="918"/>
      <c r="G720" s="914" t="s">
        <v>261</v>
      </c>
      <c r="H720" s="915"/>
      <c r="I720" s="915"/>
      <c r="J720" s="915"/>
      <c r="K720" s="915"/>
      <c r="L720" s="915"/>
      <c r="M720" s="915"/>
      <c r="N720" s="914" t="s">
        <v>264</v>
      </c>
      <c r="O720" s="915"/>
      <c r="P720" s="915"/>
      <c r="Q720" s="915"/>
      <c r="R720" s="915"/>
      <c r="S720" s="915"/>
      <c r="T720" s="915"/>
      <c r="U720" s="915"/>
      <c r="V720" s="915"/>
      <c r="W720" s="915"/>
      <c r="X720" s="915"/>
      <c r="Y720" s="915"/>
      <c r="Z720" s="915"/>
      <c r="AA720" s="915"/>
      <c r="AB720" s="915"/>
      <c r="AC720" s="915"/>
      <c r="AD720" s="915"/>
      <c r="AE720" s="915"/>
      <c r="AF720" s="916"/>
      <c r="AG720" s="412"/>
      <c r="AH720" s="220"/>
      <c r="AI720" s="220"/>
      <c r="AJ720" s="220"/>
      <c r="AK720" s="220"/>
      <c r="AL720" s="220"/>
      <c r="AM720" s="220"/>
      <c r="AN720" s="220"/>
      <c r="AO720" s="220"/>
      <c r="AP720" s="220"/>
      <c r="AQ720" s="220"/>
      <c r="AR720" s="220"/>
      <c r="AS720" s="220"/>
      <c r="AT720" s="220"/>
      <c r="AU720" s="220"/>
      <c r="AV720" s="220"/>
      <c r="AW720" s="220"/>
      <c r="AX720" s="413"/>
    </row>
    <row r="721" spans="1:52" ht="24.75" customHeight="1" x14ac:dyDescent="0.15">
      <c r="A721" s="638"/>
      <c r="B721" s="639"/>
      <c r="C721" s="901" t="s">
        <v>628</v>
      </c>
      <c r="D721" s="902"/>
      <c r="E721" s="902"/>
      <c r="F721" s="903"/>
      <c r="G721" s="919"/>
      <c r="H721" s="920"/>
      <c r="I721" s="63" t="str">
        <f>IF(OR(G721="　", G721=""), "", "-")</f>
        <v/>
      </c>
      <c r="J721" s="900"/>
      <c r="K721" s="900"/>
      <c r="L721" s="63" t="str">
        <f>IF(M721="","","-")</f>
        <v/>
      </c>
      <c r="M721" s="64"/>
      <c r="N721" s="897" t="s">
        <v>647</v>
      </c>
      <c r="O721" s="898"/>
      <c r="P721" s="898"/>
      <c r="Q721" s="898"/>
      <c r="R721" s="898"/>
      <c r="S721" s="898"/>
      <c r="T721" s="898"/>
      <c r="U721" s="898"/>
      <c r="V721" s="898"/>
      <c r="W721" s="898"/>
      <c r="X721" s="898"/>
      <c r="Y721" s="898"/>
      <c r="Z721" s="898"/>
      <c r="AA721" s="898"/>
      <c r="AB721" s="898"/>
      <c r="AC721" s="898"/>
      <c r="AD721" s="898"/>
      <c r="AE721" s="898"/>
      <c r="AF721" s="899"/>
      <c r="AG721" s="412"/>
      <c r="AH721" s="220"/>
      <c r="AI721" s="220"/>
      <c r="AJ721" s="220"/>
      <c r="AK721" s="220"/>
      <c r="AL721" s="220"/>
      <c r="AM721" s="220"/>
      <c r="AN721" s="220"/>
      <c r="AO721" s="220"/>
      <c r="AP721" s="220"/>
      <c r="AQ721" s="220"/>
      <c r="AR721" s="220"/>
      <c r="AS721" s="220"/>
      <c r="AT721" s="220"/>
      <c r="AU721" s="220"/>
      <c r="AV721" s="220"/>
      <c r="AW721" s="220"/>
      <c r="AX721" s="413"/>
    </row>
    <row r="722" spans="1:52" ht="24.75" hidden="1" customHeight="1" x14ac:dyDescent="0.15">
      <c r="A722" s="638"/>
      <c r="B722" s="639"/>
      <c r="C722" s="901"/>
      <c r="D722" s="902"/>
      <c r="E722" s="902"/>
      <c r="F722" s="903"/>
      <c r="G722" s="919"/>
      <c r="H722" s="920"/>
      <c r="I722" s="63" t="str">
        <f t="shared" ref="I722:I725" si="113">IF(OR(G722="　", G722=""), "", "-")</f>
        <v/>
      </c>
      <c r="J722" s="900"/>
      <c r="K722" s="900"/>
      <c r="L722" s="63" t="str">
        <f t="shared" ref="L722:L725" si="114">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12"/>
      <c r="AH722" s="220"/>
      <c r="AI722" s="220"/>
      <c r="AJ722" s="220"/>
      <c r="AK722" s="220"/>
      <c r="AL722" s="220"/>
      <c r="AM722" s="220"/>
      <c r="AN722" s="220"/>
      <c r="AO722" s="220"/>
      <c r="AP722" s="220"/>
      <c r="AQ722" s="220"/>
      <c r="AR722" s="220"/>
      <c r="AS722" s="220"/>
      <c r="AT722" s="220"/>
      <c r="AU722" s="220"/>
      <c r="AV722" s="220"/>
      <c r="AW722" s="220"/>
      <c r="AX722" s="413"/>
    </row>
    <row r="723" spans="1:52" ht="24.75" hidden="1" customHeight="1" x14ac:dyDescent="0.15">
      <c r="A723" s="638"/>
      <c r="B723" s="639"/>
      <c r="C723" s="901"/>
      <c r="D723" s="902"/>
      <c r="E723" s="902"/>
      <c r="F723" s="903"/>
      <c r="G723" s="919"/>
      <c r="H723" s="920"/>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12"/>
      <c r="AH723" s="220"/>
      <c r="AI723" s="220"/>
      <c r="AJ723" s="220"/>
      <c r="AK723" s="220"/>
      <c r="AL723" s="220"/>
      <c r="AM723" s="220"/>
      <c r="AN723" s="220"/>
      <c r="AO723" s="220"/>
      <c r="AP723" s="220"/>
      <c r="AQ723" s="220"/>
      <c r="AR723" s="220"/>
      <c r="AS723" s="220"/>
      <c r="AT723" s="220"/>
      <c r="AU723" s="220"/>
      <c r="AV723" s="220"/>
      <c r="AW723" s="220"/>
      <c r="AX723" s="413"/>
    </row>
    <row r="724" spans="1:52" ht="24.75" hidden="1" customHeight="1" x14ac:dyDescent="0.15">
      <c r="A724" s="638"/>
      <c r="B724" s="639"/>
      <c r="C724" s="901"/>
      <c r="D724" s="902"/>
      <c r="E724" s="902"/>
      <c r="F724" s="903"/>
      <c r="G724" s="919"/>
      <c r="H724" s="920"/>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12"/>
      <c r="AH724" s="220"/>
      <c r="AI724" s="220"/>
      <c r="AJ724" s="220"/>
      <c r="AK724" s="220"/>
      <c r="AL724" s="220"/>
      <c r="AM724" s="220"/>
      <c r="AN724" s="220"/>
      <c r="AO724" s="220"/>
      <c r="AP724" s="220"/>
      <c r="AQ724" s="220"/>
      <c r="AR724" s="220"/>
      <c r="AS724" s="220"/>
      <c r="AT724" s="220"/>
      <c r="AU724" s="220"/>
      <c r="AV724" s="220"/>
      <c r="AW724" s="220"/>
      <c r="AX724" s="413"/>
    </row>
    <row r="725" spans="1:52" ht="24.75" hidden="1" customHeight="1" x14ac:dyDescent="0.15">
      <c r="A725" s="640"/>
      <c r="B725" s="641"/>
      <c r="C725" s="901"/>
      <c r="D725" s="902"/>
      <c r="E725" s="902"/>
      <c r="F725" s="903"/>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43.5" customHeight="1" x14ac:dyDescent="0.15">
      <c r="A726" s="606" t="s">
        <v>47</v>
      </c>
      <c r="B726" s="607"/>
      <c r="C726" s="427" t="s">
        <v>52</v>
      </c>
      <c r="D726" s="566"/>
      <c r="E726" s="566"/>
      <c r="F726" s="567"/>
      <c r="G726" s="782" t="s">
        <v>683</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37.5" customHeight="1" thickBot="1" x14ac:dyDescent="0.2">
      <c r="A727" s="608"/>
      <c r="B727" s="609"/>
      <c r="C727" s="683" t="s">
        <v>56</v>
      </c>
      <c r="D727" s="684"/>
      <c r="E727" s="684"/>
      <c r="F727" s="685"/>
      <c r="G727" s="780" t="s">
        <v>682</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24" customHeight="1" thickBot="1" x14ac:dyDescent="0.2">
      <c r="A729" s="750"/>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24" customHeight="1" thickBot="1" x14ac:dyDescent="0.2">
      <c r="A731" s="603"/>
      <c r="B731" s="604"/>
      <c r="C731" s="604"/>
      <c r="D731" s="604"/>
      <c r="E731" s="605"/>
      <c r="F731" s="668"/>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24" customHeight="1" thickBot="1" x14ac:dyDescent="0.2">
      <c r="A733" s="603"/>
      <c r="B733" s="604"/>
      <c r="C733" s="604"/>
      <c r="D733" s="604"/>
      <c r="E733" s="605"/>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 customHeight="1" x14ac:dyDescent="0.15">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24"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59" t="s">
        <v>273</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590</v>
      </c>
      <c r="B737" s="143"/>
      <c r="C737" s="143"/>
      <c r="D737" s="144"/>
      <c r="E737" s="90" t="s">
        <v>648</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649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650</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651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652</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653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648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654</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655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318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325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thickBo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5.1" customHeight="1" x14ac:dyDescent="0.15">
      <c r="A787" s="745" t="s">
        <v>304</v>
      </c>
      <c r="B787" s="746"/>
      <c r="C787" s="746"/>
      <c r="D787" s="746"/>
      <c r="E787" s="746"/>
      <c r="F787" s="747"/>
      <c r="G787" s="423" t="s">
        <v>688</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701</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35.1" customHeight="1" x14ac:dyDescent="0.15">
      <c r="A788" s="541"/>
      <c r="B788" s="748"/>
      <c r="C788" s="748"/>
      <c r="D788" s="748"/>
      <c r="E788" s="748"/>
      <c r="F788" s="749"/>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35.1" customHeight="1" x14ac:dyDescent="0.15">
      <c r="A789" s="541"/>
      <c r="B789" s="748"/>
      <c r="C789" s="748"/>
      <c r="D789" s="748"/>
      <c r="E789" s="748"/>
      <c r="F789" s="749"/>
      <c r="G789" s="433" t="s">
        <v>686</v>
      </c>
      <c r="H789" s="434"/>
      <c r="I789" s="434"/>
      <c r="J789" s="434"/>
      <c r="K789" s="435"/>
      <c r="L789" s="436" t="s">
        <v>687</v>
      </c>
      <c r="M789" s="437"/>
      <c r="N789" s="437"/>
      <c r="O789" s="437"/>
      <c r="P789" s="437"/>
      <c r="Q789" s="437"/>
      <c r="R789" s="437"/>
      <c r="S789" s="437"/>
      <c r="T789" s="437"/>
      <c r="U789" s="437"/>
      <c r="V789" s="437"/>
      <c r="W789" s="437"/>
      <c r="X789" s="438"/>
      <c r="Y789" s="439">
        <v>1697</v>
      </c>
      <c r="Z789" s="440"/>
      <c r="AA789" s="440"/>
      <c r="AB789" s="542"/>
      <c r="AC789" s="433" t="s">
        <v>686</v>
      </c>
      <c r="AD789" s="434"/>
      <c r="AE789" s="434"/>
      <c r="AF789" s="434"/>
      <c r="AG789" s="435"/>
      <c r="AH789" s="436" t="s">
        <v>687</v>
      </c>
      <c r="AI789" s="437"/>
      <c r="AJ789" s="437"/>
      <c r="AK789" s="437"/>
      <c r="AL789" s="437"/>
      <c r="AM789" s="437"/>
      <c r="AN789" s="437"/>
      <c r="AO789" s="437"/>
      <c r="AP789" s="437"/>
      <c r="AQ789" s="437"/>
      <c r="AR789" s="437"/>
      <c r="AS789" s="437"/>
      <c r="AT789" s="438"/>
      <c r="AU789" s="439">
        <v>2010</v>
      </c>
      <c r="AV789" s="440"/>
      <c r="AW789" s="440"/>
      <c r="AX789" s="441"/>
    </row>
    <row r="790" spans="1:51" ht="24.75" hidden="1" customHeight="1" x14ac:dyDescent="0.15">
      <c r="A790" s="541"/>
      <c r="B790" s="748"/>
      <c r="C790" s="748"/>
      <c r="D790" s="748"/>
      <c r="E790" s="748"/>
      <c r="F790" s="749"/>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41"/>
      <c r="B791" s="748"/>
      <c r="C791" s="748"/>
      <c r="D791" s="748"/>
      <c r="E791" s="748"/>
      <c r="F791" s="749"/>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1"/>
      <c r="B792" s="748"/>
      <c r="C792" s="748"/>
      <c r="D792" s="748"/>
      <c r="E792" s="748"/>
      <c r="F792" s="749"/>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1"/>
      <c r="B793" s="748"/>
      <c r="C793" s="748"/>
      <c r="D793" s="748"/>
      <c r="E793" s="748"/>
      <c r="F793" s="749"/>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1"/>
      <c r="B794" s="748"/>
      <c r="C794" s="748"/>
      <c r="D794" s="748"/>
      <c r="E794" s="748"/>
      <c r="F794" s="749"/>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1"/>
      <c r="B795" s="748"/>
      <c r="C795" s="748"/>
      <c r="D795" s="748"/>
      <c r="E795" s="748"/>
      <c r="F795" s="749"/>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1"/>
      <c r="B796" s="748"/>
      <c r="C796" s="748"/>
      <c r="D796" s="748"/>
      <c r="E796" s="748"/>
      <c r="F796" s="749"/>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1"/>
      <c r="B797" s="748"/>
      <c r="C797" s="748"/>
      <c r="D797" s="748"/>
      <c r="E797" s="748"/>
      <c r="F797" s="749"/>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1"/>
      <c r="B798" s="748"/>
      <c r="C798" s="748"/>
      <c r="D798" s="748"/>
      <c r="E798" s="748"/>
      <c r="F798" s="749"/>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30" customHeight="1" x14ac:dyDescent="0.15">
      <c r="A799" s="541"/>
      <c r="B799" s="748"/>
      <c r="C799" s="748"/>
      <c r="D799" s="748"/>
      <c r="E799" s="748"/>
      <c r="F799" s="749"/>
      <c r="G799" s="391" t="s">
        <v>20</v>
      </c>
      <c r="H799" s="392"/>
      <c r="I799" s="392"/>
      <c r="J799" s="392"/>
      <c r="K799" s="392"/>
      <c r="L799" s="393"/>
      <c r="M799" s="394"/>
      <c r="N799" s="394"/>
      <c r="O799" s="394"/>
      <c r="P799" s="394"/>
      <c r="Q799" s="394"/>
      <c r="R799" s="394"/>
      <c r="S799" s="394"/>
      <c r="T799" s="394"/>
      <c r="U799" s="394"/>
      <c r="V799" s="394"/>
      <c r="W799" s="394"/>
      <c r="X799" s="395"/>
      <c r="Y799" s="396">
        <f>SUM(Y789:AB798)</f>
        <v>1697</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2010</v>
      </c>
      <c r="AV799" s="397"/>
      <c r="AW799" s="397"/>
      <c r="AX799" s="399"/>
    </row>
    <row r="800" spans="1:51" ht="24.75" hidden="1" customHeight="1" x14ac:dyDescent="0.15">
      <c r="A800" s="541"/>
      <c r="B800" s="748"/>
      <c r="C800" s="748"/>
      <c r="D800" s="748"/>
      <c r="E800" s="748"/>
      <c r="F800" s="749"/>
      <c r="G800" s="423" t="s">
        <v>242</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241</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0</v>
      </c>
    </row>
    <row r="801" spans="1:51" ht="24.75" hidden="1" customHeight="1" x14ac:dyDescent="0.15">
      <c r="A801" s="541"/>
      <c r="B801" s="748"/>
      <c r="C801" s="748"/>
      <c r="D801" s="748"/>
      <c r="E801" s="748"/>
      <c r="F801" s="749"/>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0</v>
      </c>
    </row>
    <row r="802" spans="1:51" ht="24.75" hidden="1" customHeight="1" x14ac:dyDescent="0.15">
      <c r="A802" s="541"/>
      <c r="B802" s="748"/>
      <c r="C802" s="748"/>
      <c r="D802" s="748"/>
      <c r="E802" s="748"/>
      <c r="F802" s="749"/>
      <c r="G802" s="433"/>
      <c r="H802" s="434"/>
      <c r="I802" s="434"/>
      <c r="J802" s="434"/>
      <c r="K802" s="435"/>
      <c r="L802" s="436"/>
      <c r="M802" s="437"/>
      <c r="N802" s="437"/>
      <c r="O802" s="437"/>
      <c r="P802" s="437"/>
      <c r="Q802" s="437"/>
      <c r="R802" s="437"/>
      <c r="S802" s="437"/>
      <c r="T802" s="437"/>
      <c r="U802" s="437"/>
      <c r="V802" s="437"/>
      <c r="W802" s="437"/>
      <c r="X802" s="438"/>
      <c r="Y802" s="439"/>
      <c r="Z802" s="440"/>
      <c r="AA802" s="440"/>
      <c r="AB802" s="542"/>
      <c r="AC802" s="433"/>
      <c r="AD802" s="434"/>
      <c r="AE802" s="434"/>
      <c r="AF802" s="434"/>
      <c r="AG802" s="435"/>
      <c r="AH802" s="436"/>
      <c r="AI802" s="437"/>
      <c r="AJ802" s="437"/>
      <c r="AK802" s="437"/>
      <c r="AL802" s="437"/>
      <c r="AM802" s="437"/>
      <c r="AN802" s="437"/>
      <c r="AO802" s="437"/>
      <c r="AP802" s="437"/>
      <c r="AQ802" s="437"/>
      <c r="AR802" s="437"/>
      <c r="AS802" s="437"/>
      <c r="AT802" s="438"/>
      <c r="AU802" s="439"/>
      <c r="AV802" s="440"/>
      <c r="AW802" s="440"/>
      <c r="AX802" s="441"/>
      <c r="AY802">
        <f t="shared" ref="AY802:AY812" si="115">$AY$800</f>
        <v>0</v>
      </c>
    </row>
    <row r="803" spans="1:51" ht="24.75" hidden="1" customHeight="1" x14ac:dyDescent="0.15">
      <c r="A803" s="541"/>
      <c r="B803" s="748"/>
      <c r="C803" s="748"/>
      <c r="D803" s="748"/>
      <c r="E803" s="748"/>
      <c r="F803" s="749"/>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1"/>
      <c r="B804" s="748"/>
      <c r="C804" s="748"/>
      <c r="D804" s="748"/>
      <c r="E804" s="748"/>
      <c r="F804" s="749"/>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1"/>
      <c r="B805" s="748"/>
      <c r="C805" s="748"/>
      <c r="D805" s="748"/>
      <c r="E805" s="748"/>
      <c r="F805" s="749"/>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1"/>
      <c r="B806" s="748"/>
      <c r="C806" s="748"/>
      <c r="D806" s="748"/>
      <c r="E806" s="748"/>
      <c r="F806" s="749"/>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1"/>
      <c r="B807" s="748"/>
      <c r="C807" s="748"/>
      <c r="D807" s="748"/>
      <c r="E807" s="748"/>
      <c r="F807" s="749"/>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1"/>
      <c r="B808" s="748"/>
      <c r="C808" s="748"/>
      <c r="D808" s="748"/>
      <c r="E808" s="748"/>
      <c r="F808" s="749"/>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1"/>
      <c r="B809" s="748"/>
      <c r="C809" s="748"/>
      <c r="D809" s="748"/>
      <c r="E809" s="748"/>
      <c r="F809" s="749"/>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1"/>
      <c r="B810" s="748"/>
      <c r="C810" s="748"/>
      <c r="D810" s="748"/>
      <c r="E810" s="748"/>
      <c r="F810" s="749"/>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1"/>
      <c r="B811" s="748"/>
      <c r="C811" s="748"/>
      <c r="D811" s="748"/>
      <c r="E811" s="748"/>
      <c r="F811" s="749"/>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1"/>
      <c r="B812" s="748"/>
      <c r="C812" s="748"/>
      <c r="D812" s="748"/>
      <c r="E812" s="748"/>
      <c r="F812" s="749"/>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1"/>
      <c r="B813" s="748"/>
      <c r="C813" s="748"/>
      <c r="D813" s="748"/>
      <c r="E813" s="748"/>
      <c r="F813" s="749"/>
      <c r="G813" s="423" t="s">
        <v>243</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244</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1"/>
      <c r="B814" s="748"/>
      <c r="C814" s="748"/>
      <c r="D814" s="748"/>
      <c r="E814" s="748"/>
      <c r="F814" s="749"/>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1"/>
      <c r="B815" s="748"/>
      <c r="C815" s="748"/>
      <c r="D815" s="748"/>
      <c r="E815" s="748"/>
      <c r="F815" s="749"/>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2"/>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1"/>
      <c r="B816" s="748"/>
      <c r="C816" s="748"/>
      <c r="D816" s="748"/>
      <c r="E816" s="748"/>
      <c r="F816" s="749"/>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1"/>
      <c r="B817" s="748"/>
      <c r="C817" s="748"/>
      <c r="D817" s="748"/>
      <c r="E817" s="748"/>
      <c r="F817" s="749"/>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1"/>
      <c r="B818" s="748"/>
      <c r="C818" s="748"/>
      <c r="D818" s="748"/>
      <c r="E818" s="748"/>
      <c r="F818" s="749"/>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1"/>
      <c r="B819" s="748"/>
      <c r="C819" s="748"/>
      <c r="D819" s="748"/>
      <c r="E819" s="748"/>
      <c r="F819" s="749"/>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1"/>
      <c r="B820" s="748"/>
      <c r="C820" s="748"/>
      <c r="D820" s="748"/>
      <c r="E820" s="748"/>
      <c r="F820" s="749"/>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1"/>
      <c r="B821" s="748"/>
      <c r="C821" s="748"/>
      <c r="D821" s="748"/>
      <c r="E821" s="748"/>
      <c r="F821" s="749"/>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1"/>
      <c r="B822" s="748"/>
      <c r="C822" s="748"/>
      <c r="D822" s="748"/>
      <c r="E822" s="748"/>
      <c r="F822" s="749"/>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1"/>
      <c r="B823" s="748"/>
      <c r="C823" s="748"/>
      <c r="D823" s="748"/>
      <c r="E823" s="748"/>
      <c r="F823" s="749"/>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1"/>
      <c r="B824" s="748"/>
      <c r="C824" s="748"/>
      <c r="D824" s="748"/>
      <c r="E824" s="748"/>
      <c r="F824" s="749"/>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1"/>
      <c r="B825" s="748"/>
      <c r="C825" s="748"/>
      <c r="D825" s="748"/>
      <c r="E825" s="748"/>
      <c r="F825" s="749"/>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1"/>
      <c r="B826" s="748"/>
      <c r="C826" s="748"/>
      <c r="D826" s="748"/>
      <c r="E826" s="748"/>
      <c r="F826" s="749"/>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1"/>
      <c r="B827" s="748"/>
      <c r="C827" s="748"/>
      <c r="D827" s="748"/>
      <c r="E827" s="748"/>
      <c r="F827" s="749"/>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1"/>
      <c r="B828" s="748"/>
      <c r="C828" s="748"/>
      <c r="D828" s="748"/>
      <c r="E828" s="748"/>
      <c r="F828" s="749"/>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2"/>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1"/>
      <c r="B829" s="748"/>
      <c r="C829" s="748"/>
      <c r="D829" s="748"/>
      <c r="E829" s="748"/>
      <c r="F829" s="749"/>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1"/>
      <c r="B830" s="748"/>
      <c r="C830" s="748"/>
      <c r="D830" s="748"/>
      <c r="E830" s="748"/>
      <c r="F830" s="749"/>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1"/>
      <c r="B831" s="748"/>
      <c r="C831" s="748"/>
      <c r="D831" s="748"/>
      <c r="E831" s="748"/>
      <c r="F831" s="749"/>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1"/>
      <c r="B832" s="748"/>
      <c r="C832" s="748"/>
      <c r="D832" s="748"/>
      <c r="E832" s="748"/>
      <c r="F832" s="749"/>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1"/>
      <c r="B833" s="748"/>
      <c r="C833" s="748"/>
      <c r="D833" s="748"/>
      <c r="E833" s="748"/>
      <c r="F833" s="749"/>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1"/>
      <c r="B834" s="748"/>
      <c r="C834" s="748"/>
      <c r="D834" s="748"/>
      <c r="E834" s="748"/>
      <c r="F834" s="749"/>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1"/>
      <c r="B835" s="748"/>
      <c r="C835" s="748"/>
      <c r="D835" s="748"/>
      <c r="E835" s="748"/>
      <c r="F835" s="749"/>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1"/>
      <c r="B836" s="748"/>
      <c r="C836" s="748"/>
      <c r="D836" s="748"/>
      <c r="E836" s="748"/>
      <c r="F836" s="749"/>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1"/>
      <c r="B837" s="748"/>
      <c r="C837" s="748"/>
      <c r="D837" s="748"/>
      <c r="E837" s="748"/>
      <c r="F837" s="749"/>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1"/>
      <c r="B838" s="748"/>
      <c r="C838" s="748"/>
      <c r="D838" s="748"/>
      <c r="E838" s="748"/>
      <c r="F838" s="749"/>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38" t="s">
        <v>265</v>
      </c>
      <c r="AM839" s="939"/>
      <c r="AN839" s="939"/>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75" customHeight="1" x14ac:dyDescent="0.15">
      <c r="A845" s="386">
        <v>1</v>
      </c>
      <c r="B845" s="386">
        <v>1</v>
      </c>
      <c r="C845" s="405" t="s">
        <v>689</v>
      </c>
      <c r="D845" s="400"/>
      <c r="E845" s="400"/>
      <c r="F845" s="400"/>
      <c r="G845" s="400"/>
      <c r="H845" s="400"/>
      <c r="I845" s="400"/>
      <c r="J845" s="401">
        <v>8000020130001</v>
      </c>
      <c r="K845" s="402"/>
      <c r="L845" s="402"/>
      <c r="M845" s="402"/>
      <c r="N845" s="402"/>
      <c r="O845" s="402"/>
      <c r="P845" s="406" t="s">
        <v>700</v>
      </c>
      <c r="Q845" s="302"/>
      <c r="R845" s="302"/>
      <c r="S845" s="302"/>
      <c r="T845" s="302"/>
      <c r="U845" s="302"/>
      <c r="V845" s="302"/>
      <c r="W845" s="302"/>
      <c r="X845" s="302"/>
      <c r="Y845" s="303">
        <v>1697</v>
      </c>
      <c r="Z845" s="304"/>
      <c r="AA845" s="304"/>
      <c r="AB845" s="305"/>
      <c r="AC845" s="307" t="s">
        <v>679</v>
      </c>
      <c r="AD845" s="308"/>
      <c r="AE845" s="308"/>
      <c r="AF845" s="308"/>
      <c r="AG845" s="308"/>
      <c r="AH845" s="403" t="s">
        <v>658</v>
      </c>
      <c r="AI845" s="404"/>
      <c r="AJ845" s="404"/>
      <c r="AK845" s="404"/>
      <c r="AL845" s="311" t="s">
        <v>658</v>
      </c>
      <c r="AM845" s="312"/>
      <c r="AN845" s="312"/>
      <c r="AO845" s="313"/>
      <c r="AP845" s="306" t="s">
        <v>637</v>
      </c>
      <c r="AQ845" s="306"/>
      <c r="AR845" s="306"/>
      <c r="AS845" s="306"/>
      <c r="AT845" s="306"/>
      <c r="AU845" s="306"/>
      <c r="AV845" s="306"/>
      <c r="AW845" s="306"/>
      <c r="AX845" s="306"/>
    </row>
    <row r="846" spans="1:51" ht="75" customHeight="1" x14ac:dyDescent="0.15">
      <c r="A846" s="386">
        <v>2</v>
      </c>
      <c r="B846" s="386">
        <v>1</v>
      </c>
      <c r="C846" s="405" t="s">
        <v>690</v>
      </c>
      <c r="D846" s="400"/>
      <c r="E846" s="400"/>
      <c r="F846" s="400"/>
      <c r="G846" s="400"/>
      <c r="H846" s="400"/>
      <c r="I846" s="400"/>
      <c r="J846" s="401">
        <v>4000020270008</v>
      </c>
      <c r="K846" s="402"/>
      <c r="L846" s="402"/>
      <c r="M846" s="402"/>
      <c r="N846" s="402"/>
      <c r="O846" s="402"/>
      <c r="P846" s="302" t="s">
        <v>699</v>
      </c>
      <c r="Q846" s="302"/>
      <c r="R846" s="302"/>
      <c r="S846" s="302"/>
      <c r="T846" s="302"/>
      <c r="U846" s="302"/>
      <c r="V846" s="302"/>
      <c r="W846" s="302"/>
      <c r="X846" s="302"/>
      <c r="Y846" s="303">
        <v>860</v>
      </c>
      <c r="Z846" s="304"/>
      <c r="AA846" s="304"/>
      <c r="AB846" s="305"/>
      <c r="AC846" s="307" t="s">
        <v>679</v>
      </c>
      <c r="AD846" s="308"/>
      <c r="AE846" s="308"/>
      <c r="AF846" s="308"/>
      <c r="AG846" s="308"/>
      <c r="AH846" s="403" t="s">
        <v>637</v>
      </c>
      <c r="AI846" s="404"/>
      <c r="AJ846" s="404"/>
      <c r="AK846" s="404"/>
      <c r="AL846" s="311" t="s">
        <v>637</v>
      </c>
      <c r="AM846" s="312"/>
      <c r="AN846" s="312"/>
      <c r="AO846" s="313"/>
      <c r="AP846" s="306" t="s">
        <v>637</v>
      </c>
      <c r="AQ846" s="306"/>
      <c r="AR846" s="306"/>
      <c r="AS846" s="306"/>
      <c r="AT846" s="306"/>
      <c r="AU846" s="306"/>
      <c r="AV846" s="306"/>
      <c r="AW846" s="306"/>
      <c r="AX846" s="306"/>
      <c r="AY846">
        <f>COUNTA($C$846)</f>
        <v>1</v>
      </c>
    </row>
    <row r="847" spans="1:51" ht="75" customHeight="1" x14ac:dyDescent="0.15">
      <c r="A847" s="386">
        <v>3</v>
      </c>
      <c r="B847" s="386">
        <v>1</v>
      </c>
      <c r="C847" s="405" t="s">
        <v>691</v>
      </c>
      <c r="D847" s="400"/>
      <c r="E847" s="400"/>
      <c r="F847" s="400"/>
      <c r="G847" s="400"/>
      <c r="H847" s="400"/>
      <c r="I847" s="400"/>
      <c r="J847" s="401">
        <v>1000020230006</v>
      </c>
      <c r="K847" s="402"/>
      <c r="L847" s="402"/>
      <c r="M847" s="402"/>
      <c r="N847" s="402"/>
      <c r="O847" s="402"/>
      <c r="P847" s="406" t="s">
        <v>699</v>
      </c>
      <c r="Q847" s="302"/>
      <c r="R847" s="302"/>
      <c r="S847" s="302"/>
      <c r="T847" s="302"/>
      <c r="U847" s="302"/>
      <c r="V847" s="302"/>
      <c r="W847" s="302"/>
      <c r="X847" s="302"/>
      <c r="Y847" s="303">
        <v>838</v>
      </c>
      <c r="Z847" s="304"/>
      <c r="AA847" s="304"/>
      <c r="AB847" s="305"/>
      <c r="AC847" s="307" t="s">
        <v>679</v>
      </c>
      <c r="AD847" s="308"/>
      <c r="AE847" s="308"/>
      <c r="AF847" s="308"/>
      <c r="AG847" s="308"/>
      <c r="AH847" s="309" t="s">
        <v>637</v>
      </c>
      <c r="AI847" s="310"/>
      <c r="AJ847" s="310"/>
      <c r="AK847" s="310"/>
      <c r="AL847" s="311" t="s">
        <v>637</v>
      </c>
      <c r="AM847" s="312"/>
      <c r="AN847" s="312"/>
      <c r="AO847" s="313"/>
      <c r="AP847" s="306" t="s">
        <v>637</v>
      </c>
      <c r="AQ847" s="306"/>
      <c r="AR847" s="306"/>
      <c r="AS847" s="306"/>
      <c r="AT847" s="306"/>
      <c r="AU847" s="306"/>
      <c r="AV847" s="306"/>
      <c r="AW847" s="306"/>
      <c r="AX847" s="306"/>
      <c r="AY847">
        <f>COUNTA($C$847)</f>
        <v>1</v>
      </c>
    </row>
    <row r="848" spans="1:51" ht="75" customHeight="1" x14ac:dyDescent="0.15">
      <c r="A848" s="386">
        <v>4</v>
      </c>
      <c r="B848" s="386">
        <v>1</v>
      </c>
      <c r="C848" s="405" t="s">
        <v>692</v>
      </c>
      <c r="D848" s="400"/>
      <c r="E848" s="400"/>
      <c r="F848" s="400"/>
      <c r="G848" s="400"/>
      <c r="H848" s="400"/>
      <c r="I848" s="400"/>
      <c r="J848" s="401">
        <v>1000020140007</v>
      </c>
      <c r="K848" s="402"/>
      <c r="L848" s="402"/>
      <c r="M848" s="402"/>
      <c r="N848" s="402"/>
      <c r="O848" s="402"/>
      <c r="P848" s="406" t="s">
        <v>699</v>
      </c>
      <c r="Q848" s="302"/>
      <c r="R848" s="302"/>
      <c r="S848" s="302"/>
      <c r="T848" s="302"/>
      <c r="U848" s="302"/>
      <c r="V848" s="302"/>
      <c r="W848" s="302"/>
      <c r="X848" s="302"/>
      <c r="Y848" s="303">
        <v>747</v>
      </c>
      <c r="Z848" s="304"/>
      <c r="AA848" s="304"/>
      <c r="AB848" s="305"/>
      <c r="AC848" s="307" t="s">
        <v>679</v>
      </c>
      <c r="AD848" s="308"/>
      <c r="AE848" s="308"/>
      <c r="AF848" s="308"/>
      <c r="AG848" s="308"/>
      <c r="AH848" s="309" t="s">
        <v>637</v>
      </c>
      <c r="AI848" s="310"/>
      <c r="AJ848" s="310"/>
      <c r="AK848" s="310"/>
      <c r="AL848" s="311" t="s">
        <v>637</v>
      </c>
      <c r="AM848" s="312"/>
      <c r="AN848" s="312"/>
      <c r="AO848" s="313"/>
      <c r="AP848" s="306" t="s">
        <v>637</v>
      </c>
      <c r="AQ848" s="306"/>
      <c r="AR848" s="306"/>
      <c r="AS848" s="306"/>
      <c r="AT848" s="306"/>
      <c r="AU848" s="306"/>
      <c r="AV848" s="306"/>
      <c r="AW848" s="306"/>
      <c r="AX848" s="306"/>
      <c r="AY848">
        <f>COUNTA($C$848)</f>
        <v>1</v>
      </c>
    </row>
    <row r="849" spans="1:51" ht="75" customHeight="1" x14ac:dyDescent="0.15">
      <c r="A849" s="386">
        <v>5</v>
      </c>
      <c r="B849" s="386">
        <v>1</v>
      </c>
      <c r="C849" s="405" t="s">
        <v>693</v>
      </c>
      <c r="D849" s="400"/>
      <c r="E849" s="400"/>
      <c r="F849" s="400"/>
      <c r="G849" s="400"/>
      <c r="H849" s="400"/>
      <c r="I849" s="400"/>
      <c r="J849" s="401">
        <v>1000020110001</v>
      </c>
      <c r="K849" s="402"/>
      <c r="L849" s="402"/>
      <c r="M849" s="402"/>
      <c r="N849" s="402"/>
      <c r="O849" s="402"/>
      <c r="P849" s="406" t="s">
        <v>699</v>
      </c>
      <c r="Q849" s="302"/>
      <c r="R849" s="302"/>
      <c r="S849" s="302"/>
      <c r="T849" s="302"/>
      <c r="U849" s="302"/>
      <c r="V849" s="302"/>
      <c r="W849" s="302"/>
      <c r="X849" s="302"/>
      <c r="Y849" s="303">
        <v>736</v>
      </c>
      <c r="Z849" s="304"/>
      <c r="AA849" s="304"/>
      <c r="AB849" s="305"/>
      <c r="AC849" s="307" t="s">
        <v>679</v>
      </c>
      <c r="AD849" s="308"/>
      <c r="AE849" s="308"/>
      <c r="AF849" s="308"/>
      <c r="AG849" s="308"/>
      <c r="AH849" s="309" t="s">
        <v>637</v>
      </c>
      <c r="AI849" s="310"/>
      <c r="AJ849" s="310"/>
      <c r="AK849" s="310"/>
      <c r="AL849" s="311" t="s">
        <v>637</v>
      </c>
      <c r="AM849" s="312"/>
      <c r="AN849" s="312"/>
      <c r="AO849" s="313"/>
      <c r="AP849" s="306" t="s">
        <v>637</v>
      </c>
      <c r="AQ849" s="306"/>
      <c r="AR849" s="306"/>
      <c r="AS849" s="306"/>
      <c r="AT849" s="306"/>
      <c r="AU849" s="306"/>
      <c r="AV849" s="306"/>
      <c r="AW849" s="306"/>
      <c r="AX849" s="306"/>
      <c r="AY849">
        <f>COUNTA($C$849)</f>
        <v>1</v>
      </c>
    </row>
    <row r="850" spans="1:51" ht="75" customHeight="1" x14ac:dyDescent="0.15">
      <c r="A850" s="386">
        <v>6</v>
      </c>
      <c r="B850" s="386">
        <v>1</v>
      </c>
      <c r="C850" s="405" t="s">
        <v>694</v>
      </c>
      <c r="D850" s="400"/>
      <c r="E850" s="400"/>
      <c r="F850" s="400"/>
      <c r="G850" s="400"/>
      <c r="H850" s="400"/>
      <c r="I850" s="400"/>
      <c r="J850" s="401">
        <v>4000020120006</v>
      </c>
      <c r="K850" s="402"/>
      <c r="L850" s="402"/>
      <c r="M850" s="402"/>
      <c r="N850" s="402"/>
      <c r="O850" s="402"/>
      <c r="P850" s="406" t="s">
        <v>699</v>
      </c>
      <c r="Q850" s="302"/>
      <c r="R850" s="302"/>
      <c r="S850" s="302"/>
      <c r="T850" s="302"/>
      <c r="U850" s="302"/>
      <c r="V850" s="302"/>
      <c r="W850" s="302"/>
      <c r="X850" s="302"/>
      <c r="Y850" s="303">
        <v>710</v>
      </c>
      <c r="Z850" s="304"/>
      <c r="AA850" s="304"/>
      <c r="AB850" s="305"/>
      <c r="AC850" s="307" t="s">
        <v>679</v>
      </c>
      <c r="AD850" s="308"/>
      <c r="AE850" s="308"/>
      <c r="AF850" s="308"/>
      <c r="AG850" s="308"/>
      <c r="AH850" s="309" t="s">
        <v>637</v>
      </c>
      <c r="AI850" s="310"/>
      <c r="AJ850" s="310"/>
      <c r="AK850" s="310"/>
      <c r="AL850" s="311" t="s">
        <v>637</v>
      </c>
      <c r="AM850" s="312"/>
      <c r="AN850" s="312"/>
      <c r="AO850" s="313"/>
      <c r="AP850" s="306" t="s">
        <v>637</v>
      </c>
      <c r="AQ850" s="306"/>
      <c r="AR850" s="306"/>
      <c r="AS850" s="306"/>
      <c r="AT850" s="306"/>
      <c r="AU850" s="306"/>
      <c r="AV850" s="306"/>
      <c r="AW850" s="306"/>
      <c r="AX850" s="306"/>
      <c r="AY850">
        <f>COUNTA($C$850)</f>
        <v>1</v>
      </c>
    </row>
    <row r="851" spans="1:51" ht="75" customHeight="1" x14ac:dyDescent="0.15">
      <c r="A851" s="386">
        <v>7</v>
      </c>
      <c r="B851" s="386">
        <v>1</v>
      </c>
      <c r="C851" s="405" t="s">
        <v>695</v>
      </c>
      <c r="D851" s="400"/>
      <c r="E851" s="400"/>
      <c r="F851" s="400"/>
      <c r="G851" s="400"/>
      <c r="H851" s="400"/>
      <c r="I851" s="400"/>
      <c r="J851" s="401">
        <v>8000020280003</v>
      </c>
      <c r="K851" s="402"/>
      <c r="L851" s="402"/>
      <c r="M851" s="402"/>
      <c r="N851" s="402"/>
      <c r="O851" s="402"/>
      <c r="P851" s="302" t="s">
        <v>699</v>
      </c>
      <c r="Q851" s="302"/>
      <c r="R851" s="302"/>
      <c r="S851" s="302"/>
      <c r="T851" s="302"/>
      <c r="U851" s="302"/>
      <c r="V851" s="302"/>
      <c r="W851" s="302"/>
      <c r="X851" s="302"/>
      <c r="Y851" s="303">
        <v>590</v>
      </c>
      <c r="Z851" s="304"/>
      <c r="AA851" s="304"/>
      <c r="AB851" s="305"/>
      <c r="AC851" s="307" t="s">
        <v>679</v>
      </c>
      <c r="AD851" s="308"/>
      <c r="AE851" s="308"/>
      <c r="AF851" s="308"/>
      <c r="AG851" s="308"/>
      <c r="AH851" s="309" t="s">
        <v>637</v>
      </c>
      <c r="AI851" s="310"/>
      <c r="AJ851" s="310"/>
      <c r="AK851" s="310"/>
      <c r="AL851" s="311" t="s">
        <v>637</v>
      </c>
      <c r="AM851" s="312"/>
      <c r="AN851" s="312"/>
      <c r="AO851" s="313"/>
      <c r="AP851" s="306" t="s">
        <v>637</v>
      </c>
      <c r="AQ851" s="306"/>
      <c r="AR851" s="306"/>
      <c r="AS851" s="306"/>
      <c r="AT851" s="306"/>
      <c r="AU851" s="306"/>
      <c r="AV851" s="306"/>
      <c r="AW851" s="306"/>
      <c r="AX851" s="306"/>
      <c r="AY851">
        <f>COUNTA($C$851)</f>
        <v>1</v>
      </c>
    </row>
    <row r="852" spans="1:51" ht="75" customHeight="1" x14ac:dyDescent="0.15">
      <c r="A852" s="386">
        <v>8</v>
      </c>
      <c r="B852" s="386">
        <v>1</v>
      </c>
      <c r="C852" s="405" t="s">
        <v>696</v>
      </c>
      <c r="D852" s="400"/>
      <c r="E852" s="400"/>
      <c r="F852" s="400"/>
      <c r="G852" s="400"/>
      <c r="H852" s="400"/>
      <c r="I852" s="400"/>
      <c r="J852" s="401">
        <v>6000020400009</v>
      </c>
      <c r="K852" s="402"/>
      <c r="L852" s="402"/>
      <c r="M852" s="402"/>
      <c r="N852" s="402"/>
      <c r="O852" s="402"/>
      <c r="P852" s="302" t="s">
        <v>699</v>
      </c>
      <c r="Q852" s="302"/>
      <c r="R852" s="302"/>
      <c r="S852" s="302"/>
      <c r="T852" s="302"/>
      <c r="U852" s="302"/>
      <c r="V852" s="302"/>
      <c r="W852" s="302"/>
      <c r="X852" s="302"/>
      <c r="Y852" s="303">
        <v>505</v>
      </c>
      <c r="Z852" s="304"/>
      <c r="AA852" s="304"/>
      <c r="AB852" s="305"/>
      <c r="AC852" s="307" t="s">
        <v>679</v>
      </c>
      <c r="AD852" s="308"/>
      <c r="AE852" s="308"/>
      <c r="AF852" s="308"/>
      <c r="AG852" s="308"/>
      <c r="AH852" s="309" t="s">
        <v>637</v>
      </c>
      <c r="AI852" s="310"/>
      <c r="AJ852" s="310"/>
      <c r="AK852" s="310"/>
      <c r="AL852" s="311" t="s">
        <v>637</v>
      </c>
      <c r="AM852" s="312"/>
      <c r="AN852" s="312"/>
      <c r="AO852" s="313"/>
      <c r="AP852" s="306" t="s">
        <v>637</v>
      </c>
      <c r="AQ852" s="306"/>
      <c r="AR852" s="306"/>
      <c r="AS852" s="306"/>
      <c r="AT852" s="306"/>
      <c r="AU852" s="306"/>
      <c r="AV852" s="306"/>
      <c r="AW852" s="306"/>
      <c r="AX852" s="306"/>
      <c r="AY852">
        <f>COUNTA($C$852)</f>
        <v>1</v>
      </c>
    </row>
    <row r="853" spans="1:51" ht="75" customHeight="1" x14ac:dyDescent="0.15">
      <c r="A853" s="386">
        <v>9</v>
      </c>
      <c r="B853" s="386">
        <v>1</v>
      </c>
      <c r="C853" s="405" t="s">
        <v>697</v>
      </c>
      <c r="D853" s="400"/>
      <c r="E853" s="400"/>
      <c r="F853" s="400"/>
      <c r="G853" s="400"/>
      <c r="H853" s="400"/>
      <c r="I853" s="400"/>
      <c r="J853" s="401">
        <v>7000020010006</v>
      </c>
      <c r="K853" s="402"/>
      <c r="L853" s="402"/>
      <c r="M853" s="402"/>
      <c r="N853" s="402"/>
      <c r="O853" s="402"/>
      <c r="P853" s="302" t="s">
        <v>699</v>
      </c>
      <c r="Q853" s="302"/>
      <c r="R853" s="302"/>
      <c r="S853" s="302"/>
      <c r="T853" s="302"/>
      <c r="U853" s="302"/>
      <c r="V853" s="302"/>
      <c r="W853" s="302"/>
      <c r="X853" s="302"/>
      <c r="Y853" s="303">
        <v>444</v>
      </c>
      <c r="Z853" s="304"/>
      <c r="AA853" s="304"/>
      <c r="AB853" s="305"/>
      <c r="AC853" s="307" t="s">
        <v>679</v>
      </c>
      <c r="AD853" s="308"/>
      <c r="AE853" s="308"/>
      <c r="AF853" s="308"/>
      <c r="AG853" s="308"/>
      <c r="AH853" s="309" t="s">
        <v>637</v>
      </c>
      <c r="AI853" s="310"/>
      <c r="AJ853" s="310"/>
      <c r="AK853" s="310"/>
      <c r="AL853" s="311" t="s">
        <v>637</v>
      </c>
      <c r="AM853" s="312"/>
      <c r="AN853" s="312"/>
      <c r="AO853" s="313"/>
      <c r="AP853" s="306" t="s">
        <v>637</v>
      </c>
      <c r="AQ853" s="306"/>
      <c r="AR853" s="306"/>
      <c r="AS853" s="306"/>
      <c r="AT853" s="306"/>
      <c r="AU853" s="306"/>
      <c r="AV853" s="306"/>
      <c r="AW853" s="306"/>
      <c r="AX853" s="306"/>
      <c r="AY853">
        <f>COUNTA($C$853)</f>
        <v>1</v>
      </c>
    </row>
    <row r="854" spans="1:51" ht="75" customHeight="1" x14ac:dyDescent="0.15">
      <c r="A854" s="386">
        <v>10</v>
      </c>
      <c r="B854" s="386">
        <v>1</v>
      </c>
      <c r="C854" s="405" t="s">
        <v>698</v>
      </c>
      <c r="D854" s="400"/>
      <c r="E854" s="400"/>
      <c r="F854" s="400"/>
      <c r="G854" s="400"/>
      <c r="H854" s="400"/>
      <c r="I854" s="400"/>
      <c r="J854" s="401">
        <v>7000020220001</v>
      </c>
      <c r="K854" s="402"/>
      <c r="L854" s="402"/>
      <c r="M854" s="402"/>
      <c r="N854" s="402"/>
      <c r="O854" s="402"/>
      <c r="P854" s="302" t="s">
        <v>699</v>
      </c>
      <c r="Q854" s="302"/>
      <c r="R854" s="302"/>
      <c r="S854" s="302"/>
      <c r="T854" s="302"/>
      <c r="U854" s="302"/>
      <c r="V854" s="302"/>
      <c r="W854" s="302"/>
      <c r="X854" s="302"/>
      <c r="Y854" s="303">
        <v>431</v>
      </c>
      <c r="Z854" s="304"/>
      <c r="AA854" s="304"/>
      <c r="AB854" s="305"/>
      <c r="AC854" s="307" t="s">
        <v>679</v>
      </c>
      <c r="AD854" s="308"/>
      <c r="AE854" s="308"/>
      <c r="AF854" s="308"/>
      <c r="AG854" s="308"/>
      <c r="AH854" s="309" t="s">
        <v>637</v>
      </c>
      <c r="AI854" s="310"/>
      <c r="AJ854" s="310"/>
      <c r="AK854" s="310"/>
      <c r="AL854" s="311" t="s">
        <v>637</v>
      </c>
      <c r="AM854" s="312"/>
      <c r="AN854" s="312"/>
      <c r="AO854" s="313"/>
      <c r="AP854" s="306" t="s">
        <v>637</v>
      </c>
      <c r="AQ854" s="306"/>
      <c r="AR854" s="306"/>
      <c r="AS854" s="306"/>
      <c r="AT854" s="306"/>
      <c r="AU854" s="306"/>
      <c r="AV854" s="306"/>
      <c r="AW854" s="306"/>
      <c r="AX854" s="306"/>
      <c r="AY854">
        <f>COUNTA($C$854)</f>
        <v>1</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75" customHeight="1" x14ac:dyDescent="0.15">
      <c r="A878" s="386">
        <v>1</v>
      </c>
      <c r="B878" s="386">
        <v>1</v>
      </c>
      <c r="C878" s="400" t="s">
        <v>704</v>
      </c>
      <c r="D878" s="400"/>
      <c r="E878" s="400"/>
      <c r="F878" s="400"/>
      <c r="G878" s="400"/>
      <c r="H878" s="400"/>
      <c r="I878" s="400"/>
      <c r="J878" s="401">
        <v>7010005013337</v>
      </c>
      <c r="K878" s="402"/>
      <c r="L878" s="402"/>
      <c r="M878" s="402"/>
      <c r="N878" s="402"/>
      <c r="O878" s="402"/>
      <c r="P878" s="406" t="s">
        <v>703</v>
      </c>
      <c r="Q878" s="302"/>
      <c r="R878" s="302"/>
      <c r="S878" s="302"/>
      <c r="T878" s="302"/>
      <c r="U878" s="302"/>
      <c r="V878" s="302"/>
      <c r="W878" s="302"/>
      <c r="X878" s="302"/>
      <c r="Y878" s="303">
        <v>2010</v>
      </c>
      <c r="Z878" s="304"/>
      <c r="AA878" s="304"/>
      <c r="AB878" s="305"/>
      <c r="AC878" s="307" t="s">
        <v>679</v>
      </c>
      <c r="AD878" s="308"/>
      <c r="AE878" s="308"/>
      <c r="AF878" s="308"/>
      <c r="AG878" s="308"/>
      <c r="AH878" s="403" t="s">
        <v>658</v>
      </c>
      <c r="AI878" s="404"/>
      <c r="AJ878" s="404"/>
      <c r="AK878" s="404"/>
      <c r="AL878" s="311" t="s">
        <v>658</v>
      </c>
      <c r="AM878" s="312"/>
      <c r="AN878" s="312"/>
      <c r="AO878" s="313"/>
      <c r="AP878" s="306" t="s">
        <v>658</v>
      </c>
      <c r="AQ878" s="306"/>
      <c r="AR878" s="306"/>
      <c r="AS878" s="306"/>
      <c r="AT878" s="306"/>
      <c r="AU878" s="306"/>
      <c r="AV878" s="306"/>
      <c r="AW878" s="306"/>
      <c r="AX878" s="306"/>
      <c r="AY878">
        <f t="shared" si="118"/>
        <v>1</v>
      </c>
    </row>
    <row r="879" spans="1:51" ht="75" customHeight="1" x14ac:dyDescent="0.15">
      <c r="A879" s="386">
        <v>2</v>
      </c>
      <c r="B879" s="386">
        <v>1</v>
      </c>
      <c r="C879" s="405" t="s">
        <v>705</v>
      </c>
      <c r="D879" s="400"/>
      <c r="E879" s="400"/>
      <c r="F879" s="400"/>
      <c r="G879" s="400"/>
      <c r="H879" s="400"/>
      <c r="I879" s="400"/>
      <c r="J879" s="401">
        <v>2700150009108</v>
      </c>
      <c r="K879" s="402"/>
      <c r="L879" s="402"/>
      <c r="M879" s="402"/>
      <c r="N879" s="402"/>
      <c r="O879" s="402"/>
      <c r="P879" s="302" t="s">
        <v>702</v>
      </c>
      <c r="Q879" s="302"/>
      <c r="R879" s="302"/>
      <c r="S879" s="302"/>
      <c r="T879" s="302"/>
      <c r="U879" s="302"/>
      <c r="V879" s="302"/>
      <c r="W879" s="302"/>
      <c r="X879" s="302"/>
      <c r="Y879" s="303">
        <v>94</v>
      </c>
      <c r="Z879" s="304"/>
      <c r="AA879" s="304"/>
      <c r="AB879" s="305"/>
      <c r="AC879" s="307" t="s">
        <v>679</v>
      </c>
      <c r="AD879" s="308"/>
      <c r="AE879" s="308"/>
      <c r="AF879" s="308"/>
      <c r="AG879" s="308"/>
      <c r="AH879" s="403" t="s">
        <v>637</v>
      </c>
      <c r="AI879" s="404"/>
      <c r="AJ879" s="404"/>
      <c r="AK879" s="404"/>
      <c r="AL879" s="311" t="s">
        <v>637</v>
      </c>
      <c r="AM879" s="312"/>
      <c r="AN879" s="312"/>
      <c r="AO879" s="313"/>
      <c r="AP879" s="306" t="s">
        <v>637</v>
      </c>
      <c r="AQ879" s="306"/>
      <c r="AR879" s="306"/>
      <c r="AS879" s="306"/>
      <c r="AT879" s="306"/>
      <c r="AU879" s="306"/>
      <c r="AV879" s="306"/>
      <c r="AW879" s="306"/>
      <c r="AX879" s="306"/>
      <c r="AY879">
        <f>COUNTA($C$879)</f>
        <v>1</v>
      </c>
    </row>
    <row r="880" spans="1:51" ht="75" customHeight="1" x14ac:dyDescent="0.15">
      <c r="A880" s="386">
        <v>3</v>
      </c>
      <c r="B880" s="386">
        <v>1</v>
      </c>
      <c r="C880" s="409" t="s">
        <v>706</v>
      </c>
      <c r="D880" s="410"/>
      <c r="E880" s="410"/>
      <c r="F880" s="410"/>
      <c r="G880" s="410"/>
      <c r="H880" s="410"/>
      <c r="I880" s="411"/>
      <c r="J880" s="401">
        <v>9700150003120</v>
      </c>
      <c r="K880" s="402"/>
      <c r="L880" s="402"/>
      <c r="M880" s="402"/>
      <c r="N880" s="402"/>
      <c r="O880" s="402"/>
      <c r="P880" s="406" t="s">
        <v>702</v>
      </c>
      <c r="Q880" s="302"/>
      <c r="R880" s="302"/>
      <c r="S880" s="302"/>
      <c r="T880" s="302"/>
      <c r="U880" s="302"/>
      <c r="V880" s="302"/>
      <c r="W880" s="302"/>
      <c r="X880" s="302"/>
      <c r="Y880" s="303">
        <v>75</v>
      </c>
      <c r="Z880" s="304"/>
      <c r="AA880" s="304"/>
      <c r="AB880" s="305"/>
      <c r="AC880" s="307" t="s">
        <v>679</v>
      </c>
      <c r="AD880" s="308"/>
      <c r="AE880" s="308"/>
      <c r="AF880" s="308"/>
      <c r="AG880" s="308"/>
      <c r="AH880" s="309" t="s">
        <v>637</v>
      </c>
      <c r="AI880" s="310"/>
      <c r="AJ880" s="310"/>
      <c r="AK880" s="310"/>
      <c r="AL880" s="311" t="s">
        <v>637</v>
      </c>
      <c r="AM880" s="312"/>
      <c r="AN880" s="312"/>
      <c r="AO880" s="313"/>
      <c r="AP880" s="306" t="s">
        <v>637</v>
      </c>
      <c r="AQ880" s="306"/>
      <c r="AR880" s="306"/>
      <c r="AS880" s="306"/>
      <c r="AT880" s="306"/>
      <c r="AU880" s="306"/>
      <c r="AV880" s="306"/>
      <c r="AW880" s="306"/>
      <c r="AX880" s="306"/>
      <c r="AY880">
        <f>COUNTA($C$880)</f>
        <v>1</v>
      </c>
    </row>
    <row r="881" spans="1:51" ht="75" customHeight="1" x14ac:dyDescent="0.15">
      <c r="A881" s="386">
        <v>4</v>
      </c>
      <c r="B881" s="386">
        <v>1</v>
      </c>
      <c r="C881" s="405" t="s">
        <v>707</v>
      </c>
      <c r="D881" s="400"/>
      <c r="E881" s="400"/>
      <c r="F881" s="400"/>
      <c r="G881" s="400"/>
      <c r="H881" s="400"/>
      <c r="I881" s="400"/>
      <c r="J881" s="401">
        <v>6700150004360</v>
      </c>
      <c r="K881" s="402"/>
      <c r="L881" s="402"/>
      <c r="M881" s="402"/>
      <c r="N881" s="402"/>
      <c r="O881" s="402"/>
      <c r="P881" s="406" t="s">
        <v>702</v>
      </c>
      <c r="Q881" s="302"/>
      <c r="R881" s="302"/>
      <c r="S881" s="302"/>
      <c r="T881" s="302"/>
      <c r="U881" s="302"/>
      <c r="V881" s="302"/>
      <c r="W881" s="302"/>
      <c r="X881" s="302"/>
      <c r="Y881" s="303">
        <v>58</v>
      </c>
      <c r="Z881" s="304"/>
      <c r="AA881" s="304"/>
      <c r="AB881" s="305"/>
      <c r="AC881" s="307" t="s">
        <v>679</v>
      </c>
      <c r="AD881" s="308"/>
      <c r="AE881" s="308"/>
      <c r="AF881" s="308"/>
      <c r="AG881" s="308"/>
      <c r="AH881" s="309" t="s">
        <v>637</v>
      </c>
      <c r="AI881" s="310"/>
      <c r="AJ881" s="310"/>
      <c r="AK881" s="310"/>
      <c r="AL881" s="311" t="s">
        <v>637</v>
      </c>
      <c r="AM881" s="312"/>
      <c r="AN881" s="312"/>
      <c r="AO881" s="313"/>
      <c r="AP881" s="306" t="s">
        <v>637</v>
      </c>
      <c r="AQ881" s="306"/>
      <c r="AR881" s="306"/>
      <c r="AS881" s="306"/>
      <c r="AT881" s="306"/>
      <c r="AU881" s="306"/>
      <c r="AV881" s="306"/>
      <c r="AW881" s="306"/>
      <c r="AX881" s="306"/>
      <c r="AY881">
        <f>COUNTA($C$881)</f>
        <v>1</v>
      </c>
    </row>
    <row r="882" spans="1:51" ht="75" customHeight="1" x14ac:dyDescent="0.15">
      <c r="A882" s="386">
        <v>5</v>
      </c>
      <c r="B882" s="386">
        <v>1</v>
      </c>
      <c r="C882" s="400" t="s">
        <v>708</v>
      </c>
      <c r="D882" s="400"/>
      <c r="E882" s="400"/>
      <c r="F882" s="400"/>
      <c r="G882" s="400"/>
      <c r="H882" s="400"/>
      <c r="I882" s="400"/>
      <c r="J882" s="401">
        <v>6700150026413</v>
      </c>
      <c r="K882" s="402"/>
      <c r="L882" s="402"/>
      <c r="M882" s="402"/>
      <c r="N882" s="402"/>
      <c r="O882" s="402"/>
      <c r="P882" s="302" t="s">
        <v>702</v>
      </c>
      <c r="Q882" s="302"/>
      <c r="R882" s="302"/>
      <c r="S882" s="302"/>
      <c r="T882" s="302"/>
      <c r="U882" s="302"/>
      <c r="V882" s="302"/>
      <c r="W882" s="302"/>
      <c r="X882" s="302"/>
      <c r="Y882" s="303">
        <v>53</v>
      </c>
      <c r="Z882" s="304"/>
      <c r="AA882" s="304"/>
      <c r="AB882" s="305"/>
      <c r="AC882" s="307" t="s">
        <v>679</v>
      </c>
      <c r="AD882" s="308"/>
      <c r="AE882" s="308"/>
      <c r="AF882" s="308"/>
      <c r="AG882" s="308"/>
      <c r="AH882" s="309" t="s">
        <v>637</v>
      </c>
      <c r="AI882" s="310"/>
      <c r="AJ882" s="310"/>
      <c r="AK882" s="310"/>
      <c r="AL882" s="311" t="s">
        <v>637</v>
      </c>
      <c r="AM882" s="312"/>
      <c r="AN882" s="312"/>
      <c r="AO882" s="313"/>
      <c r="AP882" s="306" t="s">
        <v>637</v>
      </c>
      <c r="AQ882" s="306"/>
      <c r="AR882" s="306"/>
      <c r="AS882" s="306"/>
      <c r="AT882" s="306"/>
      <c r="AU882" s="306"/>
      <c r="AV882" s="306"/>
      <c r="AW882" s="306"/>
      <c r="AX882" s="306"/>
      <c r="AY882">
        <f>COUNTA($C$882)</f>
        <v>1</v>
      </c>
    </row>
    <row r="883" spans="1:51" ht="75" customHeight="1" x14ac:dyDescent="0.15">
      <c r="A883" s="386">
        <v>6</v>
      </c>
      <c r="B883" s="386">
        <v>1</v>
      </c>
      <c r="C883" s="400" t="s">
        <v>709</v>
      </c>
      <c r="D883" s="400"/>
      <c r="E883" s="400"/>
      <c r="F883" s="400"/>
      <c r="G883" s="400"/>
      <c r="H883" s="400"/>
      <c r="I883" s="400"/>
      <c r="J883" s="401">
        <v>9700150003368</v>
      </c>
      <c r="K883" s="402"/>
      <c r="L883" s="402"/>
      <c r="M883" s="402"/>
      <c r="N883" s="402"/>
      <c r="O883" s="402"/>
      <c r="P883" s="302" t="s">
        <v>702</v>
      </c>
      <c r="Q883" s="302"/>
      <c r="R883" s="302"/>
      <c r="S883" s="302"/>
      <c r="T883" s="302"/>
      <c r="U883" s="302"/>
      <c r="V883" s="302"/>
      <c r="W883" s="302"/>
      <c r="X883" s="302"/>
      <c r="Y883" s="303">
        <v>52</v>
      </c>
      <c r="Z883" s="304"/>
      <c r="AA883" s="304"/>
      <c r="AB883" s="305"/>
      <c r="AC883" s="307" t="s">
        <v>679</v>
      </c>
      <c r="AD883" s="308"/>
      <c r="AE883" s="308"/>
      <c r="AF883" s="308"/>
      <c r="AG883" s="308"/>
      <c r="AH883" s="309" t="s">
        <v>637</v>
      </c>
      <c r="AI883" s="310"/>
      <c r="AJ883" s="310"/>
      <c r="AK883" s="310"/>
      <c r="AL883" s="311" t="s">
        <v>637</v>
      </c>
      <c r="AM883" s="312"/>
      <c r="AN883" s="312"/>
      <c r="AO883" s="313"/>
      <c r="AP883" s="306" t="s">
        <v>637</v>
      </c>
      <c r="AQ883" s="306"/>
      <c r="AR883" s="306"/>
      <c r="AS883" s="306"/>
      <c r="AT883" s="306"/>
      <c r="AU883" s="306"/>
      <c r="AV883" s="306"/>
      <c r="AW883" s="306"/>
      <c r="AX883" s="306"/>
      <c r="AY883">
        <f>COUNTA($C$883)</f>
        <v>1</v>
      </c>
    </row>
    <row r="884" spans="1:51" ht="75" customHeight="1" x14ac:dyDescent="0.15">
      <c r="A884" s="386">
        <v>7</v>
      </c>
      <c r="B884" s="386">
        <v>1</v>
      </c>
      <c r="C884" s="400" t="s">
        <v>710</v>
      </c>
      <c r="D884" s="400"/>
      <c r="E884" s="400"/>
      <c r="F884" s="400"/>
      <c r="G884" s="400"/>
      <c r="H884" s="400"/>
      <c r="I884" s="400"/>
      <c r="J884" s="401">
        <v>9700150000984</v>
      </c>
      <c r="K884" s="402"/>
      <c r="L884" s="402"/>
      <c r="M884" s="402"/>
      <c r="N884" s="402"/>
      <c r="O884" s="402"/>
      <c r="P884" s="302" t="s">
        <v>702</v>
      </c>
      <c r="Q884" s="302"/>
      <c r="R884" s="302"/>
      <c r="S884" s="302"/>
      <c r="T884" s="302"/>
      <c r="U884" s="302"/>
      <c r="V884" s="302"/>
      <c r="W884" s="302"/>
      <c r="X884" s="302"/>
      <c r="Y884" s="303">
        <v>52</v>
      </c>
      <c r="Z884" s="304"/>
      <c r="AA884" s="304"/>
      <c r="AB884" s="305"/>
      <c r="AC884" s="307" t="s">
        <v>679</v>
      </c>
      <c r="AD884" s="308"/>
      <c r="AE884" s="308"/>
      <c r="AF884" s="308"/>
      <c r="AG884" s="308"/>
      <c r="AH884" s="309" t="s">
        <v>637</v>
      </c>
      <c r="AI884" s="310"/>
      <c r="AJ884" s="310"/>
      <c r="AK884" s="310"/>
      <c r="AL884" s="311" t="s">
        <v>637</v>
      </c>
      <c r="AM884" s="312"/>
      <c r="AN884" s="312"/>
      <c r="AO884" s="313"/>
      <c r="AP884" s="306" t="s">
        <v>637</v>
      </c>
      <c r="AQ884" s="306"/>
      <c r="AR884" s="306"/>
      <c r="AS884" s="306"/>
      <c r="AT884" s="306"/>
      <c r="AU884" s="306"/>
      <c r="AV884" s="306"/>
      <c r="AW884" s="306"/>
      <c r="AX884" s="306"/>
      <c r="AY884">
        <f>COUNTA($C$884)</f>
        <v>1</v>
      </c>
    </row>
    <row r="885" spans="1:51" ht="75" customHeight="1" x14ac:dyDescent="0.15">
      <c r="A885" s="386">
        <v>8</v>
      </c>
      <c r="B885" s="386">
        <v>1</v>
      </c>
      <c r="C885" s="400" t="s">
        <v>711</v>
      </c>
      <c r="D885" s="400"/>
      <c r="E885" s="400"/>
      <c r="F885" s="400"/>
      <c r="G885" s="400"/>
      <c r="H885" s="400"/>
      <c r="I885" s="400"/>
      <c r="J885" s="401">
        <v>3700150002680</v>
      </c>
      <c r="K885" s="402"/>
      <c r="L885" s="402"/>
      <c r="M885" s="402"/>
      <c r="N885" s="402"/>
      <c r="O885" s="402"/>
      <c r="P885" s="302" t="s">
        <v>702</v>
      </c>
      <c r="Q885" s="302"/>
      <c r="R885" s="302"/>
      <c r="S885" s="302"/>
      <c r="T885" s="302"/>
      <c r="U885" s="302"/>
      <c r="V885" s="302"/>
      <c r="W885" s="302"/>
      <c r="X885" s="302"/>
      <c r="Y885" s="303">
        <v>49</v>
      </c>
      <c r="Z885" s="304"/>
      <c r="AA885" s="304"/>
      <c r="AB885" s="305"/>
      <c r="AC885" s="307" t="s">
        <v>679</v>
      </c>
      <c r="AD885" s="308"/>
      <c r="AE885" s="308"/>
      <c r="AF885" s="308"/>
      <c r="AG885" s="308"/>
      <c r="AH885" s="309" t="s">
        <v>637</v>
      </c>
      <c r="AI885" s="310"/>
      <c r="AJ885" s="310"/>
      <c r="AK885" s="310"/>
      <c r="AL885" s="311" t="s">
        <v>637</v>
      </c>
      <c r="AM885" s="312"/>
      <c r="AN885" s="312"/>
      <c r="AO885" s="313"/>
      <c r="AP885" s="306" t="s">
        <v>637</v>
      </c>
      <c r="AQ885" s="306"/>
      <c r="AR885" s="306"/>
      <c r="AS885" s="306"/>
      <c r="AT885" s="306"/>
      <c r="AU885" s="306"/>
      <c r="AV885" s="306"/>
      <c r="AW885" s="306"/>
      <c r="AX885" s="306"/>
      <c r="AY885">
        <f>COUNTA($C$885)</f>
        <v>1</v>
      </c>
    </row>
    <row r="886" spans="1:51" ht="75" customHeight="1" x14ac:dyDescent="0.15">
      <c r="A886" s="386">
        <v>9</v>
      </c>
      <c r="B886" s="386">
        <v>1</v>
      </c>
      <c r="C886" s="400" t="s">
        <v>712</v>
      </c>
      <c r="D886" s="400"/>
      <c r="E886" s="400"/>
      <c r="F886" s="400"/>
      <c r="G886" s="400"/>
      <c r="H886" s="400"/>
      <c r="I886" s="400"/>
      <c r="J886" s="401">
        <v>5700150013494</v>
      </c>
      <c r="K886" s="402"/>
      <c r="L886" s="402"/>
      <c r="M886" s="402"/>
      <c r="N886" s="402"/>
      <c r="O886" s="402"/>
      <c r="P886" s="302" t="s">
        <v>702</v>
      </c>
      <c r="Q886" s="302"/>
      <c r="R886" s="302"/>
      <c r="S886" s="302"/>
      <c r="T886" s="302"/>
      <c r="U886" s="302"/>
      <c r="V886" s="302"/>
      <c r="W886" s="302"/>
      <c r="X886" s="302"/>
      <c r="Y886" s="303">
        <v>45</v>
      </c>
      <c r="Z886" s="304"/>
      <c r="AA886" s="304"/>
      <c r="AB886" s="305"/>
      <c r="AC886" s="307" t="s">
        <v>679</v>
      </c>
      <c r="AD886" s="308"/>
      <c r="AE886" s="308"/>
      <c r="AF886" s="308"/>
      <c r="AG886" s="308"/>
      <c r="AH886" s="309" t="s">
        <v>637</v>
      </c>
      <c r="AI886" s="310"/>
      <c r="AJ886" s="310"/>
      <c r="AK886" s="310"/>
      <c r="AL886" s="311" t="s">
        <v>637</v>
      </c>
      <c r="AM886" s="312"/>
      <c r="AN886" s="312"/>
      <c r="AO886" s="313"/>
      <c r="AP886" s="306" t="s">
        <v>637</v>
      </c>
      <c r="AQ886" s="306"/>
      <c r="AR886" s="306"/>
      <c r="AS886" s="306"/>
      <c r="AT886" s="306"/>
      <c r="AU886" s="306"/>
      <c r="AV886" s="306"/>
      <c r="AW886" s="306"/>
      <c r="AX886" s="306"/>
      <c r="AY886">
        <f>COUNTA($C$886)</f>
        <v>1</v>
      </c>
    </row>
    <row r="887" spans="1:51" ht="75" customHeight="1" x14ac:dyDescent="0.15">
      <c r="A887" s="386">
        <v>10</v>
      </c>
      <c r="B887" s="386">
        <v>1</v>
      </c>
      <c r="C887" s="405" t="s">
        <v>713</v>
      </c>
      <c r="D887" s="400"/>
      <c r="E887" s="400"/>
      <c r="F887" s="400"/>
      <c r="G887" s="400"/>
      <c r="H887" s="400"/>
      <c r="I887" s="400"/>
      <c r="J887" s="401">
        <v>8700150008847</v>
      </c>
      <c r="K887" s="402"/>
      <c r="L887" s="402"/>
      <c r="M887" s="402"/>
      <c r="N887" s="402"/>
      <c r="O887" s="402"/>
      <c r="P887" s="302" t="s">
        <v>702</v>
      </c>
      <c r="Q887" s="302"/>
      <c r="R887" s="302"/>
      <c r="S887" s="302"/>
      <c r="T887" s="302"/>
      <c r="U887" s="302"/>
      <c r="V887" s="302"/>
      <c r="W887" s="302"/>
      <c r="X887" s="302"/>
      <c r="Y887" s="303">
        <v>41</v>
      </c>
      <c r="Z887" s="304"/>
      <c r="AA887" s="304"/>
      <c r="AB887" s="305"/>
      <c r="AC887" s="307" t="s">
        <v>679</v>
      </c>
      <c r="AD887" s="308"/>
      <c r="AE887" s="308"/>
      <c r="AF887" s="308"/>
      <c r="AG887" s="308"/>
      <c r="AH887" s="309" t="s">
        <v>637</v>
      </c>
      <c r="AI887" s="310"/>
      <c r="AJ887" s="310"/>
      <c r="AK887" s="310"/>
      <c r="AL887" s="311" t="s">
        <v>637</v>
      </c>
      <c r="AM887" s="312"/>
      <c r="AN887" s="312"/>
      <c r="AO887" s="313"/>
      <c r="AP887" s="306" t="s">
        <v>637</v>
      </c>
      <c r="AQ887" s="306"/>
      <c r="AR887" s="306"/>
      <c r="AS887" s="306"/>
      <c r="AT887" s="306"/>
      <c r="AU887" s="306"/>
      <c r="AV887" s="306"/>
      <c r="AW887" s="306"/>
      <c r="AX887" s="306"/>
      <c r="AY887">
        <f>COUNTA($C$887)</f>
        <v>1</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1" t="s">
        <v>250</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0" t="s">
        <v>265</v>
      </c>
      <c r="AM1106" s="941"/>
      <c r="AN1106" s="94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4"/>
      <c r="E1109" s="262" t="s">
        <v>214</v>
      </c>
      <c r="F1109" s="874"/>
      <c r="G1109" s="874"/>
      <c r="H1109" s="874"/>
      <c r="I1109" s="874"/>
      <c r="J1109" s="262" t="s">
        <v>221</v>
      </c>
      <c r="K1109" s="262"/>
      <c r="L1109" s="262"/>
      <c r="M1109" s="262"/>
      <c r="N1109" s="262"/>
      <c r="O1109" s="262"/>
      <c r="P1109" s="330" t="s">
        <v>27</v>
      </c>
      <c r="Q1109" s="330"/>
      <c r="R1109" s="330"/>
      <c r="S1109" s="330"/>
      <c r="T1109" s="330"/>
      <c r="U1109" s="330"/>
      <c r="V1109" s="330"/>
      <c r="W1109" s="330"/>
      <c r="X1109" s="330"/>
      <c r="Y1109" s="262" t="s">
        <v>223</v>
      </c>
      <c r="Z1109" s="874"/>
      <c r="AA1109" s="874"/>
      <c r="AB1109" s="874"/>
      <c r="AC1109" s="262" t="s">
        <v>197</v>
      </c>
      <c r="AD1109" s="262"/>
      <c r="AE1109" s="262"/>
      <c r="AF1109" s="262"/>
      <c r="AG1109" s="262"/>
      <c r="AH1109" s="330" t="s">
        <v>210</v>
      </c>
      <c r="AI1109" s="331"/>
      <c r="AJ1109" s="331"/>
      <c r="AK1109" s="331"/>
      <c r="AL1109" s="331" t="s">
        <v>21</v>
      </c>
      <c r="AM1109" s="331"/>
      <c r="AN1109" s="331"/>
      <c r="AO1109" s="877"/>
      <c r="AP1109" s="408" t="s">
        <v>251</v>
      </c>
      <c r="AQ1109" s="408"/>
      <c r="AR1109" s="408"/>
      <c r="AS1109" s="408"/>
      <c r="AT1109" s="408"/>
      <c r="AU1109" s="408"/>
      <c r="AV1109" s="408"/>
      <c r="AW1109" s="408"/>
      <c r="AX1109" s="408"/>
    </row>
    <row r="1110" spans="1:51" ht="30" customHeight="1" x14ac:dyDescent="0.15">
      <c r="A1110" s="386">
        <v>1</v>
      </c>
      <c r="B1110" s="386">
        <v>1</v>
      </c>
      <c r="C1110" s="876"/>
      <c r="D1110" s="876"/>
      <c r="E1110" s="247" t="s">
        <v>658</v>
      </c>
      <c r="F1110" s="875"/>
      <c r="G1110" s="875"/>
      <c r="H1110" s="875"/>
      <c r="I1110" s="875"/>
      <c r="J1110" s="401" t="s">
        <v>658</v>
      </c>
      <c r="K1110" s="402"/>
      <c r="L1110" s="402"/>
      <c r="M1110" s="402"/>
      <c r="N1110" s="402"/>
      <c r="O1110" s="402"/>
      <c r="P1110" s="406" t="s">
        <v>658</v>
      </c>
      <c r="Q1110" s="302"/>
      <c r="R1110" s="302"/>
      <c r="S1110" s="302"/>
      <c r="T1110" s="302"/>
      <c r="U1110" s="302"/>
      <c r="V1110" s="302"/>
      <c r="W1110" s="302"/>
      <c r="X1110" s="302"/>
      <c r="Y1110" s="303" t="s">
        <v>658</v>
      </c>
      <c r="Z1110" s="304"/>
      <c r="AA1110" s="304"/>
      <c r="AB1110" s="305"/>
      <c r="AC1110" s="307"/>
      <c r="AD1110" s="308"/>
      <c r="AE1110" s="308"/>
      <c r="AF1110" s="308"/>
      <c r="AG1110" s="308"/>
      <c r="AH1110" s="309" t="s">
        <v>658</v>
      </c>
      <c r="AI1110" s="310"/>
      <c r="AJ1110" s="310"/>
      <c r="AK1110" s="310"/>
      <c r="AL1110" s="311" t="s">
        <v>658</v>
      </c>
      <c r="AM1110" s="312"/>
      <c r="AN1110" s="312"/>
      <c r="AO1110" s="313"/>
      <c r="AP1110" s="306" t="s">
        <v>658</v>
      </c>
      <c r="AQ1110" s="306"/>
      <c r="AR1110" s="306"/>
      <c r="AS1110" s="306"/>
      <c r="AT1110" s="306"/>
      <c r="AU1110" s="306"/>
      <c r="AV1110" s="306"/>
      <c r="AW1110" s="306"/>
      <c r="AX1110" s="306"/>
    </row>
    <row r="1111" spans="1:51" ht="30" hidden="1" customHeight="1" x14ac:dyDescent="0.15">
      <c r="A1111" s="386">
        <v>2</v>
      </c>
      <c r="B1111" s="386">
        <v>1</v>
      </c>
      <c r="C1111" s="876"/>
      <c r="D1111" s="876"/>
      <c r="E1111" s="875"/>
      <c r="F1111" s="875"/>
      <c r="G1111" s="875"/>
      <c r="H1111" s="875"/>
      <c r="I1111" s="875"/>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6"/>
      <c r="D1112" s="876"/>
      <c r="E1112" s="875"/>
      <c r="F1112" s="875"/>
      <c r="G1112" s="875"/>
      <c r="H1112" s="875"/>
      <c r="I1112" s="875"/>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6"/>
      <c r="D1113" s="876"/>
      <c r="E1113" s="875"/>
      <c r="F1113" s="875"/>
      <c r="G1113" s="875"/>
      <c r="H1113" s="875"/>
      <c r="I1113" s="875"/>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6"/>
      <c r="D1114" s="876"/>
      <c r="E1114" s="875"/>
      <c r="F1114" s="875"/>
      <c r="G1114" s="875"/>
      <c r="H1114" s="875"/>
      <c r="I1114" s="875"/>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6"/>
      <c r="D1115" s="876"/>
      <c r="E1115" s="875"/>
      <c r="F1115" s="875"/>
      <c r="G1115" s="875"/>
      <c r="H1115" s="875"/>
      <c r="I1115" s="875"/>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6"/>
      <c r="D1116" s="876"/>
      <c r="E1116" s="875"/>
      <c r="F1116" s="875"/>
      <c r="G1116" s="875"/>
      <c r="H1116" s="875"/>
      <c r="I1116" s="875"/>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6"/>
      <c r="D1117" s="876"/>
      <c r="E1117" s="875"/>
      <c r="F1117" s="875"/>
      <c r="G1117" s="875"/>
      <c r="H1117" s="875"/>
      <c r="I1117" s="875"/>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6"/>
      <c r="D1118" s="876"/>
      <c r="E1118" s="875"/>
      <c r="F1118" s="875"/>
      <c r="G1118" s="875"/>
      <c r="H1118" s="875"/>
      <c r="I1118" s="875"/>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6"/>
      <c r="D1119" s="876"/>
      <c r="E1119" s="875"/>
      <c r="F1119" s="875"/>
      <c r="G1119" s="875"/>
      <c r="H1119" s="875"/>
      <c r="I1119" s="875"/>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6"/>
      <c r="D1120" s="876"/>
      <c r="E1120" s="875"/>
      <c r="F1120" s="875"/>
      <c r="G1120" s="875"/>
      <c r="H1120" s="875"/>
      <c r="I1120" s="875"/>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6"/>
      <c r="D1121" s="876"/>
      <c r="E1121" s="875"/>
      <c r="F1121" s="875"/>
      <c r="G1121" s="875"/>
      <c r="H1121" s="875"/>
      <c r="I1121" s="875"/>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6"/>
      <c r="D1122" s="876"/>
      <c r="E1122" s="875"/>
      <c r="F1122" s="875"/>
      <c r="G1122" s="875"/>
      <c r="H1122" s="875"/>
      <c r="I1122" s="875"/>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6"/>
      <c r="D1123" s="876"/>
      <c r="E1123" s="875"/>
      <c r="F1123" s="875"/>
      <c r="G1123" s="875"/>
      <c r="H1123" s="875"/>
      <c r="I1123" s="875"/>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6"/>
      <c r="D1124" s="876"/>
      <c r="E1124" s="875"/>
      <c r="F1124" s="875"/>
      <c r="G1124" s="875"/>
      <c r="H1124" s="875"/>
      <c r="I1124" s="875"/>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6"/>
      <c r="D1125" s="876"/>
      <c r="E1125" s="875"/>
      <c r="F1125" s="875"/>
      <c r="G1125" s="875"/>
      <c r="H1125" s="875"/>
      <c r="I1125" s="875"/>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6"/>
      <c r="D1126" s="876"/>
      <c r="E1126" s="875"/>
      <c r="F1126" s="875"/>
      <c r="G1126" s="875"/>
      <c r="H1126" s="875"/>
      <c r="I1126" s="875"/>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6"/>
      <c r="D1127" s="876"/>
      <c r="E1127" s="247"/>
      <c r="F1127" s="875"/>
      <c r="G1127" s="875"/>
      <c r="H1127" s="875"/>
      <c r="I1127" s="875"/>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6"/>
      <c r="D1128" s="876"/>
      <c r="E1128" s="875"/>
      <c r="F1128" s="875"/>
      <c r="G1128" s="875"/>
      <c r="H1128" s="875"/>
      <c r="I1128" s="875"/>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6"/>
      <c r="D1129" s="876"/>
      <c r="E1129" s="875"/>
      <c r="F1129" s="875"/>
      <c r="G1129" s="875"/>
      <c r="H1129" s="875"/>
      <c r="I1129" s="875"/>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6"/>
      <c r="D1130" s="876"/>
      <c r="E1130" s="875"/>
      <c r="F1130" s="875"/>
      <c r="G1130" s="875"/>
      <c r="H1130" s="875"/>
      <c r="I1130" s="875"/>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6"/>
      <c r="D1131" s="876"/>
      <c r="E1131" s="875"/>
      <c r="F1131" s="875"/>
      <c r="G1131" s="875"/>
      <c r="H1131" s="875"/>
      <c r="I1131" s="875"/>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6"/>
      <c r="D1132" s="876"/>
      <c r="E1132" s="875"/>
      <c r="F1132" s="875"/>
      <c r="G1132" s="875"/>
      <c r="H1132" s="875"/>
      <c r="I1132" s="875"/>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6"/>
      <c r="D1133" s="876"/>
      <c r="E1133" s="875"/>
      <c r="F1133" s="875"/>
      <c r="G1133" s="875"/>
      <c r="H1133" s="875"/>
      <c r="I1133" s="875"/>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6"/>
      <c r="D1134" s="876"/>
      <c r="E1134" s="875"/>
      <c r="F1134" s="875"/>
      <c r="G1134" s="875"/>
      <c r="H1134" s="875"/>
      <c r="I1134" s="875"/>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6"/>
      <c r="D1135" s="876"/>
      <c r="E1135" s="875"/>
      <c r="F1135" s="875"/>
      <c r="G1135" s="875"/>
      <c r="H1135" s="875"/>
      <c r="I1135" s="875"/>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6"/>
      <c r="D1136" s="876"/>
      <c r="E1136" s="875"/>
      <c r="F1136" s="875"/>
      <c r="G1136" s="875"/>
      <c r="H1136" s="875"/>
      <c r="I1136" s="875"/>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6"/>
      <c r="D1137" s="876"/>
      <c r="E1137" s="875"/>
      <c r="F1137" s="875"/>
      <c r="G1137" s="875"/>
      <c r="H1137" s="875"/>
      <c r="I1137" s="875"/>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6"/>
      <c r="D1138" s="876"/>
      <c r="E1138" s="875"/>
      <c r="F1138" s="875"/>
      <c r="G1138" s="875"/>
      <c r="H1138" s="875"/>
      <c r="I1138" s="875"/>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6"/>
      <c r="D1139" s="876"/>
      <c r="E1139" s="875"/>
      <c r="F1139" s="875"/>
      <c r="G1139" s="875"/>
      <c r="H1139" s="875"/>
      <c r="I1139" s="875"/>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483" max="49" man="1"/>
    <brk id="735" max="49" man="1"/>
    <brk id="839" max="49" man="1"/>
    <brk id="85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41" sqref="A4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656</v>
      </c>
      <c r="H2" s="13" t="str">
        <f>IF(G2="","",F2)</f>
        <v>一般会計</v>
      </c>
      <c r="I2" s="13" t="str">
        <f>IF(H2="","",IF(I1&lt;&gt;"",CONCATENATE(I1,"、",H2),H2))</f>
        <v>一般会計</v>
      </c>
      <c r="K2" s="14" t="s">
        <v>102</v>
      </c>
      <c r="L2" s="15" t="s">
        <v>656</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656</v>
      </c>
      <c r="R4" s="13" t="str">
        <f t="shared" si="3"/>
        <v>補助</v>
      </c>
      <c r="S4" s="13" t="str">
        <f t="shared" si="4"/>
        <v>補助</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t="s">
        <v>656</v>
      </c>
      <c r="R5" s="13" t="str">
        <f t="shared" si="3"/>
        <v>負担</v>
      </c>
      <c r="S5" s="13" t="str">
        <f t="shared" si="4"/>
        <v>補助、負担</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補助、負担</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補助、負担</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補助、負担</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社会保障</v>
      </c>
      <c r="O10" s="13"/>
      <c r="P10" s="13" t="str">
        <f>S8</f>
        <v>補助、負担</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 希(miyazaki-nozomi.4c6)</dc:creator>
  <cp:lastModifiedBy>厚生労働省ネットワークシステム</cp:lastModifiedBy>
  <cp:lastPrinted>2021-05-24T07:21:02Z</cp:lastPrinted>
  <dcterms:created xsi:type="dcterms:W3CDTF">2012-03-13T00:50:25Z</dcterms:created>
  <dcterms:modified xsi:type="dcterms:W3CDTF">2021-05-27T05:08:16Z</dcterms:modified>
</cp:coreProperties>
</file>