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外部有識者点検対象（書面審査））\"/>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<sst xmlns="http://schemas.openxmlformats.org/spreadsheetml/2006/main" count="2468" uniqueCount="721">
  <si>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</si>
  <si>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</si>
  <si>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</si>
  <si>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</si>
  <si>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</si>
  <si>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</si>
  <si>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</si>
  <si>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</si>
  <si>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</si>
  <si>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</si>
  <si>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</si>
  <si>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</si>
  <si>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</si>
  <si>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</si>
  <si>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</si>
  <si>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</si>
  <si>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</si>
  <si>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</si>
  <si>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</si>
  <si>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</si>
  <si>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</si>
  <si>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</si>
  <si>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</si>
  <si>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</si>
  <si>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</si>
  <si>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</si>
  <si>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</si>
  <si>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</si>
  <si>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</si>
  <si>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</si>
  <si>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</si>
  <si>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</si>
  <si>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</si>
  <si>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</si>
  <si>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</si>
  <si>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</si>
  <si>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</si>
  <si>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</si>
  <si>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</si>
  <si>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</si>
  <si>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</si>
  <si>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</si>
  <si>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</si>
  <si>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</si>
  <si>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</si>
  <si>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</si>
  <si>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</si>
  <si>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</si>
  <si>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</si>
  <si>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</si>
  <si>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</si>
  <si>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</si>
  <si>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</si>
  <si>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</si>
  <si>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</si>
  <si>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</si>
  <si>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</si>
  <si>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</si>
  <si>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</si>
  <si>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</si>
  <si>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</si>
  <si>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</si>
  <si>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</si>
  <si>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</si>
  <si>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</si>
  <si>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</si>
  <si>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</si>
  <si>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</si>
  <si>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</si>
  <si>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</si>
  <si>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</si>
  <si>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</si>
  <si>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</si>
  <si>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</si>
  <si>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</si>
  <si>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</si>
  <si>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</si>
  <si>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</si>
  <si>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</si>
  <si>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</si>
  <si>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</si>
  <si>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</si>
  <si>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</si>
  <si>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</si>
  <si>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</si>
  <si>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</si>
  <si>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</si>
  <si>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</si>
  <si>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</si>
  <si>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</si>
  <si>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</si>
  <si>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</si>
  <si>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</si>
  <si>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</si>
  <si>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</si>
  <si>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</si>
  <si>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</si>
  <si>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</si>
  <si>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</si>
  <si>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</si>
  <si>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</si>
  <si>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</si>
  <si>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</si>
  <si>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</si>
  <si>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</si>
  <si>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</si>
  <si>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</si>
  <si>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</si>
  <si>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</si>
  <si>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</si>
  <si>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</si>
  <si>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</si>
  <si>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</si>
  <si>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</si>
  <si>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</si>
  <si>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</si>
  <si>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</si>
  <si>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</si>
  <si>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</si>
  <si>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</si>
  <si>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</si>
  <si>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</si>
  <si>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</si>
  <si>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</si>
  <si>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</si>
  <si>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</si>
  <si>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</si>
  <si>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</si>
  <si>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</si>
  <si>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</si>
  <si>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</si>
  <si>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</si>
  <si>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</si>
  <si>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</si>
  <si>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</si>
  <si>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</si>
  <si>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</si>
  <si>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</si>
  <si>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</si>
  <si>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</si>
  <si>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</si>
  <si>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</si>
  <si>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</si>
  <si>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</si>
  <si>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</si>
  <si>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</si>
  <si>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</si>
  <si>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</si>
  <si>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</si>
  <si>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</si>
  <si>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</si>
  <si>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</si>
  <si>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</si>
  <si>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</si>
  <si>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</si>
  <si>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</si>
  <si>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</si>
  <si>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</si>
  <si>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</si>
  <si>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</si>
  <si>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</si>
  <si>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</si>
  <si>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</si>
  <si>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</si>
  <si>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</si>
  <si>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</si>
  <si>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</si>
  <si>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</si>
  <si>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</si>
  <si>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</si>
  <si>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</si>
  <si>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</si>
  <si>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</si>
  <si>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</si>
  <si>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</si>
  <si>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</si>
  <si>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</si>
  <si>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</si>
  <si>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</si>
  <si>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</si>
  <si>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</si>
  <si>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</si>
  <si>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</si>
  <si>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</si>
  <si>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</si>
  <si>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</si>
  <si>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</si>
  <si>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</si>
  <si>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</si>
  <si>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</si>
  <si>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</si>
  <si>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</si>
  <si>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</si>
  <si>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</si>
  <si>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</si>
  <si>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</si>
  <si>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</si>
  <si>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</si>
  <si>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</si>
  <si>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</si>
  <si>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</si>
  <si>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</si>
  <si>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</si>
  <si>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</si>
  <si>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</si>
  <si>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</si>
  <si>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</si>
  <si>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</si>
  <si>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</si>
  <si>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</si>
  <si>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</si>
  <si>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</si>
  <si>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</si>
  <si>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</si>
  <si>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</si>
  <si>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</si>
  <si>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</si>
  <si>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</si>
  <si>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</si>
  <si>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</si>
  <si>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</si>
  <si>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</si>
  <si>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</si>
  <si>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</si>
  <si>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</si>
  <si>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</si>
  <si>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</si>
  <si>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</si>
  <si>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</si>
  <si>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</si>
  <si>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</si>
  <si>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</si>
  <si>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</si>
  <si>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</si>
  <si>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</si>
  <si>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</si>
  <si>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</si>
  <si>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</si>
  <si>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</si>
  <si>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</si>
  <si>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</si>
  <si>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</si>
  <si>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</si>
  <si>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</si>
  <si>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</si>
  <si>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</si>
  <si>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</si>
  <si>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</si>
  <si>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</si>
  <si>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</si>
  <si>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</si>
  <si>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</si>
  <si>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</si>
  <si>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</si>
  <si>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</si>
  <si>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</si>
  <si>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</si>
  <si>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</si>
  <si>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</si>
  <si>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</si>
  <si>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</si>
  <si>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</si>
  <si>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</si>
  <si>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</si>
  <si>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</si>
  <si>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</si>
  <si>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</si>
  <si>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</si>
  <si>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</si>
  <si>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</si>
  <si>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</si>
  <si>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</si>
  <si>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</si>
  <si>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</si>
  <si>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</si>
  <si>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</si>
  <si>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</si>
  <si>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</si>
  <si>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</si>
  <si>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</si>
  <si>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</si>
  <si>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</si>
  <si>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</si>
  <si>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</si>
  <si>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</si>
  <si>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</si>
  <si>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</si>
  <si>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</si>
  <si>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</si>
  <si>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</si>
  <si>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</si>
  <si>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</si>
  <si>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</si>
  <si>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</si>
  <si>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</si>
  <si>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</si>
  <si>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</si>
  <si>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</si>
  <si>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</si>
  <si>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</si>
  <si>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</si>
  <si>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</si>
  <si>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</si>
  <si>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</si>
  <si>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</si>
  <si>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</si>
  <si>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</si>
  <si>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</si>
  <si>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</si>
  <si>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</si>
  <si>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</si>
  <si>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</si>
  <si>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</si>
  <si>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</si>
  <si>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</si>
  <si>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</si>
  <si>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</si>
  <si>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</si>
  <si>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</si>
  <si>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</si>
  <si>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</si>
  <si>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</si>
  <si>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</si>
  <si>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</si>
  <si>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</si>
  <si>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</si>
  <si>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</si>
  <si>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</si>
  <si>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</si>
  <si>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</si>
  <si>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</si>
  <si>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</si>
  <si>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</si>
  <si>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</si>
  <si>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</si>
  <si>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</si>
  <si>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</si>
  <si>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</si>
  <si>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</si>
  <si>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</si>
  <si>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</si>
  <si>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</si>
  <si>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</si>
  <si>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</si>
  <si>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</si>
  <si>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</si>
  <si>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</si>
  <si>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</si>
  <si>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</si>
  <si>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</si>
  <si>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</si>
  <si>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</si>
  <si>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</si>
  <si>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</si>
  <si>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</si>
  <si>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</si>
  <si>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</si>
  <si>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</si>
  <si>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</si>
  <si>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</si>
  <si>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</si>
  <si>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</si>
  <si>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</si>
  <si>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</si>
  <si>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</si>
  <si>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</si>
  <si>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</si>
  <si>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</si>
  <si>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</si>
  <si>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</si>
  <si>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</si>
  <si>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</si>
  <si>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</si>
  <si>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</si>
  <si>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</si>
  <si>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</si>
  <si>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</si>
  <si>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</si>
  <si>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</si>
  <si>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</si>
  <si>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</si>
  <si>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</si>
  <si>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</si>
  <si>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</si>
  <si>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</si>
  <si>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</si>
  <si>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</si>
  <si>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</si>
  <si>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</si>
  <si>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</si>
  <si>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</si>
  <si>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</si>
  <si>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</si>
  <si>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</si>
  <si>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</si>
  <si>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</si>
  <si>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</si>
  <si>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</si>
  <si>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</si>
  <si>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</si>
  <si>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</si>
  <si>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</si>
  <si>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</si>
  <si>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</si>
  <si>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</si>
  <si>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</si>
  <si>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</si>
  <si>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</si>
  <si>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</si>
  <si>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</si>
  <si>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</si>
  <si>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</si>
  <si>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</si>
  <si>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</si>
  <si>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</si>
  <si>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</si>
  <si>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</si>
  <si>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</si>
  <si>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</si>
  <si>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</si>
  <si>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</si>
  <si>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</si>
  <si>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</si>
  <si>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</si>
  <si>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</si>
  <si>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</si>
  <si>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</si>
  <si>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</si>
  <si>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</si>
  <si>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</si>
  <si>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</si>
  <si>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</si>
  <si>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</si>
  <si>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</si>
  <si>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</si>
  <si>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</si>
  <si>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</si>
  <si>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</si>
  <si>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</si>
  <si>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</si>
  <si>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</si>
  <si>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</si>
  <si>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</si>
  <si>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</si>
  <si>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</si>
  <si>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</si>
  <si>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</si>
  <si>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</si>
  <si>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</si>
  <si>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</si>
  <si>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</si>
  <si>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</si>
  <si>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</si>
  <si>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</si>
  <si>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</si>
  <si>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</si>
  <si>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</si>
  <si>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</si>
  <si>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</si>
  <si>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</si>
  <si>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</si>
  <si>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</si>
  <si>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</si>
  <si>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</si>
  <si>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</si>
  <si>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</si>
  <si>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</si>
  <si>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</si>
  <si>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</si>
  <si>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</si>
  <si>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</si>
  <si>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</si>
  <si>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</si>
  <si>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</si>
  <si>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</si>
  <si>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</si>
  <si>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</si>
  <si>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</si>
  <si>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</si>
  <si>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</si>
  <si>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</si>
  <si>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</si>
  <si>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</si>
  <si>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</si>
  <si>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</si>
  <si>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</si>
  <si>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</si>
  <si>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</si>
  <si>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</si>
  <si>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</si>
  <si>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</si>
  <si>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</si>
  <si>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</si>
  <si>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</si>
  <si>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</si>
  <si>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</si>
  <si>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</si>
  <si>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</si>
  <si>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</si>
  <si>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</si>
  <si>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</si>
  <si>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</si>
  <si>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</si>
  <si>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</si>
  <si>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</si>
  <si>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</si>
  <si>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</si>
  <si>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</si>
  <si>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</si>
  <si>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</si>
  <si>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</si>
  <si>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</si>
  <si>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</si>
  <si>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</si>
  <si>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</si>
  <si>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</si>
  <si>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</si>
  <si>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</si>
  <si>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</si>
  <si>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</si>
  <si>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</si>
  <si>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</si>
  <si>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</si>
  <si>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</si>
  <si>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</si>
  <si>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</si>
  <si>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</si>
  <si>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</si>
  <si>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</si>
  <si>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</si>
  <si>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</si>
  <si>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</si>
  <si>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</si>
  <si>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</si>
  <si>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</si>
  <si>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</si>
  <si>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</si>
  <si>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</si>
  <si>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</si>
  <si>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</si>
  <si>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</si>
  <si>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</si>
  <si>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</si>
  <si>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</si>
  <si>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</si>
  <si>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</si>
  <si>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</si>
  <si>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</si>
  <si>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</si>
  <si>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</si>
  <si>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</si>
  <si>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</si>
  <si>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</si>
  <si>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</si>
  <si>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</si>
  <si>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</si>
  <si>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</si>
  <si>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</si>
  <si>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</si>
  <si>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</si>
  <si>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</si>
  <si>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</si>
  <si>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</si>
  <si>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</si>
  <si>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</si>
  <si>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</si>
  <si>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</si>
  <si>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</si>
  <si>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</si>
  <si>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</si>
  <si>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</si>
  <si>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</si>
  <si>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</si>
  <si>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</si>
  <si>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</si>
  <si>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</si>
  <si>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</si>
  <si>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</si>
  <si>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</si>
  <si>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</si>
  <si>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</si>
  <si>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</si>
  <si>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</si>
  <si>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</si>
  <si>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</si>
  <si>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</si>
  <si>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</si>
  <si>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</si>
  <si>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</si>
  <si>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</si>
  <si>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</si>
  <si>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</si>
  <si>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</si>
  <si>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</si>
  <si>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</si>
  <si>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</si>
  <si>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</si>
  <si>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</si>
  <si>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</si>
  <si>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</si>
  <si>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</si>
  <si>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</si>
  <si>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</si>
  <si>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</si>
  <si>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</si>
  <si>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</si>
  <si>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</si>
  <si>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</si>
  <si>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</si>
  <si>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</si>
  <si>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</si>
  <si>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</si>
  <si>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</si>
  <si>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</si>
  <si>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</si>
  <si>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</si>
  <si>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</si>
  <si>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</si>
  <si>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</si>
  <si>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</si>
  <si>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</si>
  <si>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</si>
  <si>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</si>
  <si>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</si>
  <si>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</si>
  <si>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</si>
  <si>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</si>
  <si>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</si>
  <si>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</si>
  <si>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特定健康診査・保健指導に必要な経費</t>
  </si>
  <si>
    <t>保険局</t>
  </si>
  <si>
    <t>新畑　覚也</t>
  </si>
  <si>
    <t>平成20年度</t>
  </si>
  <si>
    <t>終了予定なし</t>
  </si>
  <si>
    <t>医療介護連携政策課
医療費適正化対策推進室</t>
  </si>
  <si>
    <t>国民健康保険法第72条の5、健康保険法第154条の2、船員保険法第113条、高齢者の医療の確保に関する法律第20条及び第24条</t>
  </si>
  <si>
    <t>全国医療費適正化計画及び都道府県医療費適正化計画
（高齢者の医療の確保に関する法律第８条及び第９条）</t>
  </si>
  <si>
    <t>-</t>
  </si>
  <si>
    <t>国民健康保険特定健康診査・保健指導国庫負担金</t>
  </si>
  <si>
    <t>健康保険組合特定健康診査・保健指導国庫補助金</t>
  </si>
  <si>
    <t>全国健康保険協会特定健康診査・保健指導国庫補助金</t>
  </si>
  <si>
    <t>国民健康保険組合特定健康診査・保健指導国庫補助金</t>
  </si>
  <si>
    <t>令和５年度までに特定保健指導対象者数の減少率を平成20年度と比べて25％以上減少させる。</t>
  </si>
  <si>
    <t>円/人</t>
  </si>
  <si>
    <t>　　　X/Y</t>
    <phoneticPr fontId="5"/>
  </si>
  <si>
    <t>施策大目標９　全国民に必要な医療を保障できる安定的・効率的な医療保険制度を構築すること</t>
  </si>
  <si>
    <t>Ⅰ－９－２　生活習慣病対策等により中長期的な医療費の適正化を図ること</t>
  </si>
  <si>
    <t>後期高齢者医療制度事業費補助金</t>
  </si>
  <si>
    <t>0288</t>
  </si>
  <si>
    <t>0262</t>
  </si>
  <si>
    <t>0227</t>
  </si>
  <si>
    <t>0267</t>
  </si>
  <si>
    <t>0280</t>
  </si>
  <si>
    <t>0289</t>
  </si>
  <si>
    <t>0297</t>
  </si>
  <si>
    <t>0304</t>
  </si>
  <si>
    <t>○</t>
  </si>
  <si>
    <t>厚労</t>
  </si>
  <si>
    <t>-</t>
    <phoneticPr fontId="5"/>
  </si>
  <si>
    <t>特定保健指導対象者数の減少率（対平成20年度）
※令和２年度は集計中</t>
    <phoneticPr fontId="5"/>
  </si>
  <si>
    <t>2018年度特定健康診査・保健指導の実施状況について
2019年度特定健康診査・保健指導の実施状況について</t>
    <phoneticPr fontId="5"/>
  </si>
  <si>
    <t>令和５年度までに特定健康診査実施率を保険者全体で70％以上とする。　※令和2年度は集計中</t>
    <phoneticPr fontId="5"/>
  </si>
  <si>
    <t>令和５年度までに特定保健指導実施率を保険者全体で45％以上とする。※令和2年度は集計中</t>
    <phoneticPr fontId="5"/>
  </si>
  <si>
    <t>令和５年度までに、特定保健指導対象者数の減少率を平成20年度と比べて25％以上減少させる。
　※令和２年度は集計中。　</t>
    <phoneticPr fontId="5"/>
  </si>
  <si>
    <t>令和５年度までに特定健康診査実施率を保険者全体で70％以上とする。　　
※令和２年度は集計中。　</t>
    <phoneticPr fontId="5"/>
  </si>
  <si>
    <t>令和５年度までに特定保健指導実施率を保険者全体で45％以上とする。　　
※令和２年度は集計中。　</t>
    <phoneticPr fontId="5"/>
  </si>
  <si>
    <t>高齢者の医療の確保に関する法律に基づき保険者が実施する特定健康診査・特定保健指導に要する費用の一部を補助し、その円滑な実施を支援することにより生活習慣病の予防を推進し、もって医療費の適正化を図る。（国庫負担割合　1/3）</t>
    <phoneticPr fontId="5"/>
  </si>
  <si>
    <t>高齢者の医療の確保に関する法律に基づき保険者が実施する特定健康診査・特定保健指導に要する費用の一部を補助し、円滑な実施を支援することにより生活習慣病の予防を推進し、もって医療費の適正化を図る。（補助率　1/3）</t>
    <phoneticPr fontId="5"/>
  </si>
  <si>
    <t>‐</t>
  </si>
  <si>
    <t>無</t>
    <rPh sb="0" eb="1">
      <t>ナ</t>
    </rPh>
    <phoneticPr fontId="5"/>
  </si>
  <si>
    <t>特定健康診査・保健指導国庫負担（補助金）金は、40歳以上75歳未満の者が受診する特定健康診査・特定保健指導の実施に要する費用を補助対象としている。
　他方、左記事業は75歳以上の者が対象となる健康診査へ補助するものであり、それぞれの事業は重複していない。</t>
    <phoneticPr fontId="5"/>
  </si>
  <si>
    <t>特定健康診査・特定保健指導の実施の推進は、加入者の健康の保持・増進及び医療費適正化の観点から重要な施策であり、国民や社会のニーズを反映している。</t>
    <phoneticPr fontId="5"/>
  </si>
  <si>
    <t>実施主体である保険者に対して、国が各法に基づき特定健康診査・特定保健指導に要する経費の負担（補助）を行う。</t>
    <phoneticPr fontId="5"/>
  </si>
  <si>
    <t>第三期医療費適正化計画における特定健康診査・特定保健指導の実施率等の目標値を達成するために必要な事業であり、優先度が高い。</t>
    <phoneticPr fontId="5"/>
  </si>
  <si>
    <t>各法に基づき保険者に対する負担（補助）率を１／３（１／３相当）に設定している。</t>
    <phoneticPr fontId="5"/>
  </si>
  <si>
    <t>各保険者と各健診機関との契約状況から健診に係る費用を算定している。</t>
    <phoneticPr fontId="5"/>
  </si>
  <si>
    <t>高齢者の医療の確保に関する法律に基づき、40歳以上75歳未満の被保険者等に対する特定健康診査・特定保健指導に直接的に必要な費用に限定している。</t>
    <phoneticPr fontId="5"/>
  </si>
  <si>
    <t>各保険者において、地域の実情に合わせて集団健診を実施するなど、特定健康診査・特定保健指導の費用の効率化に努めている。</t>
    <phoneticPr fontId="5"/>
  </si>
  <si>
    <t>特定健康診査・特定保健指導の実施率は着実に上昇している。</t>
    <phoneticPr fontId="5"/>
  </si>
  <si>
    <t>補助金等交付</t>
  </si>
  <si>
    <t>令和５年度までに特定健康診査実施率を保険者全体で70％以上とする。　※令和２年度は集計中。</t>
    <phoneticPr fontId="5"/>
  </si>
  <si>
    <t>令和５年度までに特定保健指導実施率を保険者全体で45％以上とする。※令和２年度は集計中。</t>
    <phoneticPr fontId="5"/>
  </si>
  <si>
    <t>　令和５年度の目標の達成に向けて更なる実施率の向上に努めていく。予算編成時においても、直近の活動実績を踏まえつつ、事業が円滑に実施されるよう、財政支援に必要な予算の確保に努める。</t>
    <phoneticPr fontId="5"/>
  </si>
  <si>
    <t>　特定健康診査の受診者数は、毎年度増加しており、実施率も着実に上昇している状況にある（平成20年度における実施率は、特定健康診査が38.9％、特定保健指導が7.7％であったのに対して、令和元年度は特定健康診査が55.6％、特定保健指導は23.2％）。</t>
    <rPh sb="92" eb="94">
      <t>レイワ</t>
    </rPh>
    <rPh sb="94" eb="95">
      <t>ゲン</t>
    </rPh>
    <phoneticPr fontId="5"/>
  </si>
  <si>
    <t>　高齢者の医療の確保に関する法律に基づき保険者が実施する特定健康診査・特定保健指導に要する費用の一部を補助し、円滑な実施を支援することにより生活習慣病の予防を推進する。（補助率　1/3）</t>
    <phoneticPr fontId="5"/>
  </si>
  <si>
    <t>-</t>
    <phoneticPr fontId="5"/>
  </si>
  <si>
    <t>事業費</t>
    <phoneticPr fontId="5"/>
  </si>
  <si>
    <t>特定健診等の実施に係る事業費</t>
    <phoneticPr fontId="5"/>
  </si>
  <si>
    <t>A.東京都</t>
    <rPh sb="2" eb="5">
      <t>トウキョウト</t>
    </rPh>
    <phoneticPr fontId="5"/>
  </si>
  <si>
    <t>東京都</t>
    <phoneticPr fontId="5"/>
  </si>
  <si>
    <t>大阪府</t>
    <phoneticPr fontId="5"/>
  </si>
  <si>
    <t>愛知県</t>
    <rPh sb="0" eb="3">
      <t>アイチケン</t>
    </rPh>
    <phoneticPr fontId="5"/>
  </si>
  <si>
    <t>神奈川県</t>
    <rPh sb="0" eb="4">
      <t>カナガワケン</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</si>
  <si>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</si>
  <si>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</si>
  <si>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</si>
  <si>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</si>
  <si>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北海道</t>
    <rPh sb="0" eb="3">
      <t>ホッカイドウ</t>
    </rPh>
    <phoneticPr fontId="5"/>
  </si>
  <si>
    <t>静岡県</t>
    <rPh sb="0" eb="2">
      <t>シズオカ</t>
    </rPh>
    <rPh sb="2" eb="3">
      <t>ケン</t>
    </rPh>
    <phoneticPr fontId="5"/>
  </si>
  <si>
    <t>高齢者の医療の確保に関する法律により、管内保険者が加入者に対して特定健康診査・特定保健指導を実施する。</t>
  </si>
  <si>
    <t>高齢者の医療の確保に関する法律により、管内保険者が加入者に対して特定健康診査・特定保健指導を実施する。</t>
    <phoneticPr fontId="5"/>
  </si>
  <si>
    <t>B.全国健康保険協会</t>
    <phoneticPr fontId="5"/>
  </si>
  <si>
    <t>高齢者の医療の確保に関する法律により、保険者が加入者に対して特定健康診査・特定保健指導を実施する。</t>
  </si>
  <si>
    <t>高齢者の医療の確保に関する法律により、保険者が加入者に対して特定健康診査・特定保健指導を実施する。</t>
    <phoneticPr fontId="5"/>
  </si>
  <si>
    <t>全国健康保険協会</t>
  </si>
  <si>
    <t>中央建設国民健康保険組合</t>
    <rPh sb="0" eb="2">
      <t>チュウオウ</t>
    </rPh>
    <rPh sb="2" eb="4">
      <t>ケンセツ</t>
    </rPh>
    <rPh sb="4" eb="6">
      <t>コクミン</t>
    </rPh>
    <rPh sb="6" eb="8">
      <t>ケンコウ</t>
    </rPh>
    <rPh sb="8" eb="10">
      <t>ホケン</t>
    </rPh>
    <rPh sb="10" eb="12">
      <t>クミアイ</t>
    </rPh>
    <phoneticPr fontId="5"/>
  </si>
  <si>
    <t>エヌ・ティ・ティ健康保険組合</t>
    <rPh sb="8" eb="10">
      <t>ケンコウ</t>
    </rPh>
    <rPh sb="10" eb="12">
      <t>ホケン</t>
    </rPh>
    <rPh sb="12" eb="14">
      <t>クミアイ</t>
    </rPh>
    <phoneticPr fontId="5"/>
  </si>
  <si>
    <t>ヤマトグループ健康保険組合</t>
    <rPh sb="7" eb="9">
      <t>ケンコウ</t>
    </rPh>
    <rPh sb="9" eb="11">
      <t>ホケン</t>
    </rPh>
    <rPh sb="11" eb="13">
      <t>クミアイ</t>
    </rPh>
    <phoneticPr fontId="5"/>
  </si>
  <si>
    <t>パナソニック健康保険組合</t>
    <rPh sb="6" eb="8">
      <t>ケンコウ</t>
    </rPh>
    <rPh sb="8" eb="10">
      <t>ホケン</t>
    </rPh>
    <rPh sb="10" eb="12">
      <t>クミアイ</t>
    </rPh>
    <phoneticPr fontId="5"/>
  </si>
  <si>
    <t>日立健康保険組合</t>
    <rPh sb="0" eb="2">
      <t>ヒタチ</t>
    </rPh>
    <rPh sb="2" eb="4">
      <t>ケンコウ</t>
    </rPh>
    <rPh sb="4" eb="6">
      <t>ホケン</t>
    </rPh>
    <rPh sb="6" eb="8">
      <t>クミアイ</t>
    </rPh>
    <phoneticPr fontId="5"/>
  </si>
  <si>
    <t>全国土木建設国民健康保険組合</t>
    <rPh sb="0" eb="2">
      <t>ゼンコク</t>
    </rPh>
    <rPh sb="2" eb="4">
      <t>ドボク</t>
    </rPh>
    <rPh sb="4" eb="6">
      <t>ケンセツ</t>
    </rPh>
    <rPh sb="6" eb="8">
      <t>コクミン</t>
    </rPh>
    <rPh sb="8" eb="10">
      <t>ケンコウ</t>
    </rPh>
    <rPh sb="10" eb="12">
      <t>ホケン</t>
    </rPh>
    <rPh sb="12" eb="14">
      <t>クミアイ</t>
    </rPh>
    <phoneticPr fontId="5"/>
  </si>
  <si>
    <t>三菱電機健康保険組合</t>
    <rPh sb="0" eb="2">
      <t>ミツビシ</t>
    </rPh>
    <rPh sb="2" eb="4">
      <t>デンキ</t>
    </rPh>
    <rPh sb="4" eb="6">
      <t>ケンコウ</t>
    </rPh>
    <rPh sb="6" eb="8">
      <t>ホケン</t>
    </rPh>
    <rPh sb="8" eb="10">
      <t>クミアイ</t>
    </rPh>
    <phoneticPr fontId="5"/>
  </si>
  <si>
    <t>東芝健康保険組合</t>
    <rPh sb="0" eb="2">
      <t>トウシバ</t>
    </rPh>
    <rPh sb="2" eb="4">
      <t>ケンコウ</t>
    </rPh>
    <rPh sb="4" eb="6">
      <t>ホケン</t>
    </rPh>
    <rPh sb="6" eb="8">
      <t>クミアイ</t>
    </rPh>
    <phoneticPr fontId="5"/>
  </si>
  <si>
    <t>関東ITソフトウェア健康保険組合</t>
    <phoneticPr fontId="5"/>
  </si>
  <si>
    <t>単位当たりコスト＝Ｘ／Ｙ
Ｘ：特定健康診査・保健指導国庫負担（補助）金執行額
Ｙ：特定健康診査実施人数＋特定保健指導実施人数（国庫負担（補助）金の対象となる者に限る）
※令和２年度は集計中。　　　　　　　　　　　</t>
    <phoneticPr fontId="5"/>
  </si>
  <si>
    <t>21,456,823,000
/11,634,291</t>
    <phoneticPr fontId="5"/>
  </si>
  <si>
    <t>21,224,794,000
/11,476,488</t>
    <phoneticPr fontId="5"/>
  </si>
  <si>
    <t>特定健康診査・特定保健指導は、運動・食事・喫煙などに関する不適切な生活習慣が引き金となり、肥満、脂質異常、血糖高値、血圧高値から起こる虚血性心疾患、脳血管疾患、糖尿病等の発症・重症化を予防するため、高齢者の医療の確保に関する法律に基づき、保険者が共通に取り組む保健事業である。本事業では、特定健康診査・特定保健指導の実施による糖尿病等の発症・重症化の予防を図る。</t>
    <phoneticPr fontId="5"/>
  </si>
  <si>
    <t>地域の医師会等とも連携しながら特定健診・特定保健指導の実施に取り組む好事例を横展開するなど、まずは目標値（2023年：70％（特定健診）、45％（特定保健指導））の早期達成を目指し、現状の分析を踏まえつつ、特定健診・特定保健指導の実施率の向上につながる効果的な方策等を検討。また、好事例の横展開等により、保険者別の取組の見える化を図る。</t>
    <phoneticPr fontId="5"/>
  </si>
  <si>
    <t>-</t>
    <phoneticPr fontId="5"/>
  </si>
  <si>
    <t>保険者における実施計画が、当初予定を下回ったため。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</si>
</sst>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170422</xdr:colOff>
      <xdr:row>748</xdr:row>
      <xdr:rowOff>77229</xdr:rowOff>
    </xdr:from>
    <xdr:to>
      <xdr:col>27</xdr:col>
      <xdr:colOff>5696</xdr:colOff>
      <xdr:row>750</xdr:row>
      <xdr:rowOff>339111</xdr:rowOff>
    </xdr:to>
    <xdr:sp macro="" textlink="">
      <xdr:nvSpPr>
        <xdr:cNvPr id="2" name="フリーフォーム 1"/>
        <xdr:cNvSpPr/>
      </xdr:nvSpPr>
      <xdr:spPr>
        <a:xfrm>
          <a:off x="3570847" y="42234879"/>
          <a:ext cx="1835524" cy="966732"/>
        </a:xfrm>
        <a:custGeom>
          <a:avLst/>
          <a:gdLst>
            <a:gd name="connsiteX0" fmla="*/ 0 w 2148750"/>
            <a:gd name="connsiteY0" fmla="*/ 0 h 1565049"/>
            <a:gd name="connsiteX1" fmla="*/ 2148750 w 2148750"/>
            <a:gd name="connsiteY1" fmla="*/ 0 h 1565049"/>
            <a:gd name="connsiteX2" fmla="*/ 2148750 w 2148750"/>
            <a:gd name="connsiteY2" fmla="*/ 1565049 h 1565049"/>
            <a:gd name="connsiteX3" fmla="*/ 0 w 2148750"/>
            <a:gd name="connsiteY3" fmla="*/ 1565049 h 1565049"/>
            <a:gd name="connsiteX4" fmla="*/ 0 w 2148750"/>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48750" h="1565049">
              <a:moveTo>
                <a:pt x="0" y="0"/>
              </a:moveTo>
              <a:lnTo>
                <a:pt x="2148750" y="0"/>
              </a:lnTo>
              <a:lnTo>
                <a:pt x="2148750"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厚生労働省</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19,883</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61011</xdr:colOff>
      <xdr:row>752</xdr:row>
      <xdr:rowOff>287787</xdr:rowOff>
    </xdr:from>
    <xdr:to>
      <xdr:col>19</xdr:col>
      <xdr:colOff>191028</xdr:colOff>
      <xdr:row>755</xdr:row>
      <xdr:rowOff>326905</xdr:rowOff>
    </xdr:to>
    <xdr:sp macro="" textlink="">
      <xdr:nvSpPr>
        <xdr:cNvPr id="3" name="フリーフォーム 2"/>
        <xdr:cNvSpPr/>
      </xdr:nvSpPr>
      <xdr:spPr>
        <a:xfrm>
          <a:off x="2061261" y="43855137"/>
          <a:ext cx="1930242" cy="1096393"/>
        </a:xfrm>
        <a:custGeom>
          <a:avLst/>
          <a:gdLst>
            <a:gd name="connsiteX0" fmla="*/ 0 w 2298369"/>
            <a:gd name="connsiteY0" fmla="*/ 0 h 1565049"/>
            <a:gd name="connsiteX1" fmla="*/ 2298369 w 2298369"/>
            <a:gd name="connsiteY1" fmla="*/ 0 h 1565049"/>
            <a:gd name="connsiteX2" fmla="*/ 2298369 w 2298369"/>
            <a:gd name="connsiteY2" fmla="*/ 1565049 h 1565049"/>
            <a:gd name="connsiteX3" fmla="*/ 0 w 2298369"/>
            <a:gd name="connsiteY3" fmla="*/ 1565049 h 1565049"/>
            <a:gd name="connsiteX4" fmla="*/ 0 w 2298369"/>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98369" h="1565049">
              <a:moveTo>
                <a:pt x="0" y="0"/>
              </a:moveTo>
              <a:lnTo>
                <a:pt x="2298369" y="0"/>
              </a:lnTo>
              <a:lnTo>
                <a:pt x="2298369"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Ａ　都道府県</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47</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15,717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24</xdr:col>
      <xdr:colOff>138714</xdr:colOff>
      <xdr:row>752</xdr:row>
      <xdr:rowOff>337898</xdr:rowOff>
    </xdr:from>
    <xdr:to>
      <xdr:col>33</xdr:col>
      <xdr:colOff>144219</xdr:colOff>
      <xdr:row>756</xdr:row>
      <xdr:rowOff>29444</xdr:rowOff>
    </xdr:to>
    <xdr:sp macro="" textlink="">
      <xdr:nvSpPr>
        <xdr:cNvPr id="4" name="フリーフォーム 3"/>
        <xdr:cNvSpPr/>
      </xdr:nvSpPr>
      <xdr:spPr>
        <a:xfrm>
          <a:off x="4939314" y="43905248"/>
          <a:ext cx="1805730" cy="1101246"/>
        </a:xfrm>
        <a:custGeom>
          <a:avLst/>
          <a:gdLst>
            <a:gd name="connsiteX0" fmla="*/ 0 w 2208848"/>
            <a:gd name="connsiteY0" fmla="*/ 0 h 1565049"/>
            <a:gd name="connsiteX1" fmla="*/ 2208848 w 2208848"/>
            <a:gd name="connsiteY1" fmla="*/ 0 h 1565049"/>
            <a:gd name="connsiteX2" fmla="*/ 2208848 w 2208848"/>
            <a:gd name="connsiteY2" fmla="*/ 1565049 h 1565049"/>
            <a:gd name="connsiteX3" fmla="*/ 0 w 2208848"/>
            <a:gd name="connsiteY3" fmla="*/ 1565049 h 1565049"/>
            <a:gd name="connsiteX4" fmla="*/ 0 w 2208848"/>
            <a:gd name="connsiteY4" fmla="*/ 0 h 15650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08848" h="1565049">
              <a:moveTo>
                <a:pt x="0" y="0"/>
              </a:moveTo>
              <a:lnTo>
                <a:pt x="2208848" y="0"/>
              </a:lnTo>
              <a:lnTo>
                <a:pt x="2208848" y="1565049"/>
              </a:lnTo>
              <a:lnTo>
                <a:pt x="0" y="1565049"/>
              </a:lnTo>
              <a:lnTo>
                <a:pt x="0" y="0"/>
              </a:lnTo>
              <a:close/>
            </a:path>
          </a:pathLst>
        </a:cu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Ｂ　健康保険組合等</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ja-JP" altLang="en-US" sz="1200" kern="1200">
              <a:latin typeface="ＭＳ Ｐゴシック" panose="020B0600070205080204" pitchFamily="50" charset="-128"/>
              <a:ea typeface="ＭＳ Ｐゴシック" panose="020B0600070205080204" pitchFamily="50" charset="-128"/>
            </a:rPr>
            <a:t>（</a:t>
          </a:r>
          <a:r>
            <a:rPr lang="en-US" altLang="ja-JP" sz="1200" kern="1200">
              <a:latin typeface="ＭＳ Ｐゴシック" panose="020B0600070205080204" pitchFamily="50" charset="-128"/>
              <a:ea typeface="ＭＳ Ｐゴシック" panose="020B0600070205080204" pitchFamily="50" charset="-128"/>
            </a:rPr>
            <a:t>1,434</a:t>
          </a:r>
          <a:r>
            <a:rPr lang="ja-JP" altLang="en-US" sz="1200" kern="1200">
              <a:latin typeface="ＭＳ Ｐゴシック" panose="020B0600070205080204" pitchFamily="50" charset="-128"/>
              <a:ea typeface="ＭＳ Ｐゴシック" panose="020B0600070205080204" pitchFamily="50" charset="-128"/>
            </a:rPr>
            <a:t>保険者）</a:t>
          </a:r>
          <a:endParaRPr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lang="en-US" altLang="ja-JP" sz="1200" kern="1200">
              <a:latin typeface="ＭＳ Ｐゴシック" panose="020B0600070205080204" pitchFamily="50" charset="-128"/>
              <a:ea typeface="ＭＳ Ｐゴシック" panose="020B0600070205080204" pitchFamily="50" charset="-128"/>
            </a:rPr>
            <a:t>5,347</a:t>
          </a:r>
          <a:r>
            <a:rPr lang="ja-JP" altLang="en-US" sz="1200" kern="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9525</xdr:colOff>
      <xdr:row>750</xdr:row>
      <xdr:rowOff>236579</xdr:rowOff>
    </xdr:from>
    <xdr:to>
      <xdr:col>18</xdr:col>
      <xdr:colOff>47883</xdr:colOff>
      <xdr:row>751</xdr:row>
      <xdr:rowOff>212895</xdr:rowOff>
    </xdr:to>
    <xdr:sp macro="" textlink="">
      <xdr:nvSpPr>
        <xdr:cNvPr id="5" name="テキスト ボックス 4"/>
        <xdr:cNvSpPr txBox="1"/>
      </xdr:nvSpPr>
      <xdr:spPr>
        <a:xfrm>
          <a:off x="2009775" y="43099079"/>
          <a:ext cx="1638558" cy="3287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125370</xdr:colOff>
      <xdr:row>750</xdr:row>
      <xdr:rowOff>236580</xdr:rowOff>
    </xdr:from>
    <xdr:to>
      <xdr:col>37</xdr:col>
      <xdr:colOff>163728</xdr:colOff>
      <xdr:row>751</xdr:row>
      <xdr:rowOff>212896</xdr:rowOff>
    </xdr:to>
    <xdr:sp macro="" textlink="">
      <xdr:nvSpPr>
        <xdr:cNvPr id="6" name="テキスト ボックス 5"/>
        <xdr:cNvSpPr txBox="1"/>
      </xdr:nvSpPr>
      <xdr:spPr>
        <a:xfrm>
          <a:off x="5926095" y="43099080"/>
          <a:ext cx="1638558" cy="3287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61013</xdr:colOff>
      <xdr:row>748</xdr:row>
      <xdr:rowOff>12871</xdr:rowOff>
    </xdr:from>
    <xdr:to>
      <xdr:col>48</xdr:col>
      <xdr:colOff>38100</xdr:colOff>
      <xdr:row>750</xdr:row>
      <xdr:rowOff>136953</xdr:rowOff>
    </xdr:to>
    <xdr:sp macro="" textlink="">
      <xdr:nvSpPr>
        <xdr:cNvPr id="7" name="テキスト ボックス 6"/>
        <xdr:cNvSpPr txBox="1"/>
      </xdr:nvSpPr>
      <xdr:spPr>
        <a:xfrm>
          <a:off x="6661838" y="42170521"/>
          <a:ext cx="2977462" cy="828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保険者が実施する特定健康診査・特定保健指導に要する費用の一部を負担（補助）し、円滑な実施を支援。</a:t>
          </a:r>
        </a:p>
      </xdr:txBody>
    </xdr:sp>
    <xdr:clientData/>
  </xdr:twoCellAnchor>
  <xdr:twoCellAnchor>
    <xdr:from>
      <xdr:col>32</xdr:col>
      <xdr:colOff>163986</xdr:colOff>
      <xdr:row>748</xdr:row>
      <xdr:rowOff>0</xdr:rowOff>
    </xdr:from>
    <xdr:to>
      <xdr:col>49</xdr:col>
      <xdr:colOff>19050</xdr:colOff>
      <xdr:row>750</xdr:row>
      <xdr:rowOff>152658</xdr:rowOff>
    </xdr:to>
    <xdr:sp macro="" textlink="">
      <xdr:nvSpPr>
        <xdr:cNvPr id="8" name="大かっこ 7"/>
        <xdr:cNvSpPr/>
      </xdr:nvSpPr>
      <xdr:spPr>
        <a:xfrm>
          <a:off x="6564786" y="42157650"/>
          <a:ext cx="3255489" cy="857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125371</xdr:colOff>
      <xdr:row>751</xdr:row>
      <xdr:rowOff>288066</xdr:rowOff>
    </xdr:from>
    <xdr:to>
      <xdr:col>49</xdr:col>
      <xdr:colOff>86755</xdr:colOff>
      <xdr:row>755</xdr:row>
      <xdr:rowOff>231432</xdr:rowOff>
    </xdr:to>
    <xdr:sp macro="" textlink="">
      <xdr:nvSpPr>
        <xdr:cNvPr id="9" name="大かっこ 8"/>
        <xdr:cNvSpPr/>
      </xdr:nvSpPr>
      <xdr:spPr>
        <a:xfrm>
          <a:off x="7326271" y="43502991"/>
          <a:ext cx="2561709" cy="13530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125370</xdr:colOff>
      <xdr:row>752</xdr:row>
      <xdr:rowOff>38613</xdr:rowOff>
    </xdr:from>
    <xdr:to>
      <xdr:col>48</xdr:col>
      <xdr:colOff>123825</xdr:colOff>
      <xdr:row>755</xdr:row>
      <xdr:rowOff>148537</xdr:rowOff>
    </xdr:to>
    <xdr:sp macro="" textlink="">
      <xdr:nvSpPr>
        <xdr:cNvPr id="10" name="テキスト ボックス 9"/>
        <xdr:cNvSpPr txBox="1"/>
      </xdr:nvSpPr>
      <xdr:spPr>
        <a:xfrm>
          <a:off x="7526295" y="43605963"/>
          <a:ext cx="2198730" cy="1167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高齢者の医療の確保に関する法律に基づき、</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歳から</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歳未満の加入者に対し特定健康診査・特定保健指導を実施。</a:t>
          </a:r>
        </a:p>
      </xdr:txBody>
    </xdr:sp>
    <xdr:clientData/>
  </xdr:twoCellAnchor>
  <xdr:twoCellAnchor>
    <xdr:from>
      <xdr:col>14</xdr:col>
      <xdr:colOff>187154</xdr:colOff>
      <xdr:row>750</xdr:row>
      <xdr:rowOff>343642</xdr:rowOff>
    </xdr:from>
    <xdr:to>
      <xdr:col>28</xdr:col>
      <xdr:colOff>196679</xdr:colOff>
      <xdr:row>752</xdr:row>
      <xdr:rowOff>310024</xdr:rowOff>
    </xdr:to>
    <xdr:grpSp>
      <xdr:nvGrpSpPr>
        <xdr:cNvPr id="11" name="グループ化 10"/>
        <xdr:cNvGrpSpPr/>
      </xdr:nvGrpSpPr>
      <xdr:grpSpPr>
        <a:xfrm>
          <a:off x="2987504" y="41263042"/>
          <a:ext cx="2809875" cy="671232"/>
          <a:chOff x="2409265" y="42234971"/>
          <a:chExt cx="2835088" cy="661147"/>
        </a:xfrm>
      </xdr:grpSpPr>
      <xdr:cxnSp macro="">
        <xdr:nvCxnSpPr>
          <xdr:cNvPr id="12" name="直線矢印コネクタ 11"/>
          <xdr:cNvCxnSpPr/>
        </xdr:nvCxnSpPr>
        <xdr:spPr>
          <a:xfrm>
            <a:off x="2420471" y="42604765"/>
            <a:ext cx="1" cy="2913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5228666" y="42559941"/>
            <a:ext cx="4481" cy="3316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2409265" y="42571147"/>
            <a:ext cx="2835088"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3978088" y="42234971"/>
            <a:ext cx="0" cy="3361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2" zoomScaleNormal="75" zoomScaleSheetLayoutView="100" zoomScalePageLayoutView="85" workbookViewId="0">
      <selection activeCell="AU111" sqref="AU111:AX1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657</v>
      </c>
      <c r="AK2" s="191"/>
      <c r="AL2" s="191"/>
      <c r="AM2" s="191"/>
      <c r="AN2" s="83" t="s">
        <v>324</v>
      </c>
      <c r="AO2" s="191">
        <v>20</v>
      </c>
      <c r="AP2" s="191"/>
      <c r="AQ2" s="191"/>
      <c r="AR2" s="84" t="s">
        <v>627</v>
      </c>
      <c r="AS2" s="192">
        <v>381</v>
      </c>
      <c r="AT2" s="192"/>
      <c r="AU2" s="192"/>
      <c r="AV2" s="83" t="str">
        <f>IF(AW2="","","-")</f>
        <v/>
      </c>
      <c r="AW2" s="379"/>
      <c r="AX2" s="379"/>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632</v>
      </c>
      <c r="H5" s="544"/>
      <c r="I5" s="544"/>
      <c r="J5" s="544"/>
      <c r="K5" s="544"/>
      <c r="L5" s="544"/>
      <c r="M5" s="545" t="s">
        <v>65</v>
      </c>
      <c r="N5" s="546"/>
      <c r="O5" s="546"/>
      <c r="P5" s="546"/>
      <c r="Q5" s="546"/>
      <c r="R5" s="547"/>
      <c r="S5" s="548" t="s">
        <v>633</v>
      </c>
      <c r="T5" s="544"/>
      <c r="U5" s="544"/>
      <c r="V5" s="544"/>
      <c r="W5" s="544"/>
      <c r="X5" s="549"/>
      <c r="Y5" s="702" t="s">
        <v>3</v>
      </c>
      <c r="Z5" s="703"/>
      <c r="AA5" s="703"/>
      <c r="AB5" s="703"/>
      <c r="AC5" s="703"/>
      <c r="AD5" s="704"/>
      <c r="AE5" s="705" t="s">
        <v>634</v>
      </c>
      <c r="AF5" s="705"/>
      <c r="AG5" s="705"/>
      <c r="AH5" s="705"/>
      <c r="AI5" s="705"/>
      <c r="AJ5" s="705"/>
      <c r="AK5" s="705"/>
      <c r="AL5" s="705"/>
      <c r="AM5" s="705"/>
      <c r="AN5" s="705"/>
      <c r="AO5" s="705"/>
      <c r="AP5" s="706"/>
      <c r="AQ5" s="707" t="s">
        <v>631</v>
      </c>
      <c r="AR5" s="708"/>
      <c r="AS5" s="708"/>
      <c r="AT5" s="708"/>
      <c r="AU5" s="708"/>
      <c r="AV5" s="708"/>
      <c r="AW5" s="708"/>
      <c r="AX5" s="709"/>
    </row>
    <row r="6" spans="1:50" ht="20.100000000000001"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635</v>
      </c>
      <c r="H7" s="813"/>
      <c r="I7" s="813"/>
      <c r="J7" s="813"/>
      <c r="K7" s="813"/>
      <c r="L7" s="813"/>
      <c r="M7" s="813"/>
      <c r="N7" s="813"/>
      <c r="O7" s="813"/>
      <c r="P7" s="813"/>
      <c r="Q7" s="813"/>
      <c r="R7" s="813"/>
      <c r="S7" s="813"/>
      <c r="T7" s="813"/>
      <c r="U7" s="813"/>
      <c r="V7" s="813"/>
      <c r="W7" s="813"/>
      <c r="X7" s="814"/>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20.100000000000001"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717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684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20.100000000000001" customHeight="1" x14ac:dyDescent="0.15">
      <c r="A11" s="727" t="s">
        <v>5</v>
      </c>
      <c r="B11" s="728"/>
      <c r="C11" s="728"/>
      <c r="D11" s="728"/>
      <c r="E11" s="728"/>
      <c r="F11" s="736"/>
      <c r="G11" s="699" t="str">
        <f>入力規則等!P10</f>
        <v>補助、負担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22578</v>
      </c>
      <c r="Q13" s="149"/>
      <c r="R13" s="149"/>
      <c r="S13" s="149"/>
      <c r="T13" s="149"/>
      <c r="U13" s="149"/>
      <c r="V13" s="150"/>
      <c r="W13" s="148">
        <v>22578</v>
      </c>
      <c r="X13" s="149"/>
      <c r="Y13" s="149"/>
      <c r="Z13" s="149"/>
      <c r="AA13" s="149"/>
      <c r="AB13" s="149"/>
      <c r="AC13" s="150"/>
      <c r="AD13" s="148">
        <v>22589</v>
      </c>
      <c r="AE13" s="149"/>
      <c r="AF13" s="149"/>
      <c r="AG13" s="149"/>
      <c r="AH13" s="149"/>
      <c r="AI13" s="149"/>
      <c r="AJ13" s="150"/>
      <c r="AK13" s="148">
        <v>22193</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637</v>
      </c>
      <c r="Q14" s="149"/>
      <c r="R14" s="149"/>
      <c r="S14" s="149"/>
      <c r="T14" s="149"/>
      <c r="U14" s="149"/>
      <c r="V14" s="150"/>
      <c r="W14" s="148" t="s">
        <v>637</v>
      </c>
      <c r="X14" s="149"/>
      <c r="Y14" s="149"/>
      <c r="Z14" s="149"/>
      <c r="AA14" s="149"/>
      <c r="AB14" s="149"/>
      <c r="AC14" s="150"/>
      <c r="AD14" s="148">
        <v>1416</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v>1416</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637</v>
      </c>
      <c r="Q16" s="149"/>
      <c r="R16" s="149"/>
      <c r="S16" s="149"/>
      <c r="T16" s="149"/>
      <c r="U16" s="149"/>
      <c r="V16" s="150"/>
      <c r="W16" s="148" t="s">
        <v>637</v>
      </c>
      <c r="X16" s="149"/>
      <c r="Y16" s="149"/>
      <c r="Z16" s="149"/>
      <c r="AA16" s="149"/>
      <c r="AB16" s="149"/>
      <c r="AC16" s="150"/>
      <c r="AD16" s="148">
        <v>-1416</v>
      </c>
      <c r="AE16" s="149"/>
      <c r="AF16" s="149"/>
      <c r="AG16" s="149"/>
      <c r="AH16" s="149"/>
      <c r="AI16" s="149"/>
      <c r="AJ16" s="150"/>
      <c r="AK16" s="148"/>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22578</v>
      </c>
      <c r="Q18" s="155"/>
      <c r="R18" s="155"/>
      <c r="S18" s="155"/>
      <c r="T18" s="155"/>
      <c r="U18" s="155"/>
      <c r="V18" s="156"/>
      <c r="W18" s="154">
        <f>SUM(W13:AC17)</f>
        <v>22578</v>
      </c>
      <c r="X18" s="155"/>
      <c r="Y18" s="155"/>
      <c r="Z18" s="155"/>
      <c r="AA18" s="155"/>
      <c r="AB18" s="155"/>
      <c r="AC18" s="156"/>
      <c r="AD18" s="154">
        <f>SUM(AD13:AJ17)</f>
        <v>22589</v>
      </c>
      <c r="AE18" s="155"/>
      <c r="AF18" s="155"/>
      <c r="AG18" s="155"/>
      <c r="AH18" s="155"/>
      <c r="AI18" s="155"/>
      <c r="AJ18" s="156"/>
      <c r="AK18" s="154">
        <f>SUM(AK13:AQ17)</f>
        <v>23609</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21457</v>
      </c>
      <c r="Q19" s="149"/>
      <c r="R19" s="149"/>
      <c r="S19" s="149"/>
      <c r="T19" s="149"/>
      <c r="U19" s="149"/>
      <c r="V19" s="150"/>
      <c r="W19" s="148">
        <v>21225</v>
      </c>
      <c r="X19" s="149"/>
      <c r="Y19" s="149"/>
      <c r="Z19" s="149"/>
      <c r="AA19" s="149"/>
      <c r="AB19" s="149"/>
      <c r="AC19" s="150"/>
      <c r="AD19" s="148">
        <v>19883</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0.95034989813092385</v>
      </c>
      <c r="Q20" s="524"/>
      <c r="R20" s="524"/>
      <c r="S20" s="524"/>
      <c r="T20" s="524"/>
      <c r="U20" s="524"/>
      <c r="V20" s="524"/>
      <c r="W20" s="524">
        <f t="shared" ref="W20" si="0">IF(W18=0, "-", SUM(W19)/W18)</f>
        <v>0.94007440871644965</v>
      </c>
      <c r="X20" s="524"/>
      <c r="Y20" s="524"/>
      <c r="Z20" s="524"/>
      <c r="AA20" s="524"/>
      <c r="AB20" s="524"/>
      <c r="AC20" s="524"/>
      <c r="AD20" s="524">
        <f t="shared" ref="AD20" si="1">IF(AD18=0, "-", SUM(AD19)/AD18)</f>
        <v>0.88020718048607727</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0.95034989813092385</v>
      </c>
      <c r="Q21" s="524"/>
      <c r="R21" s="524"/>
      <c r="S21" s="524"/>
      <c r="T21" s="524"/>
      <c r="U21" s="524"/>
      <c r="V21" s="524"/>
      <c r="W21" s="524">
        <f t="shared" ref="W21" si="2">IF(W19=0, "-", SUM(W19)/SUM(W13,W14))</f>
        <v>0.94007440871644965</v>
      </c>
      <c r="X21" s="524"/>
      <c r="Y21" s="524"/>
      <c r="Z21" s="524"/>
      <c r="AA21" s="524"/>
      <c r="AB21" s="524"/>
      <c r="AC21" s="524"/>
      <c r="AD21" s="524">
        <f t="shared" ref="AD21" si="3">IF(AD19=0, "-", SUM(AD19)/SUM(AD13,AD14))</f>
        <v>0.82828577379712565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638</v>
      </c>
      <c r="H23" s="118"/>
      <c r="I23" s="118"/>
      <c r="J23" s="118"/>
      <c r="K23" s="118"/>
      <c r="L23" s="118"/>
      <c r="M23" s="118"/>
      <c r="N23" s="118"/>
      <c r="O23" s="119"/>
      <c r="P23" s="145">
        <v>16926.2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 customHeight="1" x14ac:dyDescent="0.15">
      <c r="A24" s="126"/>
      <c r="B24" s="127"/>
      <c r="C24" s="127"/>
      <c r="D24" s="127"/>
      <c r="E24" s="127"/>
      <c r="F24" s="128"/>
      <c r="G24" s="120" t="s">
        <v>639</v>
      </c>
      <c r="H24" s="121"/>
      <c r="I24" s="121"/>
      <c r="J24" s="121"/>
      <c r="K24" s="121"/>
      <c r="L24" s="121"/>
      <c r="M24" s="121"/>
      <c r="N24" s="121"/>
      <c r="O24" s="122"/>
      <c r="P24" s="148">
        <v>2717.4</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45" customHeight="1" x14ac:dyDescent="0.15">
      <c r="A25" s="126"/>
      <c r="B25" s="127"/>
      <c r="C25" s="127"/>
      <c r="D25" s="127"/>
      <c r="E25" s="127"/>
      <c r="F25" s="128"/>
      <c r="G25" s="120" t="s">
        <v>640</v>
      </c>
      <c r="H25" s="121"/>
      <c r="I25" s="121"/>
      <c r="J25" s="121"/>
      <c r="K25" s="121"/>
      <c r="L25" s="121"/>
      <c r="M25" s="121"/>
      <c r="N25" s="121"/>
      <c r="O25" s="122"/>
      <c r="P25" s="148">
        <v>1976.4</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45" customHeight="1" x14ac:dyDescent="0.15">
      <c r="A26" s="126"/>
      <c r="B26" s="127"/>
      <c r="C26" s="127"/>
      <c r="D26" s="127"/>
      <c r="E26" s="127"/>
      <c r="F26" s="128"/>
      <c r="G26" s="120" t="s">
        <v>641</v>
      </c>
      <c r="H26" s="121"/>
      <c r="I26" s="121"/>
      <c r="J26" s="121"/>
      <c r="K26" s="121"/>
      <c r="L26" s="121"/>
      <c r="M26" s="121"/>
      <c r="N26" s="121"/>
      <c r="O26" s="122"/>
      <c r="P26" s="148">
        <v>573.20000000000005</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-0.20000000000436557</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22193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308</v>
      </c>
      <c r="AF30" s="368"/>
      <c r="AG30" s="368"/>
      <c r="AH30" s="369"/>
      <c r="AI30" s="370" t="s">
        <v>330</v>
      </c>
      <c r="AJ30" s="370"/>
      <c r="AK30" s="370"/>
      <c r="AL30" s="367"/>
      <c r="AM30" s="370" t="s">
        <v>427</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5</v>
      </c>
      <c r="AV31" s="256"/>
      <c r="AW31" s="360" t="s">
        <v>175</v>
      </c>
      <c r="AX31" s="361"/>
    </row>
    <row r="32" spans="1:50" ht="23.25" customHeight="1" x14ac:dyDescent="0.15">
      <c r="A32" s="500"/>
      <c r="B32" s="498"/>
      <c r="C32" s="498"/>
      <c r="D32" s="498"/>
      <c r="E32" s="498"/>
      <c r="F32" s="499"/>
      <c r="G32" s="525" t="s">
        <v>642</v>
      </c>
      <c r="H32" s="526"/>
      <c r="I32" s="526"/>
      <c r="J32" s="526"/>
      <c r="K32" s="526"/>
      <c r="L32" s="526"/>
      <c r="M32" s="526"/>
      <c r="N32" s="526"/>
      <c r="O32" s="527"/>
      <c r="P32" s="176" t="s">
        <v>659</v>
      </c>
      <c r="Q32" s="176"/>
      <c r="R32" s="176"/>
      <c r="S32" s="176"/>
      <c r="T32" s="176"/>
      <c r="U32" s="176"/>
      <c r="V32" s="176"/>
      <c r="W32" s="176"/>
      <c r="X32" s="218"/>
      <c r="Y32" s="324" t="s">
        <v>12</v>
      </c>
      <c r="Z32" s="534"/>
      <c r="AA32" s="535"/>
      <c r="AB32" s="536" t="s">
        <v>289</v>
      </c>
      <c r="AC32" s="536"/>
      <c r="AD32" s="536"/>
      <c r="AE32" s="348">
        <v>13.7</v>
      </c>
      <c r="AF32" s="349"/>
      <c r="AG32" s="349"/>
      <c r="AH32" s="349"/>
      <c r="AI32" s="348">
        <v>13.5</v>
      </c>
      <c r="AJ32" s="349"/>
      <c r="AK32" s="349"/>
      <c r="AL32" s="349"/>
      <c r="AM32" s="348" t="s">
        <v>658</v>
      </c>
      <c r="AN32" s="349"/>
      <c r="AO32" s="349"/>
      <c r="AP32" s="349"/>
      <c r="AQ32" s="151" t="s">
        <v>637</v>
      </c>
      <c r="AR32" s="152"/>
      <c r="AS32" s="152"/>
      <c r="AT32" s="153"/>
      <c r="AU32" s="349" t="s">
        <v>637</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289</v>
      </c>
      <c r="AC33" s="507"/>
      <c r="AD33" s="507"/>
      <c r="AE33" s="348" t="s">
        <v>637</v>
      </c>
      <c r="AF33" s="349"/>
      <c r="AG33" s="349"/>
      <c r="AH33" s="349"/>
      <c r="AI33" s="348" t="s">
        <v>637</v>
      </c>
      <c r="AJ33" s="349"/>
      <c r="AK33" s="349"/>
      <c r="AL33" s="349"/>
      <c r="AM33" s="348" t="s">
        <v>658</v>
      </c>
      <c r="AN33" s="349"/>
      <c r="AO33" s="349"/>
      <c r="AP33" s="349"/>
      <c r="AQ33" s="151" t="s">
        <v>637</v>
      </c>
      <c r="AR33" s="152"/>
      <c r="AS33" s="152"/>
      <c r="AT33" s="153"/>
      <c r="AU33" s="349">
        <v>25</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t="s">
        <v>637</v>
      </c>
      <c r="AF34" s="349"/>
      <c r="AG34" s="349"/>
      <c r="AH34" s="349"/>
      <c r="AI34" s="348" t="s">
        <v>637</v>
      </c>
      <c r="AJ34" s="349"/>
      <c r="AK34" s="349"/>
      <c r="AL34" s="349"/>
      <c r="AM34" s="348" t="s">
        <v>719</v>
      </c>
      <c r="AN34" s="349"/>
      <c r="AO34" s="349"/>
      <c r="AP34" s="349"/>
      <c r="AQ34" s="151" t="s">
        <v>637</v>
      </c>
      <c r="AR34" s="152"/>
      <c r="AS34" s="152"/>
      <c r="AT34" s="153"/>
      <c r="AU34" s="349" t="s">
        <v>637</v>
      </c>
      <c r="AV34" s="349"/>
      <c r="AW34" s="349"/>
      <c r="AX34" s="350"/>
    </row>
    <row r="35" spans="1:51" ht="23.25" customHeight="1" x14ac:dyDescent="0.15">
      <c r="A35" s="880" t="s">
        <v>298</v>
      </c>
      <c r="B35" s="881"/>
      <c r="C35" s="881"/>
      <c r="D35" s="881"/>
      <c r="E35" s="881"/>
      <c r="F35" s="882"/>
      <c r="G35" s="886" t="s">
        <v>660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308</v>
      </c>
      <c r="AF65" s="320"/>
      <c r="AG65" s="320"/>
      <c r="AH65" s="320"/>
      <c r="AI65" s="320" t="s">
        <v>330</v>
      </c>
      <c r="AJ65" s="320"/>
      <c r="AK65" s="320"/>
      <c r="AL65" s="320"/>
      <c r="AM65" s="320" t="s">
        <v>427</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288</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288</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289</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287</v>
      </c>
      <c r="X70" s="927"/>
      <c r="Y70" s="932" t="s">
        <v>12</v>
      </c>
      <c r="Z70" s="932"/>
      <c r="AA70" s="933"/>
      <c r="AB70" s="934" t="s">
        <v>288</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288</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289</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301</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308</v>
      </c>
      <c r="AF100" s="807"/>
      <c r="AG100" s="807"/>
      <c r="AH100" s="808"/>
      <c r="AI100" s="806" t="s">
        <v>330</v>
      </c>
      <c r="AJ100" s="807"/>
      <c r="AK100" s="807"/>
      <c r="AL100" s="808"/>
      <c r="AM100" s="806" t="s">
        <v>427</v>
      </c>
      <c r="AN100" s="807"/>
      <c r="AO100" s="807"/>
      <c r="AP100" s="808"/>
      <c r="AQ100" s="909" t="s">
        <v>335</v>
      </c>
      <c r="AR100" s="910"/>
      <c r="AS100" s="910"/>
      <c r="AT100" s="911"/>
      <c r="AU100" s="909" t="s">
        <v>459</v>
      </c>
      <c r="AV100" s="910"/>
      <c r="AW100" s="910"/>
      <c r="AX100" s="912"/>
    </row>
    <row r="101" spans="1:60" ht="23.25" customHeight="1" x14ac:dyDescent="0.15">
      <c r="A101" s="476"/>
      <c r="B101" s="477"/>
      <c r="C101" s="477"/>
      <c r="D101" s="477"/>
      <c r="E101" s="477"/>
      <c r="F101" s="478"/>
      <c r="G101" s="176" t="s">
        <v>661</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289</v>
      </c>
      <c r="AC101" s="536"/>
      <c r="AD101" s="536"/>
      <c r="AE101" s="343">
        <v>54.7</v>
      </c>
      <c r="AF101" s="343"/>
      <c r="AG101" s="343"/>
      <c r="AH101" s="343"/>
      <c r="AI101" s="343">
        <v>55.6</v>
      </c>
      <c r="AJ101" s="343"/>
      <c r="AK101" s="343"/>
      <c r="AL101" s="343"/>
      <c r="AM101" s="343" t="s">
        <v>637</v>
      </c>
      <c r="AN101" s="343"/>
      <c r="AO101" s="343"/>
      <c r="AP101" s="343"/>
      <c r="AQ101" s="343" t="s">
        <v>637</v>
      </c>
      <c r="AR101" s="343"/>
      <c r="AS101" s="343"/>
      <c r="AT101" s="343"/>
      <c r="AU101" s="348"/>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289</v>
      </c>
      <c r="AC102" s="536"/>
      <c r="AD102" s="536"/>
      <c r="AE102" s="343" t="s">
        <v>637</v>
      </c>
      <c r="AF102" s="343"/>
      <c r="AG102" s="343"/>
      <c r="AH102" s="343"/>
      <c r="AI102" s="343" t="s">
        <v>637</v>
      </c>
      <c r="AJ102" s="343"/>
      <c r="AK102" s="343"/>
      <c r="AL102" s="343"/>
      <c r="AM102" s="343" t="s">
        <v>637</v>
      </c>
      <c r="AN102" s="343"/>
      <c r="AO102" s="343"/>
      <c r="AP102" s="343"/>
      <c r="AQ102" s="343" t="s">
        <v>637</v>
      </c>
      <c r="AR102" s="343"/>
      <c r="AS102" s="343"/>
      <c r="AT102" s="343"/>
      <c r="AU102" s="356"/>
      <c r="AV102" s="357"/>
      <c r="AW102" s="357"/>
      <c r="AX102" s="913"/>
    </row>
    <row r="103" spans="1:60" ht="31.5"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76"/>
      <c r="B104" s="477"/>
      <c r="C104" s="477"/>
      <c r="D104" s="477"/>
      <c r="E104" s="477"/>
      <c r="F104" s="478"/>
      <c r="G104" s="176" t="s">
        <v>662</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289</v>
      </c>
      <c r="AC104" s="457"/>
      <c r="AD104" s="458"/>
      <c r="AE104" s="343">
        <v>23.2</v>
      </c>
      <c r="AF104" s="343"/>
      <c r="AG104" s="343"/>
      <c r="AH104" s="343"/>
      <c r="AI104" s="343">
        <v>23.2</v>
      </c>
      <c r="AJ104" s="343"/>
      <c r="AK104" s="343"/>
      <c r="AL104" s="343"/>
      <c r="AM104" s="343" t="s">
        <v>637</v>
      </c>
      <c r="AN104" s="343"/>
      <c r="AO104" s="343"/>
      <c r="AP104" s="343"/>
      <c r="AQ104" s="343" t="s">
        <v>637</v>
      </c>
      <c r="AR104" s="343"/>
      <c r="AS104" s="343"/>
      <c r="AT104" s="343"/>
      <c r="AU104" s="343"/>
      <c r="AV104" s="343"/>
      <c r="AW104" s="343"/>
      <c r="AX104" s="344"/>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t="s">
        <v>289</v>
      </c>
      <c r="AC105" s="389"/>
      <c r="AD105" s="390"/>
      <c r="AE105" s="343" t="s">
        <v>637</v>
      </c>
      <c r="AF105" s="343"/>
      <c r="AG105" s="343"/>
      <c r="AH105" s="343"/>
      <c r="AI105" s="343" t="s">
        <v>637</v>
      </c>
      <c r="AJ105" s="343"/>
      <c r="AK105" s="343"/>
      <c r="AL105" s="343"/>
      <c r="AM105" s="343" t="s">
        <v>637</v>
      </c>
      <c r="AN105" s="343"/>
      <c r="AO105" s="343"/>
      <c r="AP105" s="343"/>
      <c r="AQ105" s="343" t="s">
        <v>637</v>
      </c>
      <c r="AR105" s="343"/>
      <c r="AS105" s="343"/>
      <c r="AT105" s="343"/>
      <c r="AU105" s="343"/>
      <c r="AV105" s="343"/>
      <c r="AW105" s="343"/>
      <c r="AX105" s="344"/>
      <c r="AY105">
        <f>$AY$103</f>
        <v>1</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714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v>1844</v>
      </c>
      <c r="AF116" s="343"/>
      <c r="AG116" s="343"/>
      <c r="AH116" s="343"/>
      <c r="AI116" s="343">
        <v>1849</v>
      </c>
      <c r="AJ116" s="343"/>
      <c r="AK116" s="343"/>
      <c r="AL116" s="343"/>
      <c r="AM116" s="343" t="s">
        <v>685</v>
      </c>
      <c r="AN116" s="343"/>
      <c r="AO116" s="343"/>
      <c r="AP116" s="343"/>
      <c r="AQ116" s="348" t="s">
        <v>658</v>
      </c>
      <c r="AR116" s="349"/>
      <c r="AS116" s="349"/>
      <c r="AT116" s="349"/>
      <c r="AU116" s="349"/>
      <c r="AV116" s="349"/>
      <c r="AW116" s="349"/>
      <c r="AX116" s="350"/>
    </row>
    <row r="117" spans="1:51" ht="60"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644</v>
      </c>
      <c r="AC117" s="328"/>
      <c r="AD117" s="329"/>
      <c r="AE117" s="442" t="s">
        <v>715</v>
      </c>
      <c r="AF117" s="291"/>
      <c r="AG117" s="291"/>
      <c r="AH117" s="291"/>
      <c r="AI117" s="442" t="s">
        <v>716</v>
      </c>
      <c r="AJ117" s="291"/>
      <c r="AK117" s="291"/>
      <c r="AL117" s="291"/>
      <c r="AM117" s="291" t="s">
        <v>685</v>
      </c>
      <c r="AN117" s="291"/>
      <c r="AO117" s="291"/>
      <c r="AP117" s="291"/>
      <c r="AQ117" s="291" t="s">
        <v>658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4.95" customHeight="1" x14ac:dyDescent="0.15">
      <c r="A130" s="976" t="s">
        <v>323</v>
      </c>
      <c r="B130" s="974"/>
      <c r="C130" s="973" t="s">
        <v>188</v>
      </c>
      <c r="D130" s="974"/>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4.95" customHeight="1" x14ac:dyDescent="0.15">
      <c r="A131" s="977"/>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20.100000000000001"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20.100000000000001"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5</v>
      </c>
      <c r="AV133" s="163"/>
      <c r="AW133" s="164" t="s">
        <v>175</v>
      </c>
      <c r="AX133" s="165"/>
      <c r="AY133">
        <f>$AY$132</f>
        <v>1</v>
      </c>
    </row>
    <row r="134" spans="1:51" ht="23.1" customHeight="1" x14ac:dyDescent="0.15">
      <c r="A134" s="977"/>
      <c r="B134" s="238"/>
      <c r="C134" s="237"/>
      <c r="D134" s="238"/>
      <c r="E134" s="237"/>
      <c r="F134" s="299"/>
      <c r="G134" s="217" t="s">
        <v>663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v>13.7</v>
      </c>
      <c r="AF134" s="152"/>
      <c r="AG134" s="152"/>
      <c r="AH134" s="152"/>
      <c r="AI134" s="251">
        <v>13.5</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23.1"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289</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v>25</v>
      </c>
      <c r="AV135" s="152"/>
      <c r="AW135" s="152"/>
      <c r="AX135" s="193"/>
      <c r="AY135">
        <f t="shared" si="13"/>
        <v>1</v>
      </c>
    </row>
    <row r="136" spans="1:51" ht="20.10000000000000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20.10000000000000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637</v>
      </c>
      <c r="AR137" s="256"/>
      <c r="AS137" s="164" t="s">
        <v>185</v>
      </c>
      <c r="AT137" s="187"/>
      <c r="AU137" s="163">
        <v>5</v>
      </c>
      <c r="AV137" s="163"/>
      <c r="AW137" s="164" t="s">
        <v>175</v>
      </c>
      <c r="AX137" s="165"/>
      <c r="AY137">
        <f>$AY$136</f>
        <v>1</v>
      </c>
    </row>
    <row r="138" spans="1:51" ht="23.1" customHeight="1" x14ac:dyDescent="0.15">
      <c r="A138" s="977"/>
      <c r="B138" s="238"/>
      <c r="C138" s="237"/>
      <c r="D138" s="238"/>
      <c r="E138" s="237"/>
      <c r="F138" s="299"/>
      <c r="G138" s="217" t="s">
        <v>664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289</v>
      </c>
      <c r="AC138" s="209"/>
      <c r="AD138" s="209"/>
      <c r="AE138" s="251">
        <v>54.7</v>
      </c>
      <c r="AF138" s="152"/>
      <c r="AG138" s="152"/>
      <c r="AH138" s="152"/>
      <c r="AI138" s="251">
        <v>55.6</v>
      </c>
      <c r="AJ138" s="152"/>
      <c r="AK138" s="152"/>
      <c r="AL138" s="152"/>
      <c r="AM138" s="251" t="s">
        <v>637</v>
      </c>
      <c r="AN138" s="152"/>
      <c r="AO138" s="152"/>
      <c r="AP138" s="152"/>
      <c r="AQ138" s="251" t="s">
        <v>637</v>
      </c>
      <c r="AR138" s="152"/>
      <c r="AS138" s="152"/>
      <c r="AT138" s="152"/>
      <c r="AU138" s="251" t="s">
        <v>637</v>
      </c>
      <c r="AV138" s="152"/>
      <c r="AW138" s="152"/>
      <c r="AX138" s="193"/>
      <c r="AY138">
        <f t="shared" ref="AY138:AY139" si="14">$AY$136</f>
        <v>1</v>
      </c>
    </row>
    <row r="139" spans="1:51" ht="23.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289</v>
      </c>
      <c r="AC139" s="160"/>
      <c r="AD139" s="160"/>
      <c r="AE139" s="251" t="s">
        <v>637</v>
      </c>
      <c r="AF139" s="152"/>
      <c r="AG139" s="152"/>
      <c r="AH139" s="152"/>
      <c r="AI139" s="251" t="s">
        <v>637</v>
      </c>
      <c r="AJ139" s="152"/>
      <c r="AK139" s="152"/>
      <c r="AL139" s="152"/>
      <c r="AM139" s="251" t="s">
        <v>637</v>
      </c>
      <c r="AN139" s="152"/>
      <c r="AO139" s="152"/>
      <c r="AP139" s="152"/>
      <c r="AQ139" s="251" t="s">
        <v>637</v>
      </c>
      <c r="AR139" s="152"/>
      <c r="AS139" s="152"/>
      <c r="AT139" s="152"/>
      <c r="AU139" s="251">
        <v>70</v>
      </c>
      <c r="AV139" s="152"/>
      <c r="AW139" s="152"/>
      <c r="AX139" s="193"/>
      <c r="AY139">
        <f t="shared" si="14"/>
        <v>1</v>
      </c>
    </row>
    <row r="140" spans="1:51" ht="20.10000000000000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1</v>
      </c>
    </row>
    <row r="141" spans="1:51" ht="20.10000000000000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637</v>
      </c>
      <c r="AR141" s="256"/>
      <c r="AS141" s="164" t="s">
        <v>185</v>
      </c>
      <c r="AT141" s="187"/>
      <c r="AU141" s="163">
        <v>5</v>
      </c>
      <c r="AV141" s="163"/>
      <c r="AW141" s="164" t="s">
        <v>175</v>
      </c>
      <c r="AX141" s="165"/>
      <c r="AY141">
        <f>$AY$140</f>
        <v>1</v>
      </c>
    </row>
    <row r="142" spans="1:51" ht="23.1" customHeight="1" x14ac:dyDescent="0.15">
      <c r="A142" s="977"/>
      <c r="B142" s="238"/>
      <c r="C142" s="237"/>
      <c r="D142" s="238"/>
      <c r="E142" s="237"/>
      <c r="F142" s="299"/>
      <c r="G142" s="217" t="s">
        <v>665</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289</v>
      </c>
      <c r="AC142" s="209"/>
      <c r="AD142" s="209"/>
      <c r="AE142" s="251">
        <v>23.2</v>
      </c>
      <c r="AF142" s="152"/>
      <c r="AG142" s="152"/>
      <c r="AH142" s="152"/>
      <c r="AI142" s="251">
        <v>23.2</v>
      </c>
      <c r="AJ142" s="152"/>
      <c r="AK142" s="152"/>
      <c r="AL142" s="152"/>
      <c r="AM142" s="251" t="s">
        <v>637</v>
      </c>
      <c r="AN142" s="152"/>
      <c r="AO142" s="152"/>
      <c r="AP142" s="152"/>
      <c r="AQ142" s="251" t="s">
        <v>637</v>
      </c>
      <c r="AR142" s="152"/>
      <c r="AS142" s="152"/>
      <c r="AT142" s="152"/>
      <c r="AU142" s="251" t="s">
        <v>637</v>
      </c>
      <c r="AV142" s="152"/>
      <c r="AW142" s="152"/>
      <c r="AX142" s="193"/>
      <c r="AY142">
        <f t="shared" ref="AY142:AY143" si="15">$AY$140</f>
        <v>1</v>
      </c>
    </row>
    <row r="143" spans="1:51" ht="23.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289</v>
      </c>
      <c r="AC143" s="160"/>
      <c r="AD143" s="160"/>
      <c r="AE143" s="251" t="s">
        <v>637</v>
      </c>
      <c r="AF143" s="152"/>
      <c r="AG143" s="152"/>
      <c r="AH143" s="152"/>
      <c r="AI143" s="251" t="s">
        <v>637</v>
      </c>
      <c r="AJ143" s="152"/>
      <c r="AK143" s="152"/>
      <c r="AL143" s="152"/>
      <c r="AM143" s="251" t="s">
        <v>637</v>
      </c>
      <c r="AN143" s="152"/>
      <c r="AO143" s="152"/>
      <c r="AP143" s="152"/>
      <c r="AQ143" s="251" t="s">
        <v>637</v>
      </c>
      <c r="AR143" s="152"/>
      <c r="AS143" s="152"/>
      <c r="AT143" s="152"/>
      <c r="AU143" s="251">
        <v>45</v>
      </c>
      <c r="AV143" s="152"/>
      <c r="AW143" s="152"/>
      <c r="AX143" s="193"/>
      <c r="AY143">
        <f t="shared" si="15"/>
        <v>1</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0.100000000000001" customHeight="1" x14ac:dyDescent="0.15">
      <c r="A188" s="977"/>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0.100000000000001"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61.5" customHeight="1" x14ac:dyDescent="0.15">
      <c r="A430" s="977"/>
      <c r="B430" s="238"/>
      <c r="C430" s="235" t="s">
        <v>589</v>
      </c>
      <c r="D430" s="236"/>
      <c r="E430" s="224" t="s">
        <v>317</v>
      </c>
      <c r="F430" s="432"/>
      <c r="G430" s="226" t="s">
        <v>204</v>
      </c>
      <c r="H430" s="173"/>
      <c r="I430" s="173"/>
      <c r="J430" s="227" t="s">
        <v>102</v>
      </c>
      <c r="K430" s="228"/>
      <c r="L430" s="228"/>
      <c r="M430" s="228"/>
      <c r="N430" s="228"/>
      <c r="O430" s="228"/>
      <c r="P430" s="228"/>
      <c r="Q430" s="228"/>
      <c r="R430" s="228"/>
      <c r="S430" s="228"/>
      <c r="T430" s="229"/>
      <c r="U430" s="230" t="s">
        <v>718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1</v>
      </c>
    </row>
    <row r="431" spans="1:51" ht="1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v>5</v>
      </c>
      <c r="AV432" s="163"/>
      <c r="AW432" s="164" t="s">
        <v>175</v>
      </c>
      <c r="AX432" s="165"/>
      <c r="AY432">
        <f>$AY$431</f>
        <v>1</v>
      </c>
    </row>
    <row r="433" spans="1:51" ht="15" customHeight="1" x14ac:dyDescent="0.15">
      <c r="A433" s="977"/>
      <c r="B433" s="238"/>
      <c r="C433" s="237"/>
      <c r="D433" s="238"/>
      <c r="E433" s="181"/>
      <c r="F433" s="182"/>
      <c r="G433" s="217" t="s">
        <v>680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289</v>
      </c>
      <c r="AC433" s="160"/>
      <c r="AD433" s="160"/>
      <c r="AE433" s="151" t="s">
        <v>637</v>
      </c>
      <c r="AF433" s="152"/>
      <c r="AG433" s="152"/>
      <c r="AH433" s="152"/>
      <c r="AI433" s="151" t="s">
        <v>637</v>
      </c>
      <c r="AJ433" s="152"/>
      <c r="AK433" s="152"/>
      <c r="AL433" s="152"/>
      <c r="AM433" s="151" t="s">
        <v>637</v>
      </c>
      <c r="AN433" s="152"/>
      <c r="AO433" s="152"/>
      <c r="AP433" s="153"/>
      <c r="AQ433" s="151" t="s">
        <v>637</v>
      </c>
      <c r="AR433" s="152"/>
      <c r="AS433" s="152"/>
      <c r="AT433" s="153"/>
      <c r="AU433" s="152" t="s">
        <v>637</v>
      </c>
      <c r="AV433" s="152"/>
      <c r="AW433" s="152"/>
      <c r="AX433" s="193"/>
      <c r="AY433">
        <f t="shared" ref="AY433:AY435" si="63">$AY$431</f>
        <v>1</v>
      </c>
    </row>
    <row r="434" spans="1:51" ht="1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289</v>
      </c>
      <c r="AC434" s="209"/>
      <c r="AD434" s="209"/>
      <c r="AE434" s="151" t="s">
        <v>637</v>
      </c>
      <c r="AF434" s="152"/>
      <c r="AG434" s="152"/>
      <c r="AH434" s="153"/>
      <c r="AI434" s="151" t="s">
        <v>637</v>
      </c>
      <c r="AJ434" s="152"/>
      <c r="AK434" s="152"/>
      <c r="AL434" s="152"/>
      <c r="AM434" s="151" t="s">
        <v>637</v>
      </c>
      <c r="AN434" s="152"/>
      <c r="AO434" s="152"/>
      <c r="AP434" s="153"/>
      <c r="AQ434" s="151" t="s">
        <v>637</v>
      </c>
      <c r="AR434" s="152"/>
      <c r="AS434" s="152"/>
      <c r="AT434" s="153"/>
      <c r="AU434" s="152">
        <v>70</v>
      </c>
      <c r="AV434" s="152"/>
      <c r="AW434" s="152"/>
      <c r="AX434" s="193"/>
      <c r="AY434">
        <f t="shared" si="63"/>
        <v>1</v>
      </c>
    </row>
    <row r="435" spans="1:51" ht="1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3"/>
      <c r="AQ435" s="151" t="s">
        <v>637</v>
      </c>
      <c r="AR435" s="152"/>
      <c r="AS435" s="152"/>
      <c r="AT435" s="153"/>
      <c r="AU435" s="152" t="s">
        <v>637</v>
      </c>
      <c r="AV435" s="152"/>
      <c r="AW435" s="152"/>
      <c r="AX435" s="193"/>
      <c r="AY435">
        <f t="shared" si="63"/>
        <v>1</v>
      </c>
    </row>
    <row r="436" spans="1:51" ht="15"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1</v>
      </c>
    </row>
    <row r="437" spans="1:51" ht="15"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637</v>
      </c>
      <c r="AF437" s="163"/>
      <c r="AG437" s="164" t="s">
        <v>185</v>
      </c>
      <c r="AH437" s="187"/>
      <c r="AI437" s="201"/>
      <c r="AJ437" s="201"/>
      <c r="AK437" s="201"/>
      <c r="AL437" s="202"/>
      <c r="AM437" s="201"/>
      <c r="AN437" s="201"/>
      <c r="AO437" s="201"/>
      <c r="AP437" s="202"/>
      <c r="AQ437" s="216" t="s">
        <v>637</v>
      </c>
      <c r="AR437" s="163"/>
      <c r="AS437" s="164" t="s">
        <v>185</v>
      </c>
      <c r="AT437" s="187"/>
      <c r="AU437" s="163">
        <v>5</v>
      </c>
      <c r="AV437" s="163"/>
      <c r="AW437" s="164" t="s">
        <v>175</v>
      </c>
      <c r="AX437" s="165"/>
      <c r="AY437">
        <f>$AY$436</f>
        <v>1</v>
      </c>
    </row>
    <row r="438" spans="1:51" ht="15" customHeight="1" x14ac:dyDescent="0.15">
      <c r="A438" s="977"/>
      <c r="B438" s="238"/>
      <c r="C438" s="237"/>
      <c r="D438" s="238"/>
      <c r="E438" s="181"/>
      <c r="F438" s="182"/>
      <c r="G438" s="217" t="s">
        <v>681</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289</v>
      </c>
      <c r="AC438" s="160"/>
      <c r="AD438" s="160"/>
      <c r="AE438" s="151" t="s">
        <v>637</v>
      </c>
      <c r="AF438" s="152"/>
      <c r="AG438" s="152"/>
      <c r="AH438" s="152"/>
      <c r="AI438" s="151" t="s">
        <v>637</v>
      </c>
      <c r="AJ438" s="152"/>
      <c r="AK438" s="152"/>
      <c r="AL438" s="152"/>
      <c r="AM438" s="151" t="s">
        <v>637</v>
      </c>
      <c r="AN438" s="152"/>
      <c r="AO438" s="152"/>
      <c r="AP438" s="153"/>
      <c r="AQ438" s="151" t="s">
        <v>637</v>
      </c>
      <c r="AR438" s="152"/>
      <c r="AS438" s="152"/>
      <c r="AT438" s="153"/>
      <c r="AU438" s="152" t="s">
        <v>637</v>
      </c>
      <c r="AV438" s="152"/>
      <c r="AW438" s="152"/>
      <c r="AX438" s="193"/>
      <c r="AY438">
        <f t="shared" ref="AY438:AY440" si="64">$AY$436</f>
        <v>1</v>
      </c>
    </row>
    <row r="439" spans="1:51" ht="15"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289</v>
      </c>
      <c r="AC439" s="209"/>
      <c r="AD439" s="209"/>
      <c r="AE439" s="151" t="s">
        <v>637</v>
      </c>
      <c r="AF439" s="152"/>
      <c r="AG439" s="152"/>
      <c r="AH439" s="153"/>
      <c r="AI439" s="151" t="s">
        <v>637</v>
      </c>
      <c r="AJ439" s="152"/>
      <c r="AK439" s="152"/>
      <c r="AL439" s="152"/>
      <c r="AM439" s="151" t="s">
        <v>637</v>
      </c>
      <c r="AN439" s="152"/>
      <c r="AO439" s="152"/>
      <c r="AP439" s="153"/>
      <c r="AQ439" s="151" t="s">
        <v>637</v>
      </c>
      <c r="AR439" s="152"/>
      <c r="AS439" s="152"/>
      <c r="AT439" s="153"/>
      <c r="AU439" s="152">
        <v>45</v>
      </c>
      <c r="AV439" s="152"/>
      <c r="AW439" s="152"/>
      <c r="AX439" s="193"/>
      <c r="AY439">
        <f t="shared" si="64"/>
        <v>1</v>
      </c>
    </row>
    <row r="440" spans="1:51" ht="15"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637</v>
      </c>
      <c r="AF440" s="152"/>
      <c r="AG440" s="152"/>
      <c r="AH440" s="153"/>
      <c r="AI440" s="151" t="s">
        <v>637</v>
      </c>
      <c r="AJ440" s="152"/>
      <c r="AK440" s="152"/>
      <c r="AL440" s="152"/>
      <c r="AM440" s="151" t="s">
        <v>637</v>
      </c>
      <c r="AN440" s="152"/>
      <c r="AO440" s="152"/>
      <c r="AP440" s="153"/>
      <c r="AQ440" s="151" t="s">
        <v>637</v>
      </c>
      <c r="AR440" s="152"/>
      <c r="AS440" s="152"/>
      <c r="AT440" s="153"/>
      <c r="AU440" s="152" t="s">
        <v>637</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0.100000000000001" customHeight="1" x14ac:dyDescent="0.15">
      <c r="A482" s="977"/>
      <c r="B482" s="238"/>
      <c r="C482" s="237"/>
      <c r="D482" s="238"/>
      <c r="E482" s="175" t="s">
        <v>667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0.100000000000001"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6.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656</v>
      </c>
      <c r="AE702" s="879"/>
      <c r="AF702" s="879"/>
      <c r="AG702" s="868" t="s">
        <v>671</v>
      </c>
      <c r="AH702" s="869"/>
      <c r="AI702" s="869"/>
      <c r="AJ702" s="869"/>
      <c r="AK702" s="869"/>
      <c r="AL702" s="869"/>
      <c r="AM702" s="869"/>
      <c r="AN702" s="869"/>
      <c r="AO702" s="869"/>
      <c r="AP702" s="869"/>
      <c r="AQ702" s="869"/>
      <c r="AR702" s="869"/>
      <c r="AS702" s="869"/>
      <c r="AT702" s="869"/>
      <c r="AU702" s="869"/>
      <c r="AV702" s="869"/>
      <c r="AW702" s="869"/>
      <c r="AX702" s="870"/>
    </row>
    <row r="703" spans="1:51" ht="42.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656</v>
      </c>
      <c r="AE703" s="170"/>
      <c r="AF703" s="170"/>
      <c r="AG703" s="652" t="s">
        <v>672</v>
      </c>
      <c r="AH703" s="653"/>
      <c r="AI703" s="653"/>
      <c r="AJ703" s="653"/>
      <c r="AK703" s="653"/>
      <c r="AL703" s="653"/>
      <c r="AM703" s="653"/>
      <c r="AN703" s="653"/>
      <c r="AO703" s="653"/>
      <c r="AP703" s="653"/>
      <c r="AQ703" s="653"/>
      <c r="AR703" s="653"/>
      <c r="AS703" s="653"/>
      <c r="AT703" s="653"/>
      <c r="AU703" s="653"/>
      <c r="AV703" s="653"/>
      <c r="AW703" s="653"/>
      <c r="AX703" s="654"/>
    </row>
    <row r="704" spans="1:51" ht="47.2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656</v>
      </c>
      <c r="AE704" s="571"/>
      <c r="AF704" s="571"/>
      <c r="AG704" s="412" t="s">
        <v>673</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668</v>
      </c>
      <c r="AE705" s="721"/>
      <c r="AF705" s="721"/>
      <c r="AG705" s="175" t="s">
        <v>658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299</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669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669</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36.7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656</v>
      </c>
      <c r="AE708" s="656"/>
      <c r="AF708" s="656"/>
      <c r="AG708" s="511" t="s">
        <v>674</v>
      </c>
      <c r="AH708" s="512"/>
      <c r="AI708" s="512"/>
      <c r="AJ708" s="512"/>
      <c r="AK708" s="512"/>
      <c r="AL708" s="512"/>
      <c r="AM708" s="512"/>
      <c r="AN708" s="512"/>
      <c r="AO708" s="512"/>
      <c r="AP708" s="512"/>
      <c r="AQ708" s="512"/>
      <c r="AR708" s="512"/>
      <c r="AS708" s="512"/>
      <c r="AT708" s="512"/>
      <c r="AU708" s="512"/>
      <c r="AV708" s="512"/>
      <c r="AW708" s="512"/>
      <c r="AX708" s="513"/>
    </row>
    <row r="709" spans="1:50" ht="37.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656</v>
      </c>
      <c r="AE709" s="170"/>
      <c r="AF709" s="170"/>
      <c r="AG709" s="652" t="s">
        <v>675</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668</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48"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656</v>
      </c>
      <c r="AE711" s="170"/>
      <c r="AF711" s="170"/>
      <c r="AG711" s="652" t="s">
        <v>676</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656</v>
      </c>
      <c r="AE712" s="571"/>
      <c r="AF712" s="571"/>
      <c r="AG712" s="579" t="s">
        <v>720</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2" t="s">
        <v>324</v>
      </c>
      <c r="AH713" s="653"/>
      <c r="AI713" s="653"/>
      <c r="AJ713" s="653"/>
      <c r="AK713" s="653"/>
      <c r="AL713" s="653"/>
      <c r="AM713" s="653"/>
      <c r="AN713" s="653"/>
      <c r="AO713" s="653"/>
      <c r="AP713" s="653"/>
      <c r="AQ713" s="653"/>
      <c r="AR713" s="653"/>
      <c r="AS713" s="653"/>
      <c r="AT713" s="653"/>
      <c r="AU713" s="653"/>
      <c r="AV713" s="653"/>
      <c r="AW713" s="653"/>
      <c r="AX713" s="654"/>
    </row>
    <row r="714" spans="1:50" ht="42"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656</v>
      </c>
      <c r="AE714" s="577"/>
      <c r="AF714" s="578"/>
      <c r="AG714" s="677" t="s">
        <v>677</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656</v>
      </c>
      <c r="AE715" s="656"/>
      <c r="AF715" s="762"/>
      <c r="AG715" s="511" t="s">
        <v>678</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668</v>
      </c>
      <c r="AE716" s="744"/>
      <c r="AF716" s="744"/>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668</v>
      </c>
      <c r="AE717" s="170"/>
      <c r="AF717" s="170"/>
      <c r="AG717" s="652"/>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668</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656</v>
      </c>
      <c r="AE719" s="656"/>
      <c r="AF719" s="656"/>
      <c r="AG719" s="175" t="s">
        <v>670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1" t="s">
        <v>628</v>
      </c>
      <c r="D721" s="902"/>
      <c r="E721" s="902"/>
      <c r="F721" s="903"/>
      <c r="G721" s="919"/>
      <c r="H721" s="920"/>
      <c r="I721" s="63" t="str">
        <f>IF(OR(G721="　", G721=""), "", "-")</f>
        <v/>
      </c>
      <c r="J721" s="900"/>
      <c r="K721" s="900"/>
      <c r="L721" s="63" t="str">
        <f>IF(M721="","","-")</f>
        <v/>
      </c>
      <c r="M721" s="64"/>
      <c r="N721" s="897" t="s">
        <v>647</v>
      </c>
      <c r="O721" s="898"/>
      <c r="P721" s="898"/>
      <c r="Q721" s="898"/>
      <c r="R721" s="898"/>
      <c r="S721" s="898"/>
      <c r="T721" s="898"/>
      <c r="U721" s="898"/>
      <c r="V721" s="898"/>
      <c r="W721" s="898"/>
      <c r="X721" s="898"/>
      <c r="Y721" s="898"/>
      <c r="Z721" s="898"/>
      <c r="AA721" s="898"/>
      <c r="AB721" s="898"/>
      <c r="AC721" s="898"/>
      <c r="AD721" s="898"/>
      <c r="AE721" s="898"/>
      <c r="AF721" s="899"/>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hidden="1"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43.5" customHeight="1" x14ac:dyDescent="0.15">
      <c r="A726" s="606" t="s">
        <v>47</v>
      </c>
      <c r="B726" s="607"/>
      <c r="C726" s="427" t="s">
        <v>52</v>
      </c>
      <c r="D726" s="566"/>
      <c r="E726" s="566"/>
      <c r="F726" s="567"/>
      <c r="G726" s="782" t="s">
        <v>683</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37.5" customHeight="1" thickBot="1" x14ac:dyDescent="0.2">
      <c r="A727" s="608"/>
      <c r="B727" s="609"/>
      <c r="C727" s="683" t="s">
        <v>56</v>
      </c>
      <c r="D727" s="684"/>
      <c r="E727" s="684"/>
      <c r="F727" s="685"/>
      <c r="G727" s="780" t="s">
        <v>682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24"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24"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24"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24"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648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318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325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5.1" customHeight="1" x14ac:dyDescent="0.15">
      <c r="A787" s="745" t="s">
        <v>304</v>
      </c>
      <c r="B787" s="746"/>
      <c r="C787" s="746"/>
      <c r="D787" s="746"/>
      <c r="E787" s="746"/>
      <c r="F787" s="747"/>
      <c r="G787" s="423" t="s">
        <v>688</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701</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35.1"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35.1" customHeight="1" x14ac:dyDescent="0.15">
      <c r="A789" s="541"/>
      <c r="B789" s="748"/>
      <c r="C789" s="748"/>
      <c r="D789" s="748"/>
      <c r="E789" s="748"/>
      <c r="F789" s="749"/>
      <c r="G789" s="433" t="s">
        <v>686</v>
      </c>
      <c r="H789" s="434"/>
      <c r="I789" s="434"/>
      <c r="J789" s="434"/>
      <c r="K789" s="435"/>
      <c r="L789" s="436" t="s">
        <v>687</v>
      </c>
      <c r="M789" s="437"/>
      <c r="N789" s="437"/>
      <c r="O789" s="437"/>
      <c r="P789" s="437"/>
      <c r="Q789" s="437"/>
      <c r="R789" s="437"/>
      <c r="S789" s="437"/>
      <c r="T789" s="437"/>
      <c r="U789" s="437"/>
      <c r="V789" s="437"/>
      <c r="W789" s="437"/>
      <c r="X789" s="438"/>
      <c r="Y789" s="439">
        <v>1697</v>
      </c>
      <c r="Z789" s="440"/>
      <c r="AA789" s="440"/>
      <c r="AB789" s="542"/>
      <c r="AC789" s="433" t="s">
        <v>686</v>
      </c>
      <c r="AD789" s="434"/>
      <c r="AE789" s="434"/>
      <c r="AF789" s="434"/>
      <c r="AG789" s="435"/>
      <c r="AH789" s="436" t="s">
        <v>687</v>
      </c>
      <c r="AI789" s="437"/>
      <c r="AJ789" s="437"/>
      <c r="AK789" s="437"/>
      <c r="AL789" s="437"/>
      <c r="AM789" s="437"/>
      <c r="AN789" s="437"/>
      <c r="AO789" s="437"/>
      <c r="AP789" s="437"/>
      <c r="AQ789" s="437"/>
      <c r="AR789" s="437"/>
      <c r="AS789" s="437"/>
      <c r="AT789" s="438"/>
      <c r="AU789" s="439">
        <v>2010</v>
      </c>
      <c r="AV789" s="440"/>
      <c r="AW789" s="440"/>
      <c r="AX789" s="441"/>
    </row>
    <row r="790" spans="1:51" ht="24.75" hidden="1" customHeight="1" x14ac:dyDescent="0.15">
      <c r="A790" s="541"/>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0"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1697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2010</v>
      </c>
      <c r="AV799" s="397"/>
      <c r="AW799" s="397"/>
      <c r="AX799" s="399"/>
    </row>
    <row r="800" spans="1:51" ht="24.75" hidden="1" customHeight="1" x14ac:dyDescent="0.15">
      <c r="A800" s="541"/>
      <c r="B800" s="748"/>
      <c r="C800" s="748"/>
      <c r="D800" s="748"/>
      <c r="E800" s="748"/>
      <c r="F800" s="749"/>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1"/>
      <c r="B802" s="748"/>
      <c r="C802" s="748"/>
      <c r="D802" s="748"/>
      <c r="E802" s="748"/>
      <c r="F802" s="749"/>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75" customHeight="1" x14ac:dyDescent="0.15">
      <c r="A845" s="386">
        <v>1</v>
      </c>
      <c r="B845" s="386">
        <v>1</v>
      </c>
      <c r="C845" s="405" t="s">
        <v>689</v>
      </c>
      <c r="D845" s="400"/>
      <c r="E845" s="400"/>
      <c r="F845" s="400"/>
      <c r="G845" s="400"/>
      <c r="H845" s="400"/>
      <c r="I845" s="400"/>
      <c r="J845" s="401">
        <v>8000020130001</v>
      </c>
      <c r="K845" s="402"/>
      <c r="L845" s="402"/>
      <c r="M845" s="402"/>
      <c r="N845" s="402"/>
      <c r="O845" s="402"/>
      <c r="P845" s="406" t="s">
        <v>700</v>
      </c>
      <c r="Q845" s="302"/>
      <c r="R845" s="302"/>
      <c r="S845" s="302"/>
      <c r="T845" s="302"/>
      <c r="U845" s="302"/>
      <c r="V845" s="302"/>
      <c r="W845" s="302"/>
      <c r="X845" s="302"/>
      <c r="Y845" s="303">
        <v>1697</v>
      </c>
      <c r="Z845" s="304"/>
      <c r="AA845" s="304"/>
      <c r="AB845" s="305"/>
      <c r="AC845" s="307" t="s">
        <v>679</v>
      </c>
      <c r="AD845" s="308"/>
      <c r="AE845" s="308"/>
      <c r="AF845" s="308"/>
      <c r="AG845" s="308"/>
      <c r="AH845" s="403" t="s">
        <v>658</v>
      </c>
      <c r="AI845" s="404"/>
      <c r="AJ845" s="404"/>
      <c r="AK845" s="404"/>
      <c r="AL845" s="311" t="s">
        <v>658</v>
      </c>
      <c r="AM845" s="312"/>
      <c r="AN845" s="312"/>
      <c r="AO845" s="313"/>
      <c r="AP845" s="306" t="s">
        <v>637</v>
      </c>
      <c r="AQ845" s="306"/>
      <c r="AR845" s="306"/>
      <c r="AS845" s="306"/>
      <c r="AT845" s="306"/>
      <c r="AU845" s="306"/>
      <c r="AV845" s="306"/>
      <c r="AW845" s="306"/>
      <c r="AX845" s="306"/>
    </row>
    <row r="846" spans="1:51" ht="75" customHeight="1" x14ac:dyDescent="0.15">
      <c r="A846" s="386">
        <v>2</v>
      </c>
      <c r="B846" s="386">
        <v>1</v>
      </c>
      <c r="C846" s="405" t="s">
        <v>690</v>
      </c>
      <c r="D846" s="400"/>
      <c r="E846" s="400"/>
      <c r="F846" s="400"/>
      <c r="G846" s="400"/>
      <c r="H846" s="400"/>
      <c r="I846" s="400"/>
      <c r="J846" s="401">
        <v>4000020270008</v>
      </c>
      <c r="K846" s="402"/>
      <c r="L846" s="402"/>
      <c r="M846" s="402"/>
      <c r="N846" s="402"/>
      <c r="O846" s="402"/>
      <c r="P846" s="302" t="s">
        <v>699</v>
      </c>
      <c r="Q846" s="302"/>
      <c r="R846" s="302"/>
      <c r="S846" s="302"/>
      <c r="T846" s="302"/>
      <c r="U846" s="302"/>
      <c r="V846" s="302"/>
      <c r="W846" s="302"/>
      <c r="X846" s="302"/>
      <c r="Y846" s="303">
        <v>860</v>
      </c>
      <c r="Z846" s="304"/>
      <c r="AA846" s="304"/>
      <c r="AB846" s="305"/>
      <c r="AC846" s="307" t="s">
        <v>679</v>
      </c>
      <c r="AD846" s="308"/>
      <c r="AE846" s="308"/>
      <c r="AF846" s="308"/>
      <c r="AG846" s="308"/>
      <c r="AH846" s="403" t="s">
        <v>637</v>
      </c>
      <c r="AI846" s="404"/>
      <c r="AJ846" s="404"/>
      <c r="AK846" s="404"/>
      <c r="AL846" s="311" t="s">
        <v>637</v>
      </c>
      <c r="AM846" s="312"/>
      <c r="AN846" s="312"/>
      <c r="AO846" s="313"/>
      <c r="AP846" s="306" t="s">
        <v>637</v>
      </c>
      <c r="AQ846" s="306"/>
      <c r="AR846" s="306"/>
      <c r="AS846" s="306"/>
      <c r="AT846" s="306"/>
      <c r="AU846" s="306"/>
      <c r="AV846" s="306"/>
      <c r="AW846" s="306"/>
      <c r="AX846" s="306"/>
      <c r="AY846">
        <f>COUNTA($C$846)</f>
        <v>1</v>
      </c>
    </row>
    <row r="847" spans="1:51" ht="75" customHeight="1" x14ac:dyDescent="0.15">
      <c r="A847" s="386">
        <v>3</v>
      </c>
      <c r="B847" s="386">
        <v>1</v>
      </c>
      <c r="C847" s="405" t="s">
        <v>691</v>
      </c>
      <c r="D847" s="400"/>
      <c r="E847" s="400"/>
      <c r="F847" s="400"/>
      <c r="G847" s="400"/>
      <c r="H847" s="400"/>
      <c r="I847" s="400"/>
      <c r="J847" s="401">
        <v>1000020230006</v>
      </c>
      <c r="K847" s="402"/>
      <c r="L847" s="402"/>
      <c r="M847" s="402"/>
      <c r="N847" s="402"/>
      <c r="O847" s="402"/>
      <c r="P847" s="406" t="s">
        <v>699</v>
      </c>
      <c r="Q847" s="302"/>
      <c r="R847" s="302"/>
      <c r="S847" s="302"/>
      <c r="T847" s="302"/>
      <c r="U847" s="302"/>
      <c r="V847" s="302"/>
      <c r="W847" s="302"/>
      <c r="X847" s="302"/>
      <c r="Y847" s="303">
        <v>838</v>
      </c>
      <c r="Z847" s="304"/>
      <c r="AA847" s="304"/>
      <c r="AB847" s="305"/>
      <c r="AC847" s="307" t="s">
        <v>679</v>
      </c>
      <c r="AD847" s="308"/>
      <c r="AE847" s="308"/>
      <c r="AF847" s="308"/>
      <c r="AG847" s="308"/>
      <c r="AH847" s="309" t="s">
        <v>637</v>
      </c>
      <c r="AI847" s="310"/>
      <c r="AJ847" s="310"/>
      <c r="AK847" s="310"/>
      <c r="AL847" s="311" t="s">
        <v>637</v>
      </c>
      <c r="AM847" s="312"/>
      <c r="AN847" s="312"/>
      <c r="AO847" s="313"/>
      <c r="AP847" s="306" t="s">
        <v>637</v>
      </c>
      <c r="AQ847" s="306"/>
      <c r="AR847" s="306"/>
      <c r="AS847" s="306"/>
      <c r="AT847" s="306"/>
      <c r="AU847" s="306"/>
      <c r="AV847" s="306"/>
      <c r="AW847" s="306"/>
      <c r="AX847" s="306"/>
      <c r="AY847">
        <f>COUNTA($C$847)</f>
        <v>1</v>
      </c>
    </row>
    <row r="848" spans="1:51" ht="75" customHeight="1" x14ac:dyDescent="0.15">
      <c r="A848" s="386">
        <v>4</v>
      </c>
      <c r="B848" s="386">
        <v>1</v>
      </c>
      <c r="C848" s="405" t="s">
        <v>692</v>
      </c>
      <c r="D848" s="400"/>
      <c r="E848" s="400"/>
      <c r="F848" s="400"/>
      <c r="G848" s="400"/>
      <c r="H848" s="400"/>
      <c r="I848" s="400"/>
      <c r="J848" s="401">
        <v>1000020140007</v>
      </c>
      <c r="K848" s="402"/>
      <c r="L848" s="402"/>
      <c r="M848" s="402"/>
      <c r="N848" s="402"/>
      <c r="O848" s="402"/>
      <c r="P848" s="406" t="s">
        <v>699</v>
      </c>
      <c r="Q848" s="302"/>
      <c r="R848" s="302"/>
      <c r="S848" s="302"/>
      <c r="T848" s="302"/>
      <c r="U848" s="302"/>
      <c r="V848" s="302"/>
      <c r="W848" s="302"/>
      <c r="X848" s="302"/>
      <c r="Y848" s="303">
        <v>747</v>
      </c>
      <c r="Z848" s="304"/>
      <c r="AA848" s="304"/>
      <c r="AB848" s="305"/>
      <c r="AC848" s="307" t="s">
        <v>679</v>
      </c>
      <c r="AD848" s="308"/>
      <c r="AE848" s="308"/>
      <c r="AF848" s="308"/>
      <c r="AG848" s="308"/>
      <c r="AH848" s="309" t="s">
        <v>637</v>
      </c>
      <c r="AI848" s="310"/>
      <c r="AJ848" s="310"/>
      <c r="AK848" s="310"/>
      <c r="AL848" s="311" t="s">
        <v>637</v>
      </c>
      <c r="AM848" s="312"/>
      <c r="AN848" s="312"/>
      <c r="AO848" s="313"/>
      <c r="AP848" s="306" t="s">
        <v>637</v>
      </c>
      <c r="AQ848" s="306"/>
      <c r="AR848" s="306"/>
      <c r="AS848" s="306"/>
      <c r="AT848" s="306"/>
      <c r="AU848" s="306"/>
      <c r="AV848" s="306"/>
      <c r="AW848" s="306"/>
      <c r="AX848" s="306"/>
      <c r="AY848">
        <f>COUNTA($C$848)</f>
        <v>1</v>
      </c>
    </row>
    <row r="849" spans="1:51" ht="75" customHeight="1" x14ac:dyDescent="0.15">
      <c r="A849" s="386">
        <v>5</v>
      </c>
      <c r="B849" s="386">
        <v>1</v>
      </c>
      <c r="C849" s="405" t="s">
        <v>693</v>
      </c>
      <c r="D849" s="400"/>
      <c r="E849" s="400"/>
      <c r="F849" s="400"/>
      <c r="G849" s="400"/>
      <c r="H849" s="400"/>
      <c r="I849" s="400"/>
      <c r="J849" s="401">
        <v>1000020110001</v>
      </c>
      <c r="K849" s="402"/>
      <c r="L849" s="402"/>
      <c r="M849" s="402"/>
      <c r="N849" s="402"/>
      <c r="O849" s="402"/>
      <c r="P849" s="406" t="s">
        <v>699</v>
      </c>
      <c r="Q849" s="302"/>
      <c r="R849" s="302"/>
      <c r="S849" s="302"/>
      <c r="T849" s="302"/>
      <c r="U849" s="302"/>
      <c r="V849" s="302"/>
      <c r="W849" s="302"/>
      <c r="X849" s="302"/>
      <c r="Y849" s="303">
        <v>736</v>
      </c>
      <c r="Z849" s="304"/>
      <c r="AA849" s="304"/>
      <c r="AB849" s="305"/>
      <c r="AC849" s="307" t="s">
        <v>679</v>
      </c>
      <c r="AD849" s="308"/>
      <c r="AE849" s="308"/>
      <c r="AF849" s="308"/>
      <c r="AG849" s="308"/>
      <c r="AH849" s="309" t="s">
        <v>637</v>
      </c>
      <c r="AI849" s="310"/>
      <c r="AJ849" s="310"/>
      <c r="AK849" s="310"/>
      <c r="AL849" s="311" t="s">
        <v>637</v>
      </c>
      <c r="AM849" s="312"/>
      <c r="AN849" s="312"/>
      <c r="AO849" s="313"/>
      <c r="AP849" s="306" t="s">
        <v>637</v>
      </c>
      <c r="AQ849" s="306"/>
      <c r="AR849" s="306"/>
      <c r="AS849" s="306"/>
      <c r="AT849" s="306"/>
      <c r="AU849" s="306"/>
      <c r="AV849" s="306"/>
      <c r="AW849" s="306"/>
      <c r="AX849" s="306"/>
      <c r="AY849">
        <f>COUNTA($C$849)</f>
        <v>1</v>
      </c>
    </row>
    <row r="850" spans="1:51" ht="75" customHeight="1" x14ac:dyDescent="0.15">
      <c r="A850" s="386">
        <v>6</v>
      </c>
      <c r="B850" s="386">
        <v>1</v>
      </c>
      <c r="C850" s="405" t="s">
        <v>694</v>
      </c>
      <c r="D850" s="400"/>
      <c r="E850" s="400"/>
      <c r="F850" s="400"/>
      <c r="G850" s="400"/>
      <c r="H850" s="400"/>
      <c r="I850" s="400"/>
      <c r="J850" s="401">
        <v>4000020120006</v>
      </c>
      <c r="K850" s="402"/>
      <c r="L850" s="402"/>
      <c r="M850" s="402"/>
      <c r="N850" s="402"/>
      <c r="O850" s="402"/>
      <c r="P850" s="406" t="s">
        <v>699</v>
      </c>
      <c r="Q850" s="302"/>
      <c r="R850" s="302"/>
      <c r="S850" s="302"/>
      <c r="T850" s="302"/>
      <c r="U850" s="302"/>
      <c r="V850" s="302"/>
      <c r="W850" s="302"/>
      <c r="X850" s="302"/>
      <c r="Y850" s="303">
        <v>710</v>
      </c>
      <c r="Z850" s="304"/>
      <c r="AA850" s="304"/>
      <c r="AB850" s="305"/>
      <c r="AC850" s="307" t="s">
        <v>679</v>
      </c>
      <c r="AD850" s="308"/>
      <c r="AE850" s="308"/>
      <c r="AF850" s="308"/>
      <c r="AG850" s="308"/>
      <c r="AH850" s="309" t="s">
        <v>637</v>
      </c>
      <c r="AI850" s="310"/>
      <c r="AJ850" s="310"/>
      <c r="AK850" s="310"/>
      <c r="AL850" s="311" t="s">
        <v>637</v>
      </c>
      <c r="AM850" s="312"/>
      <c r="AN850" s="312"/>
      <c r="AO850" s="313"/>
      <c r="AP850" s="306" t="s">
        <v>637</v>
      </c>
      <c r="AQ850" s="306"/>
      <c r="AR850" s="306"/>
      <c r="AS850" s="306"/>
      <c r="AT850" s="306"/>
      <c r="AU850" s="306"/>
      <c r="AV850" s="306"/>
      <c r="AW850" s="306"/>
      <c r="AX850" s="306"/>
      <c r="AY850">
        <f>COUNTA($C$850)</f>
        <v>1</v>
      </c>
    </row>
    <row r="851" spans="1:51" ht="75" customHeight="1" x14ac:dyDescent="0.15">
      <c r="A851" s="386">
        <v>7</v>
      </c>
      <c r="B851" s="386">
        <v>1</v>
      </c>
      <c r="C851" s="405" t="s">
        <v>695</v>
      </c>
      <c r="D851" s="400"/>
      <c r="E851" s="400"/>
      <c r="F851" s="400"/>
      <c r="G851" s="400"/>
      <c r="H851" s="400"/>
      <c r="I851" s="400"/>
      <c r="J851" s="401">
        <v>8000020280003</v>
      </c>
      <c r="K851" s="402"/>
      <c r="L851" s="402"/>
      <c r="M851" s="402"/>
      <c r="N851" s="402"/>
      <c r="O851" s="402"/>
      <c r="P851" s="302" t="s">
        <v>699</v>
      </c>
      <c r="Q851" s="302"/>
      <c r="R851" s="302"/>
      <c r="S851" s="302"/>
      <c r="T851" s="302"/>
      <c r="U851" s="302"/>
      <c r="V851" s="302"/>
      <c r="W851" s="302"/>
      <c r="X851" s="302"/>
      <c r="Y851" s="303">
        <v>590</v>
      </c>
      <c r="Z851" s="304"/>
      <c r="AA851" s="304"/>
      <c r="AB851" s="305"/>
      <c r="AC851" s="307" t="s">
        <v>679</v>
      </c>
      <c r="AD851" s="308"/>
      <c r="AE851" s="308"/>
      <c r="AF851" s="308"/>
      <c r="AG851" s="308"/>
      <c r="AH851" s="309" t="s">
        <v>637</v>
      </c>
      <c r="AI851" s="310"/>
      <c r="AJ851" s="310"/>
      <c r="AK851" s="310"/>
      <c r="AL851" s="311" t="s">
        <v>637</v>
      </c>
      <c r="AM851" s="312"/>
      <c r="AN851" s="312"/>
      <c r="AO851" s="313"/>
      <c r="AP851" s="306" t="s">
        <v>637</v>
      </c>
      <c r="AQ851" s="306"/>
      <c r="AR851" s="306"/>
      <c r="AS851" s="306"/>
      <c r="AT851" s="306"/>
      <c r="AU851" s="306"/>
      <c r="AV851" s="306"/>
      <c r="AW851" s="306"/>
      <c r="AX851" s="306"/>
      <c r="AY851">
        <f>COUNTA($C$851)</f>
        <v>1</v>
      </c>
    </row>
    <row r="852" spans="1:51" ht="75" customHeight="1" x14ac:dyDescent="0.15">
      <c r="A852" s="386">
        <v>8</v>
      </c>
      <c r="B852" s="386">
        <v>1</v>
      </c>
      <c r="C852" s="405" t="s">
        <v>696</v>
      </c>
      <c r="D852" s="400"/>
      <c r="E852" s="400"/>
      <c r="F852" s="400"/>
      <c r="G852" s="400"/>
      <c r="H852" s="400"/>
      <c r="I852" s="400"/>
      <c r="J852" s="401">
        <v>6000020400009</v>
      </c>
      <c r="K852" s="402"/>
      <c r="L852" s="402"/>
      <c r="M852" s="402"/>
      <c r="N852" s="402"/>
      <c r="O852" s="402"/>
      <c r="P852" s="302" t="s">
        <v>699</v>
      </c>
      <c r="Q852" s="302"/>
      <c r="R852" s="302"/>
      <c r="S852" s="302"/>
      <c r="T852" s="302"/>
      <c r="U852" s="302"/>
      <c r="V852" s="302"/>
      <c r="W852" s="302"/>
      <c r="X852" s="302"/>
      <c r="Y852" s="303">
        <v>505</v>
      </c>
      <c r="Z852" s="304"/>
      <c r="AA852" s="304"/>
      <c r="AB852" s="305"/>
      <c r="AC852" s="307" t="s">
        <v>679</v>
      </c>
      <c r="AD852" s="308"/>
      <c r="AE852" s="308"/>
      <c r="AF852" s="308"/>
      <c r="AG852" s="308"/>
      <c r="AH852" s="309" t="s">
        <v>637</v>
      </c>
      <c r="AI852" s="310"/>
      <c r="AJ852" s="310"/>
      <c r="AK852" s="310"/>
      <c r="AL852" s="311" t="s">
        <v>637</v>
      </c>
      <c r="AM852" s="312"/>
      <c r="AN852" s="312"/>
      <c r="AO852" s="313"/>
      <c r="AP852" s="306" t="s">
        <v>637</v>
      </c>
      <c r="AQ852" s="306"/>
      <c r="AR852" s="306"/>
      <c r="AS852" s="306"/>
      <c r="AT852" s="306"/>
      <c r="AU852" s="306"/>
      <c r="AV852" s="306"/>
      <c r="AW852" s="306"/>
      <c r="AX852" s="306"/>
      <c r="AY852">
        <f>COUNTA($C$852)</f>
        <v>1</v>
      </c>
    </row>
    <row r="853" spans="1:51" ht="75" customHeight="1" x14ac:dyDescent="0.15">
      <c r="A853" s="386">
        <v>9</v>
      </c>
      <c r="B853" s="386">
        <v>1</v>
      </c>
      <c r="C853" s="405" t="s">
        <v>697</v>
      </c>
      <c r="D853" s="400"/>
      <c r="E853" s="400"/>
      <c r="F853" s="400"/>
      <c r="G853" s="400"/>
      <c r="H853" s="400"/>
      <c r="I853" s="400"/>
      <c r="J853" s="401">
        <v>7000020010006</v>
      </c>
      <c r="K853" s="402"/>
      <c r="L853" s="402"/>
      <c r="M853" s="402"/>
      <c r="N853" s="402"/>
      <c r="O853" s="402"/>
      <c r="P853" s="302" t="s">
        <v>699</v>
      </c>
      <c r="Q853" s="302"/>
      <c r="R853" s="302"/>
      <c r="S853" s="302"/>
      <c r="T853" s="302"/>
      <c r="U853" s="302"/>
      <c r="V853" s="302"/>
      <c r="W853" s="302"/>
      <c r="X853" s="302"/>
      <c r="Y853" s="303">
        <v>444</v>
      </c>
      <c r="Z853" s="304"/>
      <c r="AA853" s="304"/>
      <c r="AB853" s="305"/>
      <c r="AC853" s="307" t="s">
        <v>679</v>
      </c>
      <c r="AD853" s="308"/>
      <c r="AE853" s="308"/>
      <c r="AF853" s="308"/>
      <c r="AG853" s="308"/>
      <c r="AH853" s="309" t="s">
        <v>637</v>
      </c>
      <c r="AI853" s="310"/>
      <c r="AJ853" s="310"/>
      <c r="AK853" s="310"/>
      <c r="AL853" s="311" t="s">
        <v>637</v>
      </c>
      <c r="AM853" s="312"/>
      <c r="AN853" s="312"/>
      <c r="AO853" s="313"/>
      <c r="AP853" s="306" t="s">
        <v>637</v>
      </c>
      <c r="AQ853" s="306"/>
      <c r="AR853" s="306"/>
      <c r="AS853" s="306"/>
      <c r="AT853" s="306"/>
      <c r="AU853" s="306"/>
      <c r="AV853" s="306"/>
      <c r="AW853" s="306"/>
      <c r="AX853" s="306"/>
      <c r="AY853">
        <f>COUNTA($C$853)</f>
        <v>1</v>
      </c>
    </row>
    <row r="854" spans="1:51" ht="75" customHeight="1" x14ac:dyDescent="0.15">
      <c r="A854" s="386">
        <v>10</v>
      </c>
      <c r="B854" s="386">
        <v>1</v>
      </c>
      <c r="C854" s="405" t="s">
        <v>698</v>
      </c>
      <c r="D854" s="400"/>
      <c r="E854" s="400"/>
      <c r="F854" s="400"/>
      <c r="G854" s="400"/>
      <c r="H854" s="400"/>
      <c r="I854" s="400"/>
      <c r="J854" s="401">
        <v>7000020220001</v>
      </c>
      <c r="K854" s="402"/>
      <c r="L854" s="402"/>
      <c r="M854" s="402"/>
      <c r="N854" s="402"/>
      <c r="O854" s="402"/>
      <c r="P854" s="302" t="s">
        <v>699</v>
      </c>
      <c r="Q854" s="302"/>
      <c r="R854" s="302"/>
      <c r="S854" s="302"/>
      <c r="T854" s="302"/>
      <c r="U854" s="302"/>
      <c r="V854" s="302"/>
      <c r="W854" s="302"/>
      <c r="X854" s="302"/>
      <c r="Y854" s="303">
        <v>431</v>
      </c>
      <c r="Z854" s="304"/>
      <c r="AA854" s="304"/>
      <c r="AB854" s="305"/>
      <c r="AC854" s="307" t="s">
        <v>679</v>
      </c>
      <c r="AD854" s="308"/>
      <c r="AE854" s="308"/>
      <c r="AF854" s="308"/>
      <c r="AG854" s="308"/>
      <c r="AH854" s="309" t="s">
        <v>637</v>
      </c>
      <c r="AI854" s="310"/>
      <c r="AJ854" s="310"/>
      <c r="AK854" s="310"/>
      <c r="AL854" s="311" t="s">
        <v>637</v>
      </c>
      <c r="AM854" s="312"/>
      <c r="AN854" s="312"/>
      <c r="AO854" s="313"/>
      <c r="AP854" s="306" t="s">
        <v>637</v>
      </c>
      <c r="AQ854" s="306"/>
      <c r="AR854" s="306"/>
      <c r="AS854" s="306"/>
      <c r="AT854" s="306"/>
      <c r="AU854" s="306"/>
      <c r="AV854" s="306"/>
      <c r="AW854" s="306"/>
      <c r="AX854" s="306"/>
      <c r="AY854">
        <f>COUNTA($C$854)</f>
        <v>1</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75" customHeight="1" x14ac:dyDescent="0.15">
      <c r="A878" s="386">
        <v>1</v>
      </c>
      <c r="B878" s="386">
        <v>1</v>
      </c>
      <c r="C878" s="400" t="s">
        <v>704</v>
      </c>
      <c r="D878" s="400"/>
      <c r="E878" s="400"/>
      <c r="F878" s="400"/>
      <c r="G878" s="400"/>
      <c r="H878" s="400"/>
      <c r="I878" s="400"/>
      <c r="J878" s="401">
        <v>7010005013337</v>
      </c>
      <c r="K878" s="402"/>
      <c r="L878" s="402"/>
      <c r="M878" s="402"/>
      <c r="N878" s="402"/>
      <c r="O878" s="402"/>
      <c r="P878" s="406" t="s">
        <v>703</v>
      </c>
      <c r="Q878" s="302"/>
      <c r="R878" s="302"/>
      <c r="S878" s="302"/>
      <c r="T878" s="302"/>
      <c r="U878" s="302"/>
      <c r="V878" s="302"/>
      <c r="W878" s="302"/>
      <c r="X878" s="302"/>
      <c r="Y878" s="303">
        <v>2010</v>
      </c>
      <c r="Z878" s="304"/>
      <c r="AA878" s="304"/>
      <c r="AB878" s="305"/>
      <c r="AC878" s="307" t="s">
        <v>679</v>
      </c>
      <c r="AD878" s="308"/>
      <c r="AE878" s="308"/>
      <c r="AF878" s="308"/>
      <c r="AG878" s="308"/>
      <c r="AH878" s="403" t="s">
        <v>658</v>
      </c>
      <c r="AI878" s="404"/>
      <c r="AJ878" s="404"/>
      <c r="AK878" s="404"/>
      <c r="AL878" s="311" t="s">
        <v>658</v>
      </c>
      <c r="AM878" s="312"/>
      <c r="AN878" s="312"/>
      <c r="AO878" s="313"/>
      <c r="AP878" s="306" t="s">
        <v>658</v>
      </c>
      <c r="AQ878" s="306"/>
      <c r="AR878" s="306"/>
      <c r="AS878" s="306"/>
      <c r="AT878" s="306"/>
      <c r="AU878" s="306"/>
      <c r="AV878" s="306"/>
      <c r="AW878" s="306"/>
      <c r="AX878" s="306"/>
      <c r="AY878">
        <f t="shared" si="118"/>
        <v>1</v>
      </c>
    </row>
    <row r="879" spans="1:51" ht="75" customHeight="1" x14ac:dyDescent="0.15">
      <c r="A879" s="386">
        <v>2</v>
      </c>
      <c r="B879" s="386">
        <v>1</v>
      </c>
      <c r="C879" s="405" t="s">
        <v>705</v>
      </c>
      <c r="D879" s="400"/>
      <c r="E879" s="400"/>
      <c r="F879" s="400"/>
      <c r="G879" s="400"/>
      <c r="H879" s="400"/>
      <c r="I879" s="400"/>
      <c r="J879" s="401">
        <v>2700150009108</v>
      </c>
      <c r="K879" s="402"/>
      <c r="L879" s="402"/>
      <c r="M879" s="402"/>
      <c r="N879" s="402"/>
      <c r="O879" s="402"/>
      <c r="P879" s="302" t="s">
        <v>702</v>
      </c>
      <c r="Q879" s="302"/>
      <c r="R879" s="302"/>
      <c r="S879" s="302"/>
      <c r="T879" s="302"/>
      <c r="U879" s="302"/>
      <c r="V879" s="302"/>
      <c r="W879" s="302"/>
      <c r="X879" s="302"/>
      <c r="Y879" s="303">
        <v>94</v>
      </c>
      <c r="Z879" s="304"/>
      <c r="AA879" s="304"/>
      <c r="AB879" s="305"/>
      <c r="AC879" s="307" t="s">
        <v>679</v>
      </c>
      <c r="AD879" s="308"/>
      <c r="AE879" s="308"/>
      <c r="AF879" s="308"/>
      <c r="AG879" s="308"/>
      <c r="AH879" s="403" t="s">
        <v>637</v>
      </c>
      <c r="AI879" s="404"/>
      <c r="AJ879" s="404"/>
      <c r="AK879" s="404"/>
      <c r="AL879" s="311" t="s">
        <v>637</v>
      </c>
      <c r="AM879" s="312"/>
      <c r="AN879" s="312"/>
      <c r="AO879" s="313"/>
      <c r="AP879" s="306" t="s">
        <v>637</v>
      </c>
      <c r="AQ879" s="306"/>
      <c r="AR879" s="306"/>
      <c r="AS879" s="306"/>
      <c r="AT879" s="306"/>
      <c r="AU879" s="306"/>
      <c r="AV879" s="306"/>
      <c r="AW879" s="306"/>
      <c r="AX879" s="306"/>
      <c r="AY879">
        <f>COUNTA($C$879)</f>
        <v>1</v>
      </c>
    </row>
    <row r="880" spans="1:51" ht="75" customHeight="1" x14ac:dyDescent="0.15">
      <c r="A880" s="386">
        <v>3</v>
      </c>
      <c r="B880" s="386">
        <v>1</v>
      </c>
      <c r="C880" s="409" t="s">
        <v>706</v>
      </c>
      <c r="D880" s="410"/>
      <c r="E880" s="410"/>
      <c r="F880" s="410"/>
      <c r="G880" s="410"/>
      <c r="H880" s="410"/>
      <c r="I880" s="411"/>
      <c r="J880" s="401">
        <v>9700150003120</v>
      </c>
      <c r="K880" s="402"/>
      <c r="L880" s="402"/>
      <c r="M880" s="402"/>
      <c r="N880" s="402"/>
      <c r="O880" s="402"/>
      <c r="P880" s="406" t="s">
        <v>702</v>
      </c>
      <c r="Q880" s="302"/>
      <c r="R880" s="302"/>
      <c r="S880" s="302"/>
      <c r="T880" s="302"/>
      <c r="U880" s="302"/>
      <c r="V880" s="302"/>
      <c r="W880" s="302"/>
      <c r="X880" s="302"/>
      <c r="Y880" s="303">
        <v>75</v>
      </c>
      <c r="Z880" s="304"/>
      <c r="AA880" s="304"/>
      <c r="AB880" s="305"/>
      <c r="AC880" s="307" t="s">
        <v>679</v>
      </c>
      <c r="AD880" s="308"/>
      <c r="AE880" s="308"/>
      <c r="AF880" s="308"/>
      <c r="AG880" s="308"/>
      <c r="AH880" s="309" t="s">
        <v>637</v>
      </c>
      <c r="AI880" s="310"/>
      <c r="AJ880" s="310"/>
      <c r="AK880" s="310"/>
      <c r="AL880" s="311" t="s">
        <v>637</v>
      </c>
      <c r="AM880" s="312"/>
      <c r="AN880" s="312"/>
      <c r="AO880" s="313"/>
      <c r="AP880" s="306" t="s">
        <v>637</v>
      </c>
      <c r="AQ880" s="306"/>
      <c r="AR880" s="306"/>
      <c r="AS880" s="306"/>
      <c r="AT880" s="306"/>
      <c r="AU880" s="306"/>
      <c r="AV880" s="306"/>
      <c r="AW880" s="306"/>
      <c r="AX880" s="306"/>
      <c r="AY880">
        <f>COUNTA($C$880)</f>
        <v>1</v>
      </c>
    </row>
    <row r="881" spans="1:51" ht="75" customHeight="1" x14ac:dyDescent="0.15">
      <c r="A881" s="386">
        <v>4</v>
      </c>
      <c r="B881" s="386">
        <v>1</v>
      </c>
      <c r="C881" s="405" t="s">
        <v>707</v>
      </c>
      <c r="D881" s="400"/>
      <c r="E881" s="400"/>
      <c r="F881" s="400"/>
      <c r="G881" s="400"/>
      <c r="H881" s="400"/>
      <c r="I881" s="400"/>
      <c r="J881" s="401">
        <v>6700150004360</v>
      </c>
      <c r="K881" s="402"/>
      <c r="L881" s="402"/>
      <c r="M881" s="402"/>
      <c r="N881" s="402"/>
      <c r="O881" s="402"/>
      <c r="P881" s="406" t="s">
        <v>702</v>
      </c>
      <c r="Q881" s="302"/>
      <c r="R881" s="302"/>
      <c r="S881" s="302"/>
      <c r="T881" s="302"/>
      <c r="U881" s="302"/>
      <c r="V881" s="302"/>
      <c r="W881" s="302"/>
      <c r="X881" s="302"/>
      <c r="Y881" s="303">
        <v>58</v>
      </c>
      <c r="Z881" s="304"/>
      <c r="AA881" s="304"/>
      <c r="AB881" s="305"/>
      <c r="AC881" s="307" t="s">
        <v>679</v>
      </c>
      <c r="AD881" s="308"/>
      <c r="AE881" s="308"/>
      <c r="AF881" s="308"/>
      <c r="AG881" s="308"/>
      <c r="AH881" s="309" t="s">
        <v>637</v>
      </c>
      <c r="AI881" s="310"/>
      <c r="AJ881" s="310"/>
      <c r="AK881" s="310"/>
      <c r="AL881" s="311" t="s">
        <v>637</v>
      </c>
      <c r="AM881" s="312"/>
      <c r="AN881" s="312"/>
      <c r="AO881" s="313"/>
      <c r="AP881" s="306" t="s">
        <v>637</v>
      </c>
      <c r="AQ881" s="306"/>
      <c r="AR881" s="306"/>
      <c r="AS881" s="306"/>
      <c r="AT881" s="306"/>
      <c r="AU881" s="306"/>
      <c r="AV881" s="306"/>
      <c r="AW881" s="306"/>
      <c r="AX881" s="306"/>
      <c r="AY881">
        <f>COUNTA($C$881)</f>
        <v>1</v>
      </c>
    </row>
    <row r="882" spans="1:51" ht="75" customHeight="1" x14ac:dyDescent="0.15">
      <c r="A882" s="386">
        <v>5</v>
      </c>
      <c r="B882" s="386">
        <v>1</v>
      </c>
      <c r="C882" s="400" t="s">
        <v>708</v>
      </c>
      <c r="D882" s="400"/>
      <c r="E882" s="400"/>
      <c r="F882" s="400"/>
      <c r="G882" s="400"/>
      <c r="H882" s="400"/>
      <c r="I882" s="400"/>
      <c r="J882" s="401">
        <v>6700150026413</v>
      </c>
      <c r="K882" s="402"/>
      <c r="L882" s="402"/>
      <c r="M882" s="402"/>
      <c r="N882" s="402"/>
      <c r="O882" s="402"/>
      <c r="P882" s="302" t="s">
        <v>702</v>
      </c>
      <c r="Q882" s="302"/>
      <c r="R882" s="302"/>
      <c r="S882" s="302"/>
      <c r="T882" s="302"/>
      <c r="U882" s="302"/>
      <c r="V882" s="302"/>
      <c r="W882" s="302"/>
      <c r="X882" s="302"/>
      <c r="Y882" s="303">
        <v>53</v>
      </c>
      <c r="Z882" s="304"/>
      <c r="AA882" s="304"/>
      <c r="AB882" s="305"/>
      <c r="AC882" s="307" t="s">
        <v>679</v>
      </c>
      <c r="AD882" s="308"/>
      <c r="AE882" s="308"/>
      <c r="AF882" s="308"/>
      <c r="AG882" s="308"/>
      <c r="AH882" s="309" t="s">
        <v>637</v>
      </c>
      <c r="AI882" s="310"/>
      <c r="AJ882" s="310"/>
      <c r="AK882" s="310"/>
      <c r="AL882" s="311" t="s">
        <v>637</v>
      </c>
      <c r="AM882" s="312"/>
      <c r="AN882" s="312"/>
      <c r="AO882" s="313"/>
      <c r="AP882" s="306" t="s">
        <v>637</v>
      </c>
      <c r="AQ882" s="306"/>
      <c r="AR882" s="306"/>
      <c r="AS882" s="306"/>
      <c r="AT882" s="306"/>
      <c r="AU882" s="306"/>
      <c r="AV882" s="306"/>
      <c r="AW882" s="306"/>
      <c r="AX882" s="306"/>
      <c r="AY882">
        <f>COUNTA($C$882)</f>
        <v>1</v>
      </c>
    </row>
    <row r="883" spans="1:51" ht="75" customHeight="1" x14ac:dyDescent="0.15">
      <c r="A883" s="386">
        <v>6</v>
      </c>
      <c r="B883" s="386">
        <v>1</v>
      </c>
      <c r="C883" s="400" t="s">
        <v>709</v>
      </c>
      <c r="D883" s="400"/>
      <c r="E883" s="400"/>
      <c r="F883" s="400"/>
      <c r="G883" s="400"/>
      <c r="H883" s="400"/>
      <c r="I883" s="400"/>
      <c r="J883" s="401">
        <v>9700150003368</v>
      </c>
      <c r="K883" s="402"/>
      <c r="L883" s="402"/>
      <c r="M883" s="402"/>
      <c r="N883" s="402"/>
      <c r="O883" s="402"/>
      <c r="P883" s="302" t="s">
        <v>702</v>
      </c>
      <c r="Q883" s="302"/>
      <c r="R883" s="302"/>
      <c r="S883" s="302"/>
      <c r="T883" s="302"/>
      <c r="U883" s="302"/>
      <c r="V883" s="302"/>
      <c r="W883" s="302"/>
      <c r="X883" s="302"/>
      <c r="Y883" s="303">
        <v>52</v>
      </c>
      <c r="Z883" s="304"/>
      <c r="AA883" s="304"/>
      <c r="AB883" s="305"/>
      <c r="AC883" s="307" t="s">
        <v>679</v>
      </c>
      <c r="AD883" s="308"/>
      <c r="AE883" s="308"/>
      <c r="AF883" s="308"/>
      <c r="AG883" s="308"/>
      <c r="AH883" s="309" t="s">
        <v>637</v>
      </c>
      <c r="AI883" s="310"/>
      <c r="AJ883" s="310"/>
      <c r="AK883" s="310"/>
      <c r="AL883" s="311" t="s">
        <v>637</v>
      </c>
      <c r="AM883" s="312"/>
      <c r="AN883" s="312"/>
      <c r="AO883" s="313"/>
      <c r="AP883" s="306" t="s">
        <v>637</v>
      </c>
      <c r="AQ883" s="306"/>
      <c r="AR883" s="306"/>
      <c r="AS883" s="306"/>
      <c r="AT883" s="306"/>
      <c r="AU883" s="306"/>
      <c r="AV883" s="306"/>
      <c r="AW883" s="306"/>
      <c r="AX883" s="306"/>
      <c r="AY883">
        <f>COUNTA($C$883)</f>
        <v>1</v>
      </c>
    </row>
    <row r="884" spans="1:51" ht="75" customHeight="1" x14ac:dyDescent="0.15">
      <c r="A884" s="386">
        <v>7</v>
      </c>
      <c r="B884" s="386">
        <v>1</v>
      </c>
      <c r="C884" s="400" t="s">
        <v>710</v>
      </c>
      <c r="D884" s="400"/>
      <c r="E884" s="400"/>
      <c r="F884" s="400"/>
      <c r="G884" s="400"/>
      <c r="H884" s="400"/>
      <c r="I884" s="400"/>
      <c r="J884" s="401">
        <v>9700150000984</v>
      </c>
      <c r="K884" s="402"/>
      <c r="L884" s="402"/>
      <c r="M884" s="402"/>
      <c r="N884" s="402"/>
      <c r="O884" s="402"/>
      <c r="P884" s="302" t="s">
        <v>702</v>
      </c>
      <c r="Q884" s="302"/>
      <c r="R884" s="302"/>
      <c r="S884" s="302"/>
      <c r="T884" s="302"/>
      <c r="U884" s="302"/>
      <c r="V884" s="302"/>
      <c r="W884" s="302"/>
      <c r="X884" s="302"/>
      <c r="Y884" s="303">
        <v>52</v>
      </c>
      <c r="Z884" s="304"/>
      <c r="AA884" s="304"/>
      <c r="AB884" s="305"/>
      <c r="AC884" s="307" t="s">
        <v>679</v>
      </c>
      <c r="AD884" s="308"/>
      <c r="AE884" s="308"/>
      <c r="AF884" s="308"/>
      <c r="AG884" s="308"/>
      <c r="AH884" s="309" t="s">
        <v>637</v>
      </c>
      <c r="AI884" s="310"/>
      <c r="AJ884" s="310"/>
      <c r="AK884" s="310"/>
      <c r="AL884" s="311" t="s">
        <v>637</v>
      </c>
      <c r="AM884" s="312"/>
      <c r="AN884" s="312"/>
      <c r="AO884" s="313"/>
      <c r="AP884" s="306" t="s">
        <v>637</v>
      </c>
      <c r="AQ884" s="306"/>
      <c r="AR884" s="306"/>
      <c r="AS884" s="306"/>
      <c r="AT884" s="306"/>
      <c r="AU884" s="306"/>
      <c r="AV884" s="306"/>
      <c r="AW884" s="306"/>
      <c r="AX884" s="306"/>
      <c r="AY884">
        <f>COUNTA($C$884)</f>
        <v>1</v>
      </c>
    </row>
    <row r="885" spans="1:51" ht="75" customHeight="1" x14ac:dyDescent="0.15">
      <c r="A885" s="386">
        <v>8</v>
      </c>
      <c r="B885" s="386">
        <v>1</v>
      </c>
      <c r="C885" s="400" t="s">
        <v>711</v>
      </c>
      <c r="D885" s="400"/>
      <c r="E885" s="400"/>
      <c r="F885" s="400"/>
      <c r="G885" s="400"/>
      <c r="H885" s="400"/>
      <c r="I885" s="400"/>
      <c r="J885" s="401">
        <v>3700150002680</v>
      </c>
      <c r="K885" s="402"/>
      <c r="L885" s="402"/>
      <c r="M885" s="402"/>
      <c r="N885" s="402"/>
      <c r="O885" s="402"/>
      <c r="P885" s="302" t="s">
        <v>702</v>
      </c>
      <c r="Q885" s="302"/>
      <c r="R885" s="302"/>
      <c r="S885" s="302"/>
      <c r="T885" s="302"/>
      <c r="U885" s="302"/>
      <c r="V885" s="302"/>
      <c r="W885" s="302"/>
      <c r="X885" s="302"/>
      <c r="Y885" s="303">
        <v>49</v>
      </c>
      <c r="Z885" s="304"/>
      <c r="AA885" s="304"/>
      <c r="AB885" s="305"/>
      <c r="AC885" s="307" t="s">
        <v>679</v>
      </c>
      <c r="AD885" s="308"/>
      <c r="AE885" s="308"/>
      <c r="AF885" s="308"/>
      <c r="AG885" s="308"/>
      <c r="AH885" s="309" t="s">
        <v>637</v>
      </c>
      <c r="AI885" s="310"/>
      <c r="AJ885" s="310"/>
      <c r="AK885" s="310"/>
      <c r="AL885" s="311" t="s">
        <v>637</v>
      </c>
      <c r="AM885" s="312"/>
      <c r="AN885" s="312"/>
      <c r="AO885" s="313"/>
      <c r="AP885" s="306" t="s">
        <v>637</v>
      </c>
      <c r="AQ885" s="306"/>
      <c r="AR885" s="306"/>
      <c r="AS885" s="306"/>
      <c r="AT885" s="306"/>
      <c r="AU885" s="306"/>
      <c r="AV885" s="306"/>
      <c r="AW885" s="306"/>
      <c r="AX885" s="306"/>
      <c r="AY885">
        <f>COUNTA($C$885)</f>
        <v>1</v>
      </c>
    </row>
    <row r="886" spans="1:51" ht="75" customHeight="1" x14ac:dyDescent="0.15">
      <c r="A886" s="386">
        <v>9</v>
      </c>
      <c r="B886" s="386">
        <v>1</v>
      </c>
      <c r="C886" s="400" t="s">
        <v>712</v>
      </c>
      <c r="D886" s="400"/>
      <c r="E886" s="400"/>
      <c r="F886" s="400"/>
      <c r="G886" s="400"/>
      <c r="H886" s="400"/>
      <c r="I886" s="400"/>
      <c r="J886" s="401">
        <v>5700150013494</v>
      </c>
      <c r="K886" s="402"/>
      <c r="L886" s="402"/>
      <c r="M886" s="402"/>
      <c r="N886" s="402"/>
      <c r="O886" s="402"/>
      <c r="P886" s="302" t="s">
        <v>702</v>
      </c>
      <c r="Q886" s="302"/>
      <c r="R886" s="302"/>
      <c r="S886" s="302"/>
      <c r="T886" s="302"/>
      <c r="U886" s="302"/>
      <c r="V886" s="302"/>
      <c r="W886" s="302"/>
      <c r="X886" s="302"/>
      <c r="Y886" s="303">
        <v>45</v>
      </c>
      <c r="Z886" s="304"/>
      <c r="AA886" s="304"/>
      <c r="AB886" s="305"/>
      <c r="AC886" s="307" t="s">
        <v>679</v>
      </c>
      <c r="AD886" s="308"/>
      <c r="AE886" s="308"/>
      <c r="AF886" s="308"/>
      <c r="AG886" s="308"/>
      <c r="AH886" s="309" t="s">
        <v>637</v>
      </c>
      <c r="AI886" s="310"/>
      <c r="AJ886" s="310"/>
      <c r="AK886" s="310"/>
      <c r="AL886" s="311" t="s">
        <v>637</v>
      </c>
      <c r="AM886" s="312"/>
      <c r="AN886" s="312"/>
      <c r="AO886" s="313"/>
      <c r="AP886" s="306" t="s">
        <v>637</v>
      </c>
      <c r="AQ886" s="306"/>
      <c r="AR886" s="306"/>
      <c r="AS886" s="306"/>
      <c r="AT886" s="306"/>
      <c r="AU886" s="306"/>
      <c r="AV886" s="306"/>
      <c r="AW886" s="306"/>
      <c r="AX886" s="306"/>
      <c r="AY886">
        <f>COUNTA($C$886)</f>
        <v>1</v>
      </c>
    </row>
    <row r="887" spans="1:51" ht="75" customHeight="1" x14ac:dyDescent="0.15">
      <c r="A887" s="386">
        <v>10</v>
      </c>
      <c r="B887" s="386">
        <v>1</v>
      </c>
      <c r="C887" s="405" t="s">
        <v>713</v>
      </c>
      <c r="D887" s="400"/>
      <c r="E887" s="400"/>
      <c r="F887" s="400"/>
      <c r="G887" s="400"/>
      <c r="H887" s="400"/>
      <c r="I887" s="400"/>
      <c r="J887" s="401">
        <v>8700150008847</v>
      </c>
      <c r="K887" s="402"/>
      <c r="L887" s="402"/>
      <c r="M887" s="402"/>
      <c r="N887" s="402"/>
      <c r="O887" s="402"/>
      <c r="P887" s="302" t="s">
        <v>702</v>
      </c>
      <c r="Q887" s="302"/>
      <c r="R887" s="302"/>
      <c r="S887" s="302"/>
      <c r="T887" s="302"/>
      <c r="U887" s="302"/>
      <c r="V887" s="302"/>
      <c r="W887" s="302"/>
      <c r="X887" s="302"/>
      <c r="Y887" s="303">
        <v>41</v>
      </c>
      <c r="Z887" s="304"/>
      <c r="AA887" s="304"/>
      <c r="AB887" s="305"/>
      <c r="AC887" s="307" t="s">
        <v>679</v>
      </c>
      <c r="AD887" s="308"/>
      <c r="AE887" s="308"/>
      <c r="AF887" s="308"/>
      <c r="AG887" s="308"/>
      <c r="AH887" s="309" t="s">
        <v>637</v>
      </c>
      <c r="AI887" s="310"/>
      <c r="AJ887" s="310"/>
      <c r="AK887" s="310"/>
      <c r="AL887" s="311" t="s">
        <v>637</v>
      </c>
      <c r="AM887" s="312"/>
      <c r="AN887" s="312"/>
      <c r="AO887" s="313"/>
      <c r="AP887" s="306" t="s">
        <v>637</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658</v>
      </c>
      <c r="F1110" s="875"/>
      <c r="G1110" s="875"/>
      <c r="H1110" s="875"/>
      <c r="I1110" s="875"/>
      <c r="J1110" s="401" t="s">
        <v>658</v>
      </c>
      <c r="K1110" s="402"/>
      <c r="L1110" s="402"/>
      <c r="M1110" s="402"/>
      <c r="N1110" s="402"/>
      <c r="O1110" s="402"/>
      <c r="P1110" s="406" t="s">
        <v>658</v>
      </c>
      <c r="Q1110" s="302"/>
      <c r="R1110" s="302"/>
      <c r="S1110" s="302"/>
      <c r="T1110" s="302"/>
      <c r="U1110" s="302"/>
      <c r="V1110" s="302"/>
      <c r="W1110" s="302"/>
      <c r="X1110" s="302"/>
      <c r="Y1110" s="303" t="s">
        <v>658</v>
      </c>
      <c r="Z1110" s="304"/>
      <c r="AA1110" s="304"/>
      <c r="AB1110" s="305"/>
      <c r="AC1110" s="307"/>
      <c r="AD1110" s="308"/>
      <c r="AE1110" s="308"/>
      <c r="AF1110" s="308"/>
      <c r="AG1110" s="308"/>
      <c r="AH1110" s="309" t="s">
        <v>658</v>
      </c>
      <c r="AI1110" s="310"/>
      <c r="AJ1110" s="310"/>
      <c r="AK1110" s="310"/>
      <c r="AL1110" s="311" t="s">
        <v>658</v>
      </c>
      <c r="AM1110" s="312"/>
      <c r="AN1110" s="312"/>
      <c r="AO1110" s="313"/>
      <c r="AP1110" s="306" t="s">
        <v>658</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5" max="49" man="1"/>
    <brk id="839"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1" sqref="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t="s">
        <v>656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656</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t="s">
        <v>656</v>
      </c>
      <c r="R5" s="13" t="str">
        <f t="shared" si="3"/>
        <v>負担</v>
      </c>
      <c r="S5" s="13" t="str">
        <f t="shared" si="4"/>
        <v>補助、負担</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補助、負担</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補助、負担</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補助、負担</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補助、負担</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希(miyazaki-nozomi.4c6)</dc:creator>
  <cp:lastModifiedBy>厚生労働省ネットワークシステム</cp:lastModifiedBy>
  <cp:lastPrinted>2021-05-24T07:21:02Z</cp:lastPrinted>
  <dcterms:created xsi:type="dcterms:W3CDTF">2012-03-13T00:50:25Z</dcterms:created>
  <dcterms:modified xsi:type="dcterms:W3CDTF">2021-05-27T05:08:16Z</dcterms:modified>
</cp:coreProperties>
</file>