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3600_保険局　医療費適正化対策推進室\26.8以降～\18　補助金\13 行政事業レビュー\R03行政事業レビュー\20210510〆 中間報告\"/>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<sst xmlns="http://schemas.openxmlformats.org/spreadsheetml/2006/main" count="2403" uniqueCount="682">
  <si>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</si>
  <si>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</si>
  <si>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</si>
  <si>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</si>
  <si>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</si>
  <si>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</si>
  <si>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</si>
  <si>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</si>
  <si>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</si>
  <si>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</si>
  <si>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</si>
  <si>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</si>
  <si>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</si>
  <si>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</si>
  <si>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</si>
  <si>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</si>
  <si>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</si>
  <si>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</si>
  <si>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</si>
  <si>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</si>
  <si>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</si>
  <si>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</si>
  <si>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</si>
  <si>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</si>
  <si>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</si>
  <si>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</si>
  <si>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</si>
  <si>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</si>
  <si>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</si>
  <si>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</si>
  <si>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</si>
  <si>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</si>
  <si>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</si>
  <si>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</si>
  <si>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</si>
  <si>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</si>
  <si>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</si>
  <si>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</si>
  <si>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</si>
  <si>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</si>
  <si>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</si>
  <si>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</si>
  <si>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</si>
  <si>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</si>
  <si>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</si>
  <si>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</si>
  <si>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</si>
  <si>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</si>
  <si>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</si>
  <si>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</si>
  <si>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</si>
  <si>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</si>
  <si>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</si>
  <si>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</si>
  <si>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</si>
  <si>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</si>
  <si>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</si>
  <si>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</si>
  <si>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</si>
  <si>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</si>
  <si>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</si>
  <si>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</si>
  <si>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</si>
  <si>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</si>
  <si>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</si>
  <si>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</si>
  <si>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</si>
  <si>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</si>
  <si>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</si>
  <si>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</si>
  <si>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</si>
  <si>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</si>
  <si>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</si>
  <si>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</si>
  <si>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</si>
  <si>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</si>
  <si>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</si>
  <si>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</si>
  <si>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</si>
  <si>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</si>
  <si>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</si>
  <si>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</si>
  <si>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</si>
  <si>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</si>
  <si>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</si>
  <si>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</si>
  <si>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</si>
  <si>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</si>
  <si>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</si>
  <si>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</si>
  <si>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</si>
  <si>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</si>
  <si>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</si>
  <si>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</si>
  <si>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</si>
  <si>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</si>
  <si>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</si>
  <si>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</si>
  <si>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</si>
  <si>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</si>
  <si>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</si>
  <si>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</si>
  <si>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</si>
  <si>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</si>
  <si>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</si>
  <si>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</si>
  <si>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</si>
  <si>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</si>
  <si>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</si>
  <si>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</si>
  <si>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</si>
  <si>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</si>
  <si>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</si>
  <si>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</si>
  <si>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</si>
  <si>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</si>
  <si>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</si>
  <si>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</si>
  <si>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</si>
  <si>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</si>
  <si>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</si>
  <si>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</si>
  <si>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</si>
  <si>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</si>
  <si>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</si>
  <si>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</si>
  <si>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</si>
  <si>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</si>
  <si>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</si>
  <si>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</si>
  <si>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</si>
  <si>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</si>
  <si>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</si>
  <si>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</si>
  <si>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</si>
  <si>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</si>
  <si>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</si>
  <si>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</si>
  <si>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</si>
  <si>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</si>
  <si>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</si>
  <si>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</si>
  <si>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</si>
  <si>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</si>
  <si>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</si>
  <si>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</si>
  <si>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</si>
  <si>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</si>
  <si>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</si>
  <si>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</si>
  <si>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</si>
  <si>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</si>
  <si>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</si>
  <si>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</si>
  <si>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</si>
  <si>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</si>
  <si>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</si>
  <si>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</si>
  <si>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</si>
  <si>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</si>
  <si>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</si>
  <si>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</si>
  <si>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</si>
  <si>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</si>
  <si>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</si>
  <si>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</si>
  <si>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</si>
  <si>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</si>
  <si>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</si>
  <si>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</si>
  <si>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</si>
  <si>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</si>
  <si>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</si>
  <si>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</si>
  <si>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</si>
  <si>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</si>
  <si>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</si>
  <si>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</si>
  <si>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</si>
  <si>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</si>
  <si>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</si>
  <si>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</si>
  <si>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</si>
  <si>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</si>
  <si>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</si>
  <si>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</si>
  <si>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</si>
  <si>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</si>
  <si>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</si>
  <si>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</si>
  <si>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</si>
  <si>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</si>
  <si>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</si>
  <si>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</si>
  <si>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</si>
  <si>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</si>
  <si>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</si>
  <si>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</si>
  <si>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</si>
  <si>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</si>
  <si>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</si>
  <si>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</si>
  <si>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</si>
  <si>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</si>
  <si>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</si>
  <si>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</si>
  <si>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</si>
  <si>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</si>
  <si>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</si>
  <si>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</si>
  <si>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</si>
  <si>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</si>
  <si>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</si>
  <si>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</si>
  <si>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</si>
  <si>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</si>
  <si>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</si>
  <si>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</si>
  <si>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</si>
  <si>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</si>
  <si>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</si>
  <si>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</si>
  <si>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</si>
  <si>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</si>
  <si>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</si>
  <si>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</si>
  <si>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</si>
  <si>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</si>
  <si>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</si>
  <si>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</si>
  <si>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</si>
  <si>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</si>
  <si>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</si>
  <si>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</si>
  <si>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</si>
  <si>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</si>
  <si>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</si>
  <si>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</si>
  <si>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</si>
  <si>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</si>
  <si>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</si>
  <si>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</si>
  <si>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</si>
  <si>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</si>
  <si>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</si>
  <si>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</si>
  <si>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</si>
  <si>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</si>
  <si>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</si>
  <si>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</si>
  <si>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</si>
  <si>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</si>
  <si>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</si>
  <si>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</si>
  <si>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</si>
  <si>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</si>
  <si>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</si>
  <si>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</si>
  <si>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</si>
  <si>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</si>
  <si>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</si>
  <si>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</si>
  <si>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</si>
  <si>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</si>
  <si>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</si>
  <si>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</si>
  <si>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</si>
  <si>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</si>
  <si>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</si>
  <si>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</si>
  <si>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</si>
  <si>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</si>
  <si>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</si>
  <si>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</si>
  <si>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</si>
  <si>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</si>
  <si>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</si>
  <si>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</si>
  <si>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</si>
  <si>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</si>
  <si>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</si>
  <si>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</si>
  <si>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</si>
  <si>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</si>
  <si>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</si>
  <si>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</si>
  <si>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</si>
  <si>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</si>
  <si>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</si>
  <si>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</si>
  <si>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</si>
  <si>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</si>
  <si>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</si>
  <si>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</si>
  <si>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</si>
  <si>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</si>
  <si>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</si>
  <si>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</si>
  <si>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</si>
  <si>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</si>
  <si>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</si>
  <si>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</si>
  <si>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</si>
  <si>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</si>
  <si>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</si>
  <si>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</si>
  <si>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</si>
  <si>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</si>
  <si>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</si>
  <si>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</si>
  <si>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</si>
  <si>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</si>
  <si>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</si>
  <si>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</si>
  <si>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</si>
  <si>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</si>
  <si>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</si>
  <si>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</si>
  <si>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</si>
  <si>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</si>
  <si>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</si>
  <si>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</si>
  <si>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</si>
  <si>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</si>
  <si>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</si>
  <si>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</si>
  <si>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</si>
  <si>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</si>
  <si>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</si>
  <si>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</si>
  <si>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</si>
  <si>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</si>
  <si>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</si>
  <si>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</si>
  <si>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</si>
  <si>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</si>
  <si>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</si>
  <si>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</si>
  <si>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</si>
  <si>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</si>
  <si>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</si>
  <si>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</si>
  <si>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</si>
  <si>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</si>
  <si>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</si>
  <si>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</si>
  <si>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</si>
  <si>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</si>
  <si>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</si>
  <si>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</si>
  <si>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</si>
  <si>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</si>
  <si>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</si>
  <si>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</si>
  <si>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</si>
  <si>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</si>
  <si>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</si>
  <si>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</si>
  <si>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</si>
  <si>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</si>
  <si>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</si>
  <si>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</si>
  <si>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</si>
  <si>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</si>
  <si>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</si>
  <si>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</si>
  <si>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</si>
  <si>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</si>
  <si>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</si>
  <si>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</si>
  <si>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</si>
  <si>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</si>
  <si>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</si>
  <si>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</si>
  <si>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</si>
  <si>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</si>
  <si>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</si>
  <si>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</si>
  <si>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</si>
  <si>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</si>
  <si>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</si>
  <si>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</si>
  <si>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</si>
  <si>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</si>
  <si>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</si>
  <si>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</si>
  <si>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</si>
  <si>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</si>
  <si>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</si>
  <si>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</si>
  <si>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</si>
  <si>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</si>
  <si>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</si>
  <si>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</si>
  <si>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</si>
  <si>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</si>
  <si>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</si>
  <si>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</si>
  <si>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</si>
  <si>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</si>
  <si>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</si>
  <si>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</si>
  <si>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</si>
  <si>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</si>
  <si>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</si>
  <si>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</si>
  <si>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</si>
  <si>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</si>
  <si>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</si>
  <si>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</si>
  <si>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</si>
  <si>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</si>
  <si>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</si>
  <si>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</si>
  <si>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</si>
  <si>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</si>
  <si>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</si>
  <si>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</si>
  <si>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</si>
  <si>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</si>
  <si>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</si>
  <si>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</si>
  <si>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</si>
  <si>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</si>
  <si>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</si>
  <si>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</si>
  <si>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</si>
  <si>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</si>
  <si>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</si>
  <si>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</si>
  <si>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</si>
  <si>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</si>
  <si>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</si>
  <si>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</si>
  <si>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</si>
  <si>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</si>
  <si>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</si>
  <si>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</si>
  <si>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</si>
  <si>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</si>
  <si>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</si>
  <si>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</si>
  <si>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</si>
  <si>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</si>
  <si>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</si>
  <si>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</si>
  <si>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</si>
  <si>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</si>
  <si>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</si>
  <si>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</si>
  <si>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</si>
  <si>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</si>
  <si>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</si>
  <si>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</si>
  <si>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</si>
  <si>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</si>
  <si>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</si>
  <si>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</si>
  <si>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</si>
  <si>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</si>
  <si>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</si>
  <si>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</si>
  <si>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</si>
  <si>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</si>
  <si>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</si>
  <si>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</si>
  <si>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</si>
  <si>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</si>
  <si>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</si>
  <si>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</si>
  <si>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</si>
  <si>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</si>
  <si>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</si>
  <si>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</si>
  <si>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</si>
  <si>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</si>
  <si>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</si>
  <si>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</si>
  <si>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</si>
  <si>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</si>
  <si>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</si>
  <si>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</si>
  <si>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</si>
  <si>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</si>
  <si>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</si>
  <si>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</si>
  <si>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</si>
  <si>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</si>
  <si>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</si>
  <si>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</si>
  <si>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</si>
  <si>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</si>
  <si>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</si>
  <si>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</si>
  <si>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</si>
  <si>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</si>
  <si>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</si>
  <si>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</si>
  <si>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</si>
  <si>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</si>
  <si>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</si>
  <si>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</si>
  <si>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</si>
  <si>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</si>
  <si>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</si>
  <si>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</si>
  <si>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</si>
  <si>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</si>
  <si>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</si>
  <si>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</si>
  <si>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</si>
  <si>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</si>
  <si>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</si>
  <si>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</si>
  <si>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</si>
  <si>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</si>
  <si>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</si>
  <si>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</si>
  <si>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</si>
  <si>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</si>
  <si>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</si>
  <si>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</si>
  <si>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</si>
  <si>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</si>
  <si>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</si>
  <si>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</si>
  <si>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</si>
  <si>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</si>
  <si>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</si>
  <si>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</si>
  <si>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</si>
  <si>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</si>
  <si>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</si>
  <si>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</si>
  <si>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</si>
  <si>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</si>
  <si>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</si>
  <si>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</si>
  <si>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</si>
  <si>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</si>
  <si>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</si>
  <si>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</si>
  <si>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</si>
  <si>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</si>
  <si>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</si>
  <si>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</si>
  <si>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</si>
  <si>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</si>
  <si>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</si>
  <si>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</si>
  <si>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</si>
  <si>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</si>
  <si>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</si>
  <si>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</si>
  <si>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</si>
  <si>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</si>
  <si>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</si>
  <si>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</si>
  <si>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</si>
  <si>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</si>
  <si>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</si>
  <si>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</si>
  <si>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</si>
  <si>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</si>
  <si>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</si>
  <si>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</si>
  <si>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</si>
  <si>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</si>
  <si>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</si>
  <si>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</si>
  <si>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</si>
  <si>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</si>
  <si>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</si>
  <si>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</si>
  <si>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</si>
  <si>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</si>
  <si>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</si>
  <si>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</si>
  <si>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</si>
  <si>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</si>
  <si>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</si>
  <si>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</si>
  <si>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</si>
  <si>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</si>
  <si>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</si>
  <si>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</si>
  <si>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</si>
  <si>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</si>
  <si>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</si>
  <si>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</si>
  <si>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</si>
  <si>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</si>
  <si>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</si>
  <si>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</si>
  <si>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</si>
  <si>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</si>
  <si>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</si>
  <si>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</si>
  <si>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</si>
  <si>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</si>
  <si>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</si>
  <si>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</si>
  <si>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</si>
  <si>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</si>
  <si>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</si>
  <si>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</si>
  <si>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</si>
  <si>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</si>
  <si>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</si>
  <si>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</si>
  <si>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</si>
  <si>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</si>
  <si>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</si>
  <si>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</si>
  <si>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</si>
  <si>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</si>
  <si>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</si>
  <si>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</si>
  <si>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</si>
  <si>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</si>
  <si>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</si>
  <si>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</si>
  <si>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</si>
  <si>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</si>
  <si>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</si>
  <si>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</si>
  <si>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</si>
  <si>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</si>
  <si>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大規模実証に必要な経費</t>
  </si>
  <si>
    <t>令和2年度</t>
  </si>
  <si>
    <t>令和4年度</t>
  </si>
  <si>
    <t>-</t>
  </si>
  <si>
    <t>医療給付適正化業務庁費</t>
  </si>
  <si>
    <t>個</t>
  </si>
  <si>
    <t>大規模実証に必要な経費／実証事業実施により得られた成果物数</t>
    <phoneticPr fontId="5"/>
  </si>
  <si>
    <t>百万円</t>
  </si>
  <si>
    <t>新32</t>
  </si>
  <si>
    <t>○</t>
  </si>
  <si>
    <t>医療介護連携政策課医療費適正化対策推進室
国民健康保険課</t>
    <phoneticPr fontId="5"/>
  </si>
  <si>
    <t>新畑　覚也
森田　博通</t>
    <phoneticPr fontId="5"/>
  </si>
  <si>
    <t>-</t>
    <phoneticPr fontId="5"/>
  </si>
  <si>
    <t>‐</t>
  </si>
  <si>
    <t>健康寿命延伸が重要な課題となっている中、予防・健康づくり施策の有効性を実証し、制度改正に資するエビデンスを蓄積する本事業は国民や社会のニーズがある。</t>
    <phoneticPr fontId="5"/>
  </si>
  <si>
    <t>保険者や各自治体を巻き込んで行う大規模な実証は国で行う必要がある。</t>
    <phoneticPr fontId="5"/>
  </si>
  <si>
    <t>新02</t>
    <rPh sb="0" eb="1">
      <t>シン</t>
    </rPh>
    <phoneticPr fontId="5"/>
  </si>
  <si>
    <t>ー</t>
    <phoneticPr fontId="5"/>
  </si>
  <si>
    <t>事業費</t>
    <rPh sb="0" eb="3">
      <t>ジギョウヒ</t>
    </rPh>
    <phoneticPr fontId="5"/>
  </si>
  <si>
    <t>糖尿病性腎症重症化予防プログラムの効果検証等事業等</t>
    <rPh sb="0" eb="4">
      <t>トウニョウビョウセイ</t>
    </rPh>
    <rPh sb="4" eb="6">
      <t>ジンショウ</t>
    </rPh>
    <rPh sb="6" eb="9">
      <t>ジュウショウカ</t>
    </rPh>
    <rPh sb="9" eb="11">
      <t>ヨボウ</t>
    </rPh>
    <rPh sb="17" eb="19">
      <t>コウカ</t>
    </rPh>
    <rPh sb="19" eb="21">
      <t>ケンショウ</t>
    </rPh>
    <rPh sb="21" eb="22">
      <t>トウ</t>
    </rPh>
    <rPh sb="22" eb="24">
      <t>ジギョウ</t>
    </rPh>
    <rPh sb="24" eb="25">
      <t>トウ</t>
    </rPh>
    <phoneticPr fontId="5"/>
  </si>
  <si>
    <t>予防・健康づくりの実証事業の基盤構築に関する調査研究一式</t>
    <phoneticPr fontId="5"/>
  </si>
  <si>
    <t>特定健診・保健指導の効果的な実施方法に関する調査研究一式</t>
    <phoneticPr fontId="5"/>
  </si>
  <si>
    <t>事業費</t>
    <phoneticPr fontId="5"/>
  </si>
  <si>
    <t>A.ＰｗＣコンサルティング合同会社</t>
    <phoneticPr fontId="5"/>
  </si>
  <si>
    <t>B.有限責任監査法人トーマツ</t>
    <phoneticPr fontId="5"/>
  </si>
  <si>
    <t>C.株式会社シグマクシス</t>
    <phoneticPr fontId="5"/>
  </si>
  <si>
    <t>株式会社
シグマクシス</t>
    <phoneticPr fontId="5"/>
  </si>
  <si>
    <t>糖尿病性腎症重症化予防プログラムの効果検証等事業等</t>
    <phoneticPr fontId="5"/>
  </si>
  <si>
    <t>有限責任監査法人トーマツ</t>
    <phoneticPr fontId="5"/>
  </si>
  <si>
    <t>ＰｗＣコンサルティング合同会社</t>
    <phoneticPr fontId="5"/>
  </si>
  <si>
    <t>厚労</t>
  </si>
  <si>
    <t xml:space="preserve">「経済財政運営と改革の基本方針2020」（令和２年７月17日閣議決定）
「成長戦略フォローアップ」（令和２年７月17日閣議決定）
</t>
    <phoneticPr fontId="5"/>
  </si>
  <si>
    <t>-</t>
    <phoneticPr fontId="5"/>
  </si>
  <si>
    <t>経済財政運営と改革の基本方針2020では、エビデンスに基づく予防・健康づくり、重症化予防の取組をより一層推進することとされており、これを確実に実行するためには必要かつ優先度の高い事業である。</t>
    <phoneticPr fontId="5"/>
  </si>
  <si>
    <t xml:space="preserve">「経済財政運営と改革の基本方針2020」（令和２年７月17日閣議決定）において、「外出自粛下において再認識された日々の健康管理の重要性を踏まえ、エビデンスに基づく予防・健康づくり、重症化予防の取組もより一層推進する」とされていること等を踏まえ、必要なエビデンスの収集等を行うことを目的とする。
</t>
    <phoneticPr fontId="5"/>
  </si>
  <si>
    <t>保険者等に対して適切な予防健康事業の実施を促進するため、2020年度から2022年度まで予防・健康作りの健康増進効果等のエビデンスを確認・蓄積するための実証事業を行う。
実証事業の内容
・特定健診・保健指導の効果的な実施方法に係る実証事業
・重症化予防プログラムの効果検証事業　等</t>
    <phoneticPr fontId="5"/>
  </si>
  <si>
    <t>無</t>
  </si>
  <si>
    <t>大規模実証事業に係る品目に限定している。</t>
    <rPh sb="0" eb="3">
      <t>ダイキボ</t>
    </rPh>
    <rPh sb="3" eb="5">
      <t>ジッショウ</t>
    </rPh>
    <rPh sb="5" eb="7">
      <t>ジギョウ</t>
    </rPh>
    <phoneticPr fontId="5"/>
  </si>
  <si>
    <t>一般競争入札の結果、受託業者を決定している。</t>
    <phoneticPr fontId="5"/>
  </si>
  <si>
    <t>実態に合わせて予算額の見直しなどを行っている。</t>
    <rPh sb="7" eb="10">
      <t>ヨサンガク</t>
    </rPh>
    <phoneticPr fontId="5"/>
  </si>
  <si>
    <t>大規模実証事業に必要な経費（(項)介護保険制度運営推進費）</t>
    <phoneticPr fontId="5"/>
  </si>
  <si>
    <t>左記事業は認知症等の予防を通じた介護予防効果等を実証する事業であるが、本事業は、特定健診・保健指導の効果的な実施方法及び重症化予防プログラムの効果等を実証する事業であり、それぞれの事業で重複がないよう役割分担をしている。</t>
    <rPh sb="22" eb="23">
      <t>ナド</t>
    </rPh>
    <rPh sb="58" eb="59">
      <t>オヨ</t>
    </rPh>
    <rPh sb="73" eb="74">
      <t>ナド</t>
    </rPh>
    <rPh sb="75" eb="77">
      <t>ジッショウ</t>
    </rPh>
    <phoneticPr fontId="5"/>
  </si>
  <si>
    <t>施策大目標９　全国民に必要な医療を保障できる安定的・効率的な医療保険制度を構築すること</t>
    <phoneticPr fontId="5"/>
  </si>
  <si>
    <t>Ⅰ－９－１　データヘルスの推進による保険者機能の強化等により適正かつ安定的・効率的な医療保険制度を構築すること</t>
    <phoneticPr fontId="5"/>
  </si>
  <si>
    <t>特定健診・保健指導の効果的な実施方法に関する調査研究一式</t>
  </si>
  <si>
    <t>-</t>
    <phoneticPr fontId="5"/>
  </si>
  <si>
    <t>当該事業については、予防・健康づくりに資する施策について、エビデンスを収集・蓄積するためのものであり、実証事業の終了を目標としているため、定量的な目標を設定することは困難。</t>
    <rPh sb="35" eb="37">
      <t>シュウシュウ</t>
    </rPh>
    <rPh sb="51" eb="53">
      <t>ジッショウ</t>
    </rPh>
    <rPh sb="53" eb="55">
      <t>ジギョウ</t>
    </rPh>
    <rPh sb="56" eb="58">
      <t>シュウリョウ</t>
    </rPh>
    <rPh sb="59" eb="61">
      <t>モクヒョウ</t>
    </rPh>
    <phoneticPr fontId="5"/>
  </si>
  <si>
    <t>一般競争入札（総合評価）を実施し、適正な手続きに基づいて選定している。</t>
    <rPh sb="7" eb="9">
      <t>ソウゴウ</t>
    </rPh>
    <rPh sb="9" eb="11">
      <t>ヒョウカ</t>
    </rPh>
    <phoneticPr fontId="5"/>
  </si>
  <si>
    <t>活動実績を踏まえ、引き続き適切に予算執行に努める。</t>
    <phoneticPr fontId="5"/>
  </si>
  <si>
    <t>成長戦略実行計画に基づき、2020年度から実証事業を開始した。</t>
    <rPh sb="9" eb="10">
      <t>モト</t>
    </rPh>
    <rPh sb="23" eb="25">
      <t>ジギョウ</t>
    </rPh>
    <phoneticPr fontId="5"/>
  </si>
  <si>
    <t>116,943,700/3</t>
    <phoneticPr fontId="5"/>
  </si>
  <si>
    <t>報告書等の作成</t>
    <phoneticPr fontId="5"/>
  </si>
  <si>
    <t>実証事業実施により得られた成果物数</t>
    <phoneticPr fontId="5"/>
  </si>
  <si>
    <t>実証事業の納品成果物の作成</t>
    <rPh sb="5" eb="7">
      <t>ノウヒン</t>
    </rPh>
    <rPh sb="7" eb="10">
      <t>セイカブツ</t>
    </rPh>
    <rPh sb="11" eb="13">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</si>
</sst>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85725</xdr:colOff>
      <xdr:row>748</xdr:row>
      <xdr:rowOff>0</xdr:rowOff>
    </xdr:from>
    <xdr:to>
      <xdr:col>38</xdr:col>
      <xdr:colOff>193460</xdr:colOff>
      <xdr:row>750</xdr:row>
      <xdr:rowOff>9525</xdr:rowOff>
    </xdr:to>
    <xdr:sp macro="" textlink="">
      <xdr:nvSpPr>
        <xdr:cNvPr id="8" name="正方形/長方形 7"/>
        <xdr:cNvSpPr/>
      </xdr:nvSpPr>
      <xdr:spPr>
        <a:xfrm>
          <a:off x="4086225" y="38957250"/>
          <a:ext cx="3708185" cy="7143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r>
            <a:rPr kumimoji="1" lang="en-US" altLang="ja-JP" sz="1600">
              <a:solidFill>
                <a:schemeClr val="tx1"/>
              </a:solidFill>
            </a:rPr>
            <a:t/>
          </a:r>
          <a:br>
            <a:rPr kumimoji="1" lang="en-US" altLang="ja-JP" sz="1600">
              <a:solidFill>
                <a:schemeClr val="tx1"/>
              </a:solidFill>
            </a:rPr>
          </a:br>
          <a:r>
            <a:rPr kumimoji="1" lang="en-US" altLang="ja-JP" sz="1600">
              <a:solidFill>
                <a:schemeClr val="tx1"/>
              </a:solidFill>
            </a:rPr>
            <a:t>117</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8</xdr:col>
      <xdr:colOff>142875</xdr:colOff>
      <xdr:row>752</xdr:row>
      <xdr:rowOff>324074</xdr:rowOff>
    </xdr:from>
    <xdr:to>
      <xdr:col>17</xdr:col>
      <xdr:colOff>114300</xdr:colOff>
      <xdr:row>755</xdr:row>
      <xdr:rowOff>219074</xdr:rowOff>
    </xdr:to>
    <xdr:sp macro="" textlink="">
      <xdr:nvSpPr>
        <xdr:cNvPr id="10" name="正方形/長方形 9"/>
        <xdr:cNvSpPr/>
      </xdr:nvSpPr>
      <xdr:spPr>
        <a:xfrm>
          <a:off x="1743075" y="40691024"/>
          <a:ext cx="1771650" cy="9522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mn-ea"/>
              <a:ea typeface="+mn-ea"/>
            </a:rPr>
            <a:t>A.</a:t>
          </a:r>
          <a:r>
            <a:rPr kumimoji="1" lang="ja-JP" altLang="en-US" sz="1400">
              <a:solidFill>
                <a:schemeClr val="tx1"/>
              </a:solidFill>
              <a:latin typeface="+mn-ea"/>
              <a:ea typeface="+mn-ea"/>
            </a:rPr>
            <a:t>ＰｗＣコンサルティング合同会社</a:t>
          </a:r>
          <a:endParaRPr kumimoji="1" lang="en-US" altLang="ja-JP" sz="1400">
            <a:solidFill>
              <a:schemeClr val="tx1"/>
            </a:solidFill>
            <a:latin typeface="+mn-ea"/>
            <a:ea typeface="+mn-ea"/>
          </a:endParaRPr>
        </a:p>
        <a:p>
          <a:pPr algn="ctr"/>
          <a:r>
            <a:rPr kumimoji="1" lang="en-US" altLang="ja-JP" sz="1400">
              <a:solidFill>
                <a:schemeClr val="tx1"/>
              </a:solidFill>
              <a:latin typeface="+mn-ea"/>
              <a:ea typeface="+mn-ea"/>
            </a:rPr>
            <a:t>46</a:t>
          </a:r>
          <a:r>
            <a:rPr kumimoji="1" lang="ja-JP" altLang="en-US" sz="1400">
              <a:solidFill>
                <a:schemeClr val="tx1"/>
              </a:solidFill>
              <a:latin typeface="+mn-ea"/>
              <a:ea typeface="+mn-ea"/>
            </a:rPr>
            <a:t>百万円</a:t>
          </a:r>
        </a:p>
      </xdr:txBody>
    </xdr:sp>
    <xdr:clientData/>
  </xdr:twoCellAnchor>
  <xdr:twoCellAnchor>
    <xdr:from>
      <xdr:col>13</xdr:col>
      <xdr:colOff>28576</xdr:colOff>
      <xdr:row>750</xdr:row>
      <xdr:rowOff>9524</xdr:rowOff>
    </xdr:from>
    <xdr:to>
      <xdr:col>29</xdr:col>
      <xdr:colOff>139594</xdr:colOff>
      <xdr:row>752</xdr:row>
      <xdr:rowOff>324073</xdr:rowOff>
    </xdr:to>
    <xdr:cxnSp macro="">
      <xdr:nvCxnSpPr>
        <xdr:cNvPr id="13" name="カギ線コネクタ 12"/>
        <xdr:cNvCxnSpPr>
          <a:stCxn id="8" idx="2"/>
          <a:endCxn id="10" idx="0"/>
        </xdr:cNvCxnSpPr>
      </xdr:nvCxnSpPr>
      <xdr:spPr>
        <a:xfrm rot="5400000">
          <a:off x="3774910" y="38525615"/>
          <a:ext cx="1019399" cy="3311418"/>
        </a:xfrm>
        <a:prstGeom prst="bentConnector3">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142875</xdr:colOff>
      <xdr:row>751</xdr:row>
      <xdr:rowOff>123825</xdr:rowOff>
    </xdr:from>
    <xdr:to>
      <xdr:col>29</xdr:col>
      <xdr:colOff>152402</xdr:colOff>
      <xdr:row>752</xdr:row>
      <xdr:rowOff>190500</xdr:rowOff>
    </xdr:to>
    <xdr:cxnSp macro="">
      <xdr:nvCxnSpPr>
        <xdr:cNvPr id="18" name="直線コネクタ 17"/>
        <xdr:cNvCxnSpPr/>
      </xdr:nvCxnSpPr>
      <xdr:spPr>
        <a:xfrm flipH="1">
          <a:off x="5943600" y="40138350"/>
          <a:ext cx="9527" cy="4191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123825</xdr:colOff>
      <xdr:row>751</xdr:row>
      <xdr:rowOff>161925</xdr:rowOff>
    </xdr:from>
    <xdr:to>
      <xdr:col>46</xdr:col>
      <xdr:colOff>28575</xdr:colOff>
      <xdr:row>751</xdr:row>
      <xdr:rowOff>171450</xdr:rowOff>
    </xdr:to>
    <xdr:cxnSp macro="">
      <xdr:nvCxnSpPr>
        <xdr:cNvPr id="23" name="直線コネクタ 22"/>
        <xdr:cNvCxnSpPr/>
      </xdr:nvCxnSpPr>
      <xdr:spPr>
        <a:xfrm>
          <a:off x="5924550" y="40176450"/>
          <a:ext cx="3305175" cy="9525"/>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19050</xdr:colOff>
      <xdr:row>751</xdr:row>
      <xdr:rowOff>171450</xdr:rowOff>
    </xdr:from>
    <xdr:to>
      <xdr:col>46</xdr:col>
      <xdr:colOff>19052</xdr:colOff>
      <xdr:row>752</xdr:row>
      <xdr:rowOff>209550</xdr:rowOff>
    </xdr:to>
    <xdr:cxnSp macro="">
      <xdr:nvCxnSpPr>
        <xdr:cNvPr id="24" name="直線コネクタ 23"/>
        <xdr:cNvCxnSpPr/>
      </xdr:nvCxnSpPr>
      <xdr:spPr>
        <a:xfrm flipH="1">
          <a:off x="9220200" y="40185975"/>
          <a:ext cx="2" cy="390525"/>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104775</xdr:colOff>
      <xdr:row>752</xdr:row>
      <xdr:rowOff>200024</xdr:rowOff>
    </xdr:from>
    <xdr:to>
      <xdr:col>34</xdr:col>
      <xdr:colOff>76200</xdr:colOff>
      <xdr:row>755</xdr:row>
      <xdr:rowOff>85724</xdr:rowOff>
    </xdr:to>
    <xdr:sp macro="" textlink="">
      <xdr:nvSpPr>
        <xdr:cNvPr id="25" name="正方形/長方形 24"/>
        <xdr:cNvSpPr/>
      </xdr:nvSpPr>
      <xdr:spPr>
        <a:xfrm>
          <a:off x="5105400" y="40566974"/>
          <a:ext cx="1771650" cy="9429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mn-ea"/>
              <a:ea typeface="+mn-ea"/>
            </a:rPr>
            <a:t>B.</a:t>
          </a:r>
          <a:r>
            <a:rPr kumimoji="1" lang="ja-JP" altLang="en-US" sz="1400">
              <a:solidFill>
                <a:schemeClr val="tx1"/>
              </a:solidFill>
              <a:latin typeface="+mn-ea"/>
              <a:ea typeface="+mn-ea"/>
            </a:rPr>
            <a:t>有限責任監査法人トーマツ</a:t>
          </a:r>
          <a:endParaRPr kumimoji="1" lang="en-US" altLang="ja-JP" sz="1400">
            <a:solidFill>
              <a:schemeClr val="tx1"/>
            </a:solidFill>
            <a:latin typeface="+mn-ea"/>
            <a:ea typeface="+mn-ea"/>
          </a:endParaRPr>
        </a:p>
        <a:p>
          <a:pPr algn="ctr"/>
          <a:r>
            <a:rPr kumimoji="1" lang="en-US" altLang="ja-JP" sz="1400">
              <a:solidFill>
                <a:schemeClr val="tx1"/>
              </a:solidFill>
              <a:latin typeface="+mn-ea"/>
              <a:ea typeface="+mn-ea"/>
            </a:rPr>
            <a:t>38</a:t>
          </a:r>
          <a:r>
            <a:rPr kumimoji="1" lang="ja-JP" altLang="en-US" sz="1400">
              <a:solidFill>
                <a:schemeClr val="tx1"/>
              </a:solidFill>
              <a:latin typeface="+mn-ea"/>
              <a:ea typeface="+mn-ea"/>
            </a:rPr>
            <a:t>百万円</a:t>
          </a:r>
        </a:p>
      </xdr:txBody>
    </xdr:sp>
    <xdr:clientData/>
  </xdr:twoCellAnchor>
  <xdr:twoCellAnchor>
    <xdr:from>
      <xdr:col>41</xdr:col>
      <xdr:colOff>123825</xdr:colOff>
      <xdr:row>752</xdr:row>
      <xdr:rowOff>257175</xdr:rowOff>
    </xdr:from>
    <xdr:to>
      <xdr:col>49</xdr:col>
      <xdr:colOff>295275</xdr:colOff>
      <xdr:row>755</xdr:row>
      <xdr:rowOff>171450</xdr:rowOff>
    </xdr:to>
    <xdr:sp macro="" textlink="">
      <xdr:nvSpPr>
        <xdr:cNvPr id="26" name="正方形/長方形 25"/>
        <xdr:cNvSpPr/>
      </xdr:nvSpPr>
      <xdr:spPr>
        <a:xfrm>
          <a:off x="8324850" y="39062025"/>
          <a:ext cx="1771650" cy="9715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mn-ea"/>
              <a:ea typeface="+mn-ea"/>
            </a:rPr>
            <a:t>C.</a:t>
          </a:r>
          <a:r>
            <a:rPr kumimoji="1" lang="ja-JP" altLang="en-US" sz="1400">
              <a:solidFill>
                <a:schemeClr val="tx1"/>
              </a:solidFill>
            </a:rPr>
            <a:t>株式会社シグマクシス</a:t>
          </a:r>
          <a:endParaRPr kumimoji="1" lang="en-US" altLang="ja-JP" sz="1400">
            <a:solidFill>
              <a:schemeClr val="tx1"/>
            </a:solidFill>
          </a:endParaRPr>
        </a:p>
        <a:p>
          <a:pPr algn="ctr"/>
          <a:r>
            <a:rPr kumimoji="1" lang="en-US" altLang="ja-JP" sz="1400">
              <a:solidFill>
                <a:schemeClr val="tx1"/>
              </a:solidFill>
              <a:latin typeface="+mn-ea"/>
              <a:ea typeface="+mn-ea"/>
            </a:rPr>
            <a:t>33</a:t>
          </a:r>
          <a:r>
            <a:rPr kumimoji="1" lang="ja-JP" altLang="en-US" sz="1400">
              <a:solidFill>
                <a:schemeClr val="tx1"/>
              </a:solidFill>
              <a:latin typeface="+mn-ea"/>
              <a:ea typeface="+mn-ea"/>
            </a:rPr>
            <a:t>百万円</a:t>
          </a:r>
        </a:p>
      </xdr:txBody>
    </xdr:sp>
    <xdr:clientData/>
  </xdr:twoCellAnchor>
  <xdr:twoCellAnchor>
    <xdr:from>
      <xdr:col>6</xdr:col>
      <xdr:colOff>19051</xdr:colOff>
      <xdr:row>750</xdr:row>
      <xdr:rowOff>333375</xdr:rowOff>
    </xdr:from>
    <xdr:to>
      <xdr:col>12</xdr:col>
      <xdr:colOff>9525</xdr:colOff>
      <xdr:row>753</xdr:row>
      <xdr:rowOff>9525</xdr:rowOff>
    </xdr:to>
    <xdr:sp macro="" textlink="">
      <xdr:nvSpPr>
        <xdr:cNvPr id="29" name="正方形/長方形 28"/>
        <xdr:cNvSpPr/>
      </xdr:nvSpPr>
      <xdr:spPr>
        <a:xfrm>
          <a:off x="1219201" y="39995475"/>
          <a:ext cx="1190624" cy="733425"/>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（総合評価落札方式）</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114300</xdr:colOff>
      <xdr:row>752</xdr:row>
      <xdr:rowOff>95250</xdr:rowOff>
    </xdr:from>
    <xdr:to>
      <xdr:col>25</xdr:col>
      <xdr:colOff>104774</xdr:colOff>
      <xdr:row>754</xdr:row>
      <xdr:rowOff>123825</xdr:rowOff>
    </xdr:to>
    <xdr:sp macro="" textlink="">
      <xdr:nvSpPr>
        <xdr:cNvPr id="36" name="正方形/長方形 35"/>
        <xdr:cNvSpPr/>
      </xdr:nvSpPr>
      <xdr:spPr>
        <a:xfrm>
          <a:off x="3914775" y="40462200"/>
          <a:ext cx="1190624" cy="733425"/>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（総合評価落札方式）</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171450</xdr:colOff>
      <xdr:row>752</xdr:row>
      <xdr:rowOff>142875</xdr:rowOff>
    </xdr:from>
    <xdr:to>
      <xdr:col>41</xdr:col>
      <xdr:colOff>161924</xdr:colOff>
      <xdr:row>754</xdr:row>
      <xdr:rowOff>171450</xdr:rowOff>
    </xdr:to>
    <xdr:sp macro="" textlink="">
      <xdr:nvSpPr>
        <xdr:cNvPr id="37" name="正方形/長方形 36"/>
        <xdr:cNvSpPr/>
      </xdr:nvSpPr>
      <xdr:spPr>
        <a:xfrm>
          <a:off x="7172325" y="40509825"/>
          <a:ext cx="1190624" cy="733425"/>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（総合評価落札方式）</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87" sqref="G87:O8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658</v>
      </c>
      <c r="AK2" s="191"/>
      <c r="AL2" s="191"/>
      <c r="AM2" s="191"/>
      <c r="AN2" s="83" t="s">
        <v>323</v>
      </c>
      <c r="AO2" s="191">
        <v>20</v>
      </c>
      <c r="AP2" s="191"/>
      <c r="AQ2" s="191"/>
      <c r="AR2" s="84" t="s">
        <v>626</v>
      </c>
      <c r="AS2" s="192">
        <v>376</v>
      </c>
      <c r="AT2" s="192"/>
      <c r="AU2" s="192"/>
      <c r="AV2" s="83" t="str">
        <f>IF(AW2="","","-")</f>
        <v/>
      </c>
      <c r="AW2" s="379"/>
      <c r="AX2" s="379"/>
    </row>
    <row r="3" spans="1:50" ht="21" customHeight="1" thickBot="1" x14ac:dyDescent="0.2">
      <c r="A3" s="504" t="s">
        <v>619</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627</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628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c r="AF4" s="688"/>
      <c r="AG4" s="688"/>
      <c r="AH4" s="688"/>
      <c r="AI4" s="688"/>
      <c r="AJ4" s="688"/>
      <c r="AK4" s="688"/>
      <c r="AL4" s="688"/>
      <c r="AM4" s="688"/>
      <c r="AN4" s="688"/>
      <c r="AO4" s="688"/>
      <c r="AP4" s="689"/>
      <c r="AQ4" s="690" t="s">
        <v>2</v>
      </c>
      <c r="AR4" s="685"/>
      <c r="AS4" s="685"/>
      <c r="AT4" s="685"/>
      <c r="AU4" s="685"/>
      <c r="AV4" s="685"/>
      <c r="AW4" s="685"/>
      <c r="AX4" s="691"/>
    </row>
    <row r="5" spans="1:50" ht="51" customHeight="1" x14ac:dyDescent="0.15">
      <c r="A5" s="692" t="s">
        <v>66</v>
      </c>
      <c r="B5" s="693"/>
      <c r="C5" s="693"/>
      <c r="D5" s="693"/>
      <c r="E5" s="693"/>
      <c r="F5" s="694"/>
      <c r="G5" s="539" t="s">
        <v>629</v>
      </c>
      <c r="H5" s="540"/>
      <c r="I5" s="540"/>
      <c r="J5" s="540"/>
      <c r="K5" s="540"/>
      <c r="L5" s="540"/>
      <c r="M5" s="541" t="s">
        <v>65</v>
      </c>
      <c r="N5" s="542"/>
      <c r="O5" s="542"/>
      <c r="P5" s="542"/>
      <c r="Q5" s="542"/>
      <c r="R5" s="543"/>
      <c r="S5" s="544" t="s">
        <v>630</v>
      </c>
      <c r="T5" s="540"/>
      <c r="U5" s="540"/>
      <c r="V5" s="540"/>
      <c r="W5" s="540"/>
      <c r="X5" s="545"/>
      <c r="Y5" s="698" t="s">
        <v>3</v>
      </c>
      <c r="Z5" s="699"/>
      <c r="AA5" s="699"/>
      <c r="AB5" s="699"/>
      <c r="AC5" s="699"/>
      <c r="AD5" s="700"/>
      <c r="AE5" s="701" t="s">
        <v>638</v>
      </c>
      <c r="AF5" s="701"/>
      <c r="AG5" s="701"/>
      <c r="AH5" s="701"/>
      <c r="AI5" s="701"/>
      <c r="AJ5" s="701"/>
      <c r="AK5" s="701"/>
      <c r="AL5" s="701"/>
      <c r="AM5" s="701"/>
      <c r="AN5" s="701"/>
      <c r="AO5" s="701"/>
      <c r="AP5" s="702"/>
      <c r="AQ5" s="703" t="s">
        <v>639</v>
      </c>
      <c r="AR5" s="704"/>
      <c r="AS5" s="704"/>
      <c r="AT5" s="704"/>
      <c r="AU5" s="704"/>
      <c r="AV5" s="704"/>
      <c r="AW5" s="704"/>
      <c r="AX5" s="705"/>
    </row>
    <row r="6" spans="1:50" ht="24.75"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66" customHeight="1" x14ac:dyDescent="0.15">
      <c r="A7" s="805" t="s">
        <v>22</v>
      </c>
      <c r="B7" s="806"/>
      <c r="C7" s="806"/>
      <c r="D7" s="806"/>
      <c r="E7" s="806"/>
      <c r="F7" s="807"/>
      <c r="G7" s="808" t="s">
        <v>631</v>
      </c>
      <c r="H7" s="809"/>
      <c r="I7" s="809"/>
      <c r="J7" s="809"/>
      <c r="K7" s="809"/>
      <c r="L7" s="809"/>
      <c r="M7" s="809"/>
      <c r="N7" s="809"/>
      <c r="O7" s="809"/>
      <c r="P7" s="809"/>
      <c r="Q7" s="809"/>
      <c r="R7" s="809"/>
      <c r="S7" s="809"/>
      <c r="T7" s="809"/>
      <c r="U7" s="809"/>
      <c r="V7" s="809"/>
      <c r="W7" s="809"/>
      <c r="X7" s="810"/>
      <c r="Y7" s="377" t="s">
        <v>306</v>
      </c>
      <c r="Z7" s="281"/>
      <c r="AA7" s="281"/>
      <c r="AB7" s="281"/>
      <c r="AC7" s="281"/>
      <c r="AD7" s="378"/>
      <c r="AE7" s="364" t="s">
        <v>659</v>
      </c>
      <c r="AF7" s="365"/>
      <c r="AG7" s="365"/>
      <c r="AH7" s="365"/>
      <c r="AI7" s="365"/>
      <c r="AJ7" s="365"/>
      <c r="AK7" s="365"/>
      <c r="AL7" s="365"/>
      <c r="AM7" s="365"/>
      <c r="AN7" s="365"/>
      <c r="AO7" s="365"/>
      <c r="AP7" s="365"/>
      <c r="AQ7" s="365"/>
      <c r="AR7" s="365"/>
      <c r="AS7" s="365"/>
      <c r="AT7" s="365"/>
      <c r="AU7" s="365"/>
      <c r="AV7" s="365"/>
      <c r="AW7" s="365"/>
      <c r="AX7" s="366"/>
    </row>
    <row r="8" spans="1:50" ht="24.7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社会保障</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662</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663</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24.75" customHeight="1" x14ac:dyDescent="0.15">
      <c r="A11" s="723" t="s">
        <v>5</v>
      </c>
      <c r="B11" s="724"/>
      <c r="C11" s="724"/>
      <c r="D11" s="724"/>
      <c r="E11" s="724"/>
      <c r="F11" s="73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307</v>
      </c>
      <c r="Q12" s="283"/>
      <c r="R12" s="283"/>
      <c r="S12" s="283"/>
      <c r="T12" s="283"/>
      <c r="U12" s="283"/>
      <c r="V12" s="284"/>
      <c r="W12" s="288" t="s">
        <v>329</v>
      </c>
      <c r="X12" s="283"/>
      <c r="Y12" s="283"/>
      <c r="Z12" s="283"/>
      <c r="AA12" s="283"/>
      <c r="AB12" s="283"/>
      <c r="AC12" s="284"/>
      <c r="AD12" s="288" t="s">
        <v>616</v>
      </c>
      <c r="AE12" s="283"/>
      <c r="AF12" s="283"/>
      <c r="AG12" s="283"/>
      <c r="AH12" s="283"/>
      <c r="AI12" s="283"/>
      <c r="AJ12" s="284"/>
      <c r="AK12" s="288" t="s">
        <v>620</v>
      </c>
      <c r="AL12" s="283"/>
      <c r="AM12" s="283"/>
      <c r="AN12" s="283"/>
      <c r="AO12" s="283"/>
      <c r="AP12" s="283"/>
      <c r="AQ12" s="284"/>
      <c r="AR12" s="288" t="s">
        <v>621</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631</v>
      </c>
      <c r="Q13" s="149"/>
      <c r="R13" s="149"/>
      <c r="S13" s="149"/>
      <c r="T13" s="149"/>
      <c r="U13" s="149"/>
      <c r="V13" s="150"/>
      <c r="W13" s="148" t="s">
        <v>631</v>
      </c>
      <c r="X13" s="149"/>
      <c r="Y13" s="149"/>
      <c r="Z13" s="149"/>
      <c r="AA13" s="149"/>
      <c r="AB13" s="149"/>
      <c r="AC13" s="150"/>
      <c r="AD13" s="148">
        <v>294</v>
      </c>
      <c r="AE13" s="149"/>
      <c r="AF13" s="149"/>
      <c r="AG13" s="149"/>
      <c r="AH13" s="149"/>
      <c r="AI13" s="149"/>
      <c r="AJ13" s="150"/>
      <c r="AK13" s="148">
        <v>150</v>
      </c>
      <c r="AL13" s="149"/>
      <c r="AM13" s="149"/>
      <c r="AN13" s="149"/>
      <c r="AO13" s="149"/>
      <c r="AP13" s="149"/>
      <c r="AQ13" s="150"/>
      <c r="AR13" s="145" t="s">
        <v>640</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631</v>
      </c>
      <c r="Q14" s="149"/>
      <c r="R14" s="149"/>
      <c r="S14" s="149"/>
      <c r="T14" s="149"/>
      <c r="U14" s="149"/>
      <c r="V14" s="150"/>
      <c r="W14" s="148" t="s">
        <v>631</v>
      </c>
      <c r="X14" s="149"/>
      <c r="Y14" s="149"/>
      <c r="Z14" s="149"/>
      <c r="AA14" s="149"/>
      <c r="AB14" s="149"/>
      <c r="AC14" s="150"/>
      <c r="AD14" s="148" t="s">
        <v>631</v>
      </c>
      <c r="AE14" s="149"/>
      <c r="AF14" s="149"/>
      <c r="AG14" s="149"/>
      <c r="AH14" s="149"/>
      <c r="AI14" s="149"/>
      <c r="AJ14" s="150"/>
      <c r="AK14" s="148" t="s">
        <v>640</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631</v>
      </c>
      <c r="Q15" s="149"/>
      <c r="R15" s="149"/>
      <c r="S15" s="149"/>
      <c r="T15" s="149"/>
      <c r="U15" s="149"/>
      <c r="V15" s="150"/>
      <c r="W15" s="148" t="s">
        <v>631</v>
      </c>
      <c r="X15" s="149"/>
      <c r="Y15" s="149"/>
      <c r="Z15" s="149"/>
      <c r="AA15" s="149"/>
      <c r="AB15" s="149"/>
      <c r="AC15" s="150"/>
      <c r="AD15" s="148" t="s">
        <v>631</v>
      </c>
      <c r="AE15" s="149"/>
      <c r="AF15" s="149"/>
      <c r="AG15" s="149"/>
      <c r="AH15" s="149"/>
      <c r="AI15" s="149"/>
      <c r="AJ15" s="150"/>
      <c r="AK15" s="148" t="s">
        <v>640</v>
      </c>
      <c r="AL15" s="149"/>
      <c r="AM15" s="149"/>
      <c r="AN15" s="149"/>
      <c r="AO15" s="149"/>
      <c r="AP15" s="149"/>
      <c r="AQ15" s="150"/>
      <c r="AR15" s="148" t="s">
        <v>640</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631</v>
      </c>
      <c r="Q16" s="149"/>
      <c r="R16" s="149"/>
      <c r="S16" s="149"/>
      <c r="T16" s="149"/>
      <c r="U16" s="149"/>
      <c r="V16" s="150"/>
      <c r="W16" s="148" t="s">
        <v>631</v>
      </c>
      <c r="X16" s="149"/>
      <c r="Y16" s="149"/>
      <c r="Z16" s="149"/>
      <c r="AA16" s="149"/>
      <c r="AB16" s="149"/>
      <c r="AC16" s="150"/>
      <c r="AD16" s="148" t="s">
        <v>631</v>
      </c>
      <c r="AE16" s="149"/>
      <c r="AF16" s="149"/>
      <c r="AG16" s="149"/>
      <c r="AH16" s="149"/>
      <c r="AI16" s="149"/>
      <c r="AJ16" s="150"/>
      <c r="AK16" s="148" t="s">
        <v>640</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631</v>
      </c>
      <c r="Q17" s="149"/>
      <c r="R17" s="149"/>
      <c r="S17" s="149"/>
      <c r="T17" s="149"/>
      <c r="U17" s="149"/>
      <c r="V17" s="150"/>
      <c r="W17" s="148" t="s">
        <v>631</v>
      </c>
      <c r="X17" s="149"/>
      <c r="Y17" s="149"/>
      <c r="Z17" s="149"/>
      <c r="AA17" s="149"/>
      <c r="AB17" s="149"/>
      <c r="AC17" s="150"/>
      <c r="AD17" s="148" t="s">
        <v>631</v>
      </c>
      <c r="AE17" s="149"/>
      <c r="AF17" s="149"/>
      <c r="AG17" s="149"/>
      <c r="AH17" s="149"/>
      <c r="AI17" s="149"/>
      <c r="AJ17" s="150"/>
      <c r="AK17" s="148" t="s">
        <v>640</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294</v>
      </c>
      <c r="AE18" s="155"/>
      <c r="AF18" s="155"/>
      <c r="AG18" s="155"/>
      <c r="AH18" s="155"/>
      <c r="AI18" s="155"/>
      <c r="AJ18" s="156"/>
      <c r="AK18" s="154">
        <f>SUM(AK13:AQ17)</f>
        <v>150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117</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f t="shared" ref="AD20" si="1">IF(AD18=0, "-", SUM(AD19)/AD18)</f>
        <v>0.39795918367346939</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273</v>
      </c>
      <c r="H21" s="904"/>
      <c r="I21" s="904"/>
      <c r="J21" s="904"/>
      <c r="K21" s="904"/>
      <c r="L21" s="904"/>
      <c r="M21" s="904"/>
      <c r="N21" s="904"/>
      <c r="O21" s="904"/>
      <c r="P21" s="520" t="str">
        <f>IF(P19=0, "-", SUM(P19)/SUM(P13,P14))</f>
        <v>-</v>
      </c>
      <c r="Q21" s="520"/>
      <c r="R21" s="520"/>
      <c r="S21" s="520"/>
      <c r="T21" s="520"/>
      <c r="U21" s="520"/>
      <c r="V21" s="520"/>
      <c r="W21" s="520" t="str">
        <f t="shared" ref="W21" si="2">IF(W19=0, "-", SUM(W19)/SUM(W13,W14))</f>
        <v>-</v>
      </c>
      <c r="X21" s="520"/>
      <c r="Y21" s="520"/>
      <c r="Z21" s="520"/>
      <c r="AA21" s="520"/>
      <c r="AB21" s="520"/>
      <c r="AC21" s="520"/>
      <c r="AD21" s="520">
        <f t="shared" ref="AD21" si="3">IF(AD19=0, "-", SUM(AD19)/SUM(AD13,AD14))</f>
        <v>0.39795918367346939</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624</v>
      </c>
      <c r="B22" s="124"/>
      <c r="C22" s="124"/>
      <c r="D22" s="124"/>
      <c r="E22" s="124"/>
      <c r="F22" s="125"/>
      <c r="G22" s="114" t="s">
        <v>253</v>
      </c>
      <c r="H22" s="115"/>
      <c r="I22" s="115"/>
      <c r="J22" s="115"/>
      <c r="K22" s="115"/>
      <c r="L22" s="115"/>
      <c r="M22" s="115"/>
      <c r="N22" s="115"/>
      <c r="O22" s="116"/>
      <c r="P22" s="132" t="s">
        <v>622</v>
      </c>
      <c r="Q22" s="115"/>
      <c r="R22" s="115"/>
      <c r="S22" s="115"/>
      <c r="T22" s="115"/>
      <c r="U22" s="115"/>
      <c r="V22" s="116"/>
      <c r="W22" s="132" t="s">
        <v>623</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632</v>
      </c>
      <c r="H23" s="118"/>
      <c r="I23" s="118"/>
      <c r="J23" s="118"/>
      <c r="K23" s="118"/>
      <c r="L23" s="118"/>
      <c r="M23" s="118"/>
      <c r="N23" s="118"/>
      <c r="O23" s="119"/>
      <c r="P23" s="145">
        <v>150</v>
      </c>
      <c r="Q23" s="146"/>
      <c r="R23" s="146"/>
      <c r="S23" s="146"/>
      <c r="T23" s="146"/>
      <c r="U23" s="146"/>
      <c r="V23" s="147"/>
      <c r="W23" s="145" t="s">
        <v>640</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t="s">
        <v>640</v>
      </c>
      <c r="Q24" s="149"/>
      <c r="R24" s="149"/>
      <c r="S24" s="149"/>
      <c r="T24" s="149"/>
      <c r="U24" s="149"/>
      <c r="V24" s="150"/>
      <c r="W24" s="148" t="s">
        <v>640</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150</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269</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307</v>
      </c>
      <c r="AF30" s="368"/>
      <c r="AG30" s="368"/>
      <c r="AH30" s="369"/>
      <c r="AI30" s="370" t="s">
        <v>329</v>
      </c>
      <c r="AJ30" s="370"/>
      <c r="AK30" s="370"/>
      <c r="AL30" s="367"/>
      <c r="AM30" s="370" t="s">
        <v>426</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631</v>
      </c>
      <c r="AR31" s="163"/>
      <c r="AS31" s="164" t="s">
        <v>185</v>
      </c>
      <c r="AT31" s="187"/>
      <c r="AU31" s="256" t="s">
        <v>631</v>
      </c>
      <c r="AV31" s="256"/>
      <c r="AW31" s="360" t="s">
        <v>175</v>
      </c>
      <c r="AX31" s="361"/>
    </row>
    <row r="32" spans="1:50" ht="23.25" customHeight="1" x14ac:dyDescent="0.15">
      <c r="A32" s="496"/>
      <c r="B32" s="494"/>
      <c r="C32" s="494"/>
      <c r="D32" s="494"/>
      <c r="E32" s="494"/>
      <c r="F32" s="495"/>
      <c r="G32" s="521" t="s">
        <v>631</v>
      </c>
      <c r="H32" s="522"/>
      <c r="I32" s="522"/>
      <c r="J32" s="522"/>
      <c r="K32" s="522"/>
      <c r="L32" s="522"/>
      <c r="M32" s="522"/>
      <c r="N32" s="522"/>
      <c r="O32" s="523"/>
      <c r="P32" s="176" t="s">
        <v>631</v>
      </c>
      <c r="Q32" s="176"/>
      <c r="R32" s="176"/>
      <c r="S32" s="176"/>
      <c r="T32" s="176"/>
      <c r="U32" s="176"/>
      <c r="V32" s="176"/>
      <c r="W32" s="176"/>
      <c r="X32" s="218"/>
      <c r="Y32" s="324" t="s">
        <v>12</v>
      </c>
      <c r="Z32" s="530"/>
      <c r="AA32" s="531"/>
      <c r="AB32" s="532" t="s">
        <v>631</v>
      </c>
      <c r="AC32" s="532"/>
      <c r="AD32" s="532"/>
      <c r="AE32" s="348" t="s">
        <v>631</v>
      </c>
      <c r="AF32" s="349"/>
      <c r="AG32" s="349"/>
      <c r="AH32" s="349"/>
      <c r="AI32" s="348" t="s">
        <v>631</v>
      </c>
      <c r="AJ32" s="349"/>
      <c r="AK32" s="349"/>
      <c r="AL32" s="349"/>
      <c r="AM32" s="348" t="s">
        <v>631</v>
      </c>
      <c r="AN32" s="349"/>
      <c r="AO32" s="349"/>
      <c r="AP32" s="349"/>
      <c r="AQ32" s="151" t="s">
        <v>631</v>
      </c>
      <c r="AR32" s="152"/>
      <c r="AS32" s="152"/>
      <c r="AT32" s="153"/>
      <c r="AU32" s="349" t="s">
        <v>631</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631</v>
      </c>
      <c r="AC33" s="503"/>
      <c r="AD33" s="503"/>
      <c r="AE33" s="348" t="s">
        <v>631</v>
      </c>
      <c r="AF33" s="349"/>
      <c r="AG33" s="349"/>
      <c r="AH33" s="349"/>
      <c r="AI33" s="348" t="s">
        <v>631</v>
      </c>
      <c r="AJ33" s="349"/>
      <c r="AK33" s="349"/>
      <c r="AL33" s="349"/>
      <c r="AM33" s="348" t="s">
        <v>631</v>
      </c>
      <c r="AN33" s="349"/>
      <c r="AO33" s="349"/>
      <c r="AP33" s="349"/>
      <c r="AQ33" s="151" t="s">
        <v>631</v>
      </c>
      <c r="AR33" s="152"/>
      <c r="AS33" s="152"/>
      <c r="AT33" s="153"/>
      <c r="AU33" s="349" t="s">
        <v>631</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631</v>
      </c>
      <c r="AF34" s="349"/>
      <c r="AG34" s="349"/>
      <c r="AH34" s="349"/>
      <c r="AI34" s="348" t="s">
        <v>631</v>
      </c>
      <c r="AJ34" s="349"/>
      <c r="AK34" s="349"/>
      <c r="AL34" s="349"/>
      <c r="AM34" s="348" t="s">
        <v>631</v>
      </c>
      <c r="AN34" s="349"/>
      <c r="AO34" s="349"/>
      <c r="AP34" s="349"/>
      <c r="AQ34" s="151" t="s">
        <v>631</v>
      </c>
      <c r="AR34" s="152"/>
      <c r="AS34" s="152"/>
      <c r="AT34" s="153"/>
      <c r="AU34" s="349" t="s">
        <v>631</v>
      </c>
      <c r="AV34" s="349"/>
      <c r="AW34" s="349"/>
      <c r="AX34" s="350"/>
    </row>
    <row r="35" spans="1:51" ht="23.25" customHeight="1" x14ac:dyDescent="0.15">
      <c r="A35" s="876" t="s">
        <v>297</v>
      </c>
      <c r="B35" s="877"/>
      <c r="C35" s="877"/>
      <c r="D35" s="877"/>
      <c r="E35" s="877"/>
      <c r="F35" s="878"/>
      <c r="G35" s="882" t="s">
        <v>640</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269</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307</v>
      </c>
      <c r="AF37" s="320"/>
      <c r="AG37" s="320"/>
      <c r="AH37" s="320"/>
      <c r="AI37" s="320" t="s">
        <v>329</v>
      </c>
      <c r="AJ37" s="320"/>
      <c r="AK37" s="320"/>
      <c r="AL37" s="320"/>
      <c r="AM37" s="320" t="s">
        <v>426</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297</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269</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307</v>
      </c>
      <c r="AF44" s="320"/>
      <c r="AG44" s="320"/>
      <c r="AH44" s="320"/>
      <c r="AI44" s="320" t="s">
        <v>329</v>
      </c>
      <c r="AJ44" s="320"/>
      <c r="AK44" s="320"/>
      <c r="AL44" s="320"/>
      <c r="AM44" s="320" t="s">
        <v>426</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297</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269</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307</v>
      </c>
      <c r="AF51" s="320"/>
      <c r="AG51" s="320"/>
      <c r="AH51" s="320"/>
      <c r="AI51" s="320" t="s">
        <v>329</v>
      </c>
      <c r="AJ51" s="320"/>
      <c r="AK51" s="320"/>
      <c r="AL51" s="320"/>
      <c r="AM51" s="320" t="s">
        <v>426</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297</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269</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307</v>
      </c>
      <c r="AF58" s="320"/>
      <c r="AG58" s="320"/>
      <c r="AH58" s="320"/>
      <c r="AI58" s="320" t="s">
        <v>329</v>
      </c>
      <c r="AJ58" s="320"/>
      <c r="AK58" s="320"/>
      <c r="AL58" s="320"/>
      <c r="AM58" s="320" t="s">
        <v>426</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297</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270</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265</v>
      </c>
      <c r="X65" s="849"/>
      <c r="Y65" s="852"/>
      <c r="Z65" s="852"/>
      <c r="AA65" s="853"/>
      <c r="AB65" s="846" t="s">
        <v>11</v>
      </c>
      <c r="AC65" s="842"/>
      <c r="AD65" s="843"/>
      <c r="AE65" s="320" t="s">
        <v>307</v>
      </c>
      <c r="AF65" s="320"/>
      <c r="AG65" s="320"/>
      <c r="AH65" s="320"/>
      <c r="AI65" s="320" t="s">
        <v>329</v>
      </c>
      <c r="AJ65" s="320"/>
      <c r="AK65" s="320"/>
      <c r="AL65" s="320"/>
      <c r="AM65" s="320" t="s">
        <v>426</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268</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287</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287</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288</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274</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286</v>
      </c>
      <c r="X70" s="923"/>
      <c r="Y70" s="928" t="s">
        <v>12</v>
      </c>
      <c r="Z70" s="928"/>
      <c r="AA70" s="929"/>
      <c r="AB70" s="930" t="s">
        <v>287</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287</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288</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270</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307</v>
      </c>
      <c r="AF73" s="320"/>
      <c r="AG73" s="320"/>
      <c r="AH73" s="320"/>
      <c r="AI73" s="320" t="s">
        <v>329</v>
      </c>
      <c r="AJ73" s="320"/>
      <c r="AK73" s="320"/>
      <c r="AL73" s="320"/>
      <c r="AM73" s="320" t="s">
        <v>426</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300</v>
      </c>
      <c r="B78" s="892"/>
      <c r="C78" s="892"/>
      <c r="D78" s="892"/>
      <c r="E78" s="889" t="s">
        <v>248</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264</v>
      </c>
      <c r="AP79" s="112"/>
      <c r="AQ79" s="112"/>
      <c r="AR79" s="62" t="s">
        <v>262</v>
      </c>
      <c r="AS79" s="111"/>
      <c r="AT79" s="112"/>
      <c r="AU79" s="112"/>
      <c r="AV79" s="112"/>
      <c r="AW79" s="112"/>
      <c r="AX79" s="113"/>
      <c r="AY79">
        <f>COUNTIF($AR$79,"☑")</f>
        <v>0</v>
      </c>
    </row>
    <row r="80" spans="1:51" ht="18.75" customHeight="1" x14ac:dyDescent="0.15">
      <c r="A80" s="500" t="s">
        <v>146</v>
      </c>
      <c r="B80" s="825" t="s">
        <v>261</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617</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1</v>
      </c>
    </row>
    <row r="81" spans="1:60" ht="22.5"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22.5" customHeight="1" x14ac:dyDescent="0.15">
      <c r="A82" s="501"/>
      <c r="B82" s="828"/>
      <c r="C82" s="533"/>
      <c r="D82" s="533"/>
      <c r="E82" s="533"/>
      <c r="F82" s="534"/>
      <c r="G82" s="482" t="s">
        <v>674</v>
      </c>
      <c r="H82" s="482"/>
      <c r="I82" s="482"/>
      <c r="J82" s="482"/>
      <c r="K82" s="482"/>
      <c r="L82" s="482"/>
      <c r="M82" s="482"/>
      <c r="N82" s="482"/>
      <c r="O82" s="482"/>
      <c r="P82" s="482"/>
      <c r="Q82" s="482"/>
      <c r="R82" s="482"/>
      <c r="S82" s="482"/>
      <c r="T82" s="482"/>
      <c r="U82" s="482"/>
      <c r="V82" s="482"/>
      <c r="W82" s="482"/>
      <c r="X82" s="482"/>
      <c r="Y82" s="482"/>
      <c r="Z82" s="482"/>
      <c r="AA82" s="733"/>
      <c r="AB82" s="481" t="s">
        <v>640</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1</v>
      </c>
    </row>
    <row r="83" spans="1:60" ht="22.5"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1</v>
      </c>
    </row>
    <row r="84" spans="1:60" ht="19.5"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1</v>
      </c>
    </row>
    <row r="85" spans="1:60" ht="18.75"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307</v>
      </c>
      <c r="AF85" s="320"/>
      <c r="AG85" s="320"/>
      <c r="AH85" s="320"/>
      <c r="AI85" s="320" t="s">
        <v>329</v>
      </c>
      <c r="AJ85" s="320"/>
      <c r="AK85" s="320"/>
      <c r="AL85" s="320"/>
      <c r="AM85" s="320" t="s">
        <v>426</v>
      </c>
      <c r="AN85" s="320"/>
      <c r="AO85" s="320"/>
      <c r="AP85" s="320"/>
      <c r="AQ85" s="200" t="s">
        <v>184</v>
      </c>
      <c r="AR85" s="184"/>
      <c r="AS85" s="184"/>
      <c r="AT85" s="185"/>
      <c r="AU85" s="354" t="s">
        <v>133</v>
      </c>
      <c r="AV85" s="354"/>
      <c r="AW85" s="354"/>
      <c r="AX85" s="355"/>
      <c r="AY85">
        <f t="shared" si="10"/>
        <v>1</v>
      </c>
      <c r="AZ85" s="10"/>
      <c r="BA85" s="10"/>
      <c r="BB85" s="10"/>
      <c r="BC85" s="10"/>
    </row>
    <row r="86" spans="1:60" ht="18.75"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t="s">
        <v>631</v>
      </c>
      <c r="AR86" s="256"/>
      <c r="AS86" s="164" t="s">
        <v>185</v>
      </c>
      <c r="AT86" s="187"/>
      <c r="AU86" s="256" t="s">
        <v>631</v>
      </c>
      <c r="AV86" s="256"/>
      <c r="AW86" s="360" t="s">
        <v>175</v>
      </c>
      <c r="AX86" s="361"/>
      <c r="AY86">
        <f t="shared" si="10"/>
        <v>1</v>
      </c>
      <c r="AZ86" s="10"/>
      <c r="BA86" s="10"/>
      <c r="BB86" s="10"/>
      <c r="BC86" s="10"/>
      <c r="BD86" s="10"/>
      <c r="BE86" s="10"/>
      <c r="BF86" s="10"/>
      <c r="BG86" s="10"/>
      <c r="BH86" s="10"/>
    </row>
    <row r="87" spans="1:60" ht="23.25" customHeight="1" x14ac:dyDescent="0.15">
      <c r="A87" s="501"/>
      <c r="B87" s="533"/>
      <c r="C87" s="533"/>
      <c r="D87" s="533"/>
      <c r="E87" s="533"/>
      <c r="F87" s="534"/>
      <c r="G87" s="217" t="s">
        <v>679</v>
      </c>
      <c r="H87" s="176"/>
      <c r="I87" s="176"/>
      <c r="J87" s="176"/>
      <c r="K87" s="176"/>
      <c r="L87" s="176"/>
      <c r="M87" s="176"/>
      <c r="N87" s="176"/>
      <c r="O87" s="218"/>
      <c r="P87" s="176" t="s">
        <v>681</v>
      </c>
      <c r="Q87" s="780"/>
      <c r="R87" s="780"/>
      <c r="S87" s="780"/>
      <c r="T87" s="780"/>
      <c r="U87" s="780"/>
      <c r="V87" s="780"/>
      <c r="W87" s="780"/>
      <c r="X87" s="781"/>
      <c r="Y87" s="736" t="s">
        <v>61</v>
      </c>
      <c r="Z87" s="737"/>
      <c r="AA87" s="738"/>
      <c r="AB87" s="532" t="s">
        <v>631</v>
      </c>
      <c r="AC87" s="532"/>
      <c r="AD87" s="532"/>
      <c r="AE87" s="348" t="s">
        <v>631</v>
      </c>
      <c r="AF87" s="349"/>
      <c r="AG87" s="349"/>
      <c r="AH87" s="349"/>
      <c r="AI87" s="348" t="s">
        <v>631</v>
      </c>
      <c r="AJ87" s="349"/>
      <c r="AK87" s="349"/>
      <c r="AL87" s="349"/>
      <c r="AM87" s="348">
        <v>3</v>
      </c>
      <c r="AN87" s="349"/>
      <c r="AO87" s="349"/>
      <c r="AP87" s="349"/>
      <c r="AQ87" s="151" t="s">
        <v>631</v>
      </c>
      <c r="AR87" s="152"/>
      <c r="AS87" s="152"/>
      <c r="AT87" s="153"/>
      <c r="AU87" s="349" t="s">
        <v>631</v>
      </c>
      <c r="AV87" s="349"/>
      <c r="AW87" s="349"/>
      <c r="AX87" s="350"/>
      <c r="AY87">
        <f t="shared" si="10"/>
        <v>1</v>
      </c>
    </row>
    <row r="88" spans="1:60" ht="23.25"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t="s">
        <v>631</v>
      </c>
      <c r="AC88" s="503"/>
      <c r="AD88" s="503"/>
      <c r="AE88" s="348" t="s">
        <v>631</v>
      </c>
      <c r="AF88" s="349"/>
      <c r="AG88" s="349"/>
      <c r="AH88" s="349"/>
      <c r="AI88" s="348" t="s">
        <v>631</v>
      </c>
      <c r="AJ88" s="349"/>
      <c r="AK88" s="349"/>
      <c r="AL88" s="349"/>
      <c r="AM88" s="348">
        <v>3</v>
      </c>
      <c r="AN88" s="349"/>
      <c r="AO88" s="349"/>
      <c r="AP88" s="349"/>
      <c r="AQ88" s="151" t="s">
        <v>631</v>
      </c>
      <c r="AR88" s="152"/>
      <c r="AS88" s="152"/>
      <c r="AT88" s="153"/>
      <c r="AU88" s="349" t="s">
        <v>631</v>
      </c>
      <c r="AV88" s="349"/>
      <c r="AW88" s="349"/>
      <c r="AX88" s="350"/>
      <c r="AY88">
        <f t="shared" si="10"/>
        <v>1</v>
      </c>
      <c r="AZ88" s="10"/>
      <c r="BA88" s="10"/>
      <c r="BB88" s="10"/>
      <c r="BC88" s="10"/>
    </row>
    <row r="89" spans="1:60" ht="23.25" customHeight="1" thickBo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t="s">
        <v>631</v>
      </c>
      <c r="AF89" s="357"/>
      <c r="AG89" s="357"/>
      <c r="AH89" s="357"/>
      <c r="AI89" s="356" t="s">
        <v>631</v>
      </c>
      <c r="AJ89" s="357"/>
      <c r="AK89" s="357"/>
      <c r="AL89" s="357"/>
      <c r="AM89" s="356">
        <v>100</v>
      </c>
      <c r="AN89" s="357"/>
      <c r="AO89" s="357"/>
      <c r="AP89" s="357"/>
      <c r="AQ89" s="151" t="s">
        <v>631</v>
      </c>
      <c r="AR89" s="152"/>
      <c r="AS89" s="152"/>
      <c r="AT89" s="153"/>
      <c r="AU89" s="349" t="s">
        <v>631</v>
      </c>
      <c r="AV89" s="349"/>
      <c r="AW89" s="349"/>
      <c r="AX89" s="350"/>
      <c r="AY89">
        <f t="shared" si="10"/>
        <v>1</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307</v>
      </c>
      <c r="AF90" s="320"/>
      <c r="AG90" s="320"/>
      <c r="AH90" s="320"/>
      <c r="AI90" s="320" t="s">
        <v>329</v>
      </c>
      <c r="AJ90" s="320"/>
      <c r="AK90" s="320"/>
      <c r="AL90" s="320"/>
      <c r="AM90" s="320" t="s">
        <v>426</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307</v>
      </c>
      <c r="AF95" s="320"/>
      <c r="AG95" s="320"/>
      <c r="AH95" s="320"/>
      <c r="AI95" s="320" t="s">
        <v>329</v>
      </c>
      <c r="AJ95" s="320"/>
      <c r="AK95" s="320"/>
      <c r="AL95" s="320"/>
      <c r="AM95" s="320" t="s">
        <v>426</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271</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307</v>
      </c>
      <c r="AF100" s="803"/>
      <c r="AG100" s="803"/>
      <c r="AH100" s="804"/>
      <c r="AI100" s="802" t="s">
        <v>329</v>
      </c>
      <c r="AJ100" s="803"/>
      <c r="AK100" s="803"/>
      <c r="AL100" s="804"/>
      <c r="AM100" s="802" t="s">
        <v>426</v>
      </c>
      <c r="AN100" s="803"/>
      <c r="AO100" s="803"/>
      <c r="AP100" s="804"/>
      <c r="AQ100" s="905" t="s">
        <v>334</v>
      </c>
      <c r="AR100" s="906"/>
      <c r="AS100" s="906"/>
      <c r="AT100" s="907"/>
      <c r="AU100" s="905" t="s">
        <v>458</v>
      </c>
      <c r="AV100" s="906"/>
      <c r="AW100" s="906"/>
      <c r="AX100" s="908"/>
    </row>
    <row r="101" spans="1:60" ht="23.25" customHeight="1" x14ac:dyDescent="0.15">
      <c r="A101" s="472"/>
      <c r="B101" s="473"/>
      <c r="C101" s="473"/>
      <c r="D101" s="473"/>
      <c r="E101" s="473"/>
      <c r="F101" s="474"/>
      <c r="G101" s="176" t="s">
        <v>680</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633</v>
      </c>
      <c r="AC101" s="532"/>
      <c r="AD101" s="532"/>
      <c r="AE101" s="343" t="s">
        <v>631</v>
      </c>
      <c r="AF101" s="343"/>
      <c r="AG101" s="343"/>
      <c r="AH101" s="343"/>
      <c r="AI101" s="343" t="s">
        <v>631</v>
      </c>
      <c r="AJ101" s="343"/>
      <c r="AK101" s="343"/>
      <c r="AL101" s="343"/>
      <c r="AM101" s="343">
        <v>3</v>
      </c>
      <c r="AN101" s="343"/>
      <c r="AO101" s="343"/>
      <c r="AP101" s="343"/>
      <c r="AQ101" s="343" t="s">
        <v>631</v>
      </c>
      <c r="AR101" s="343"/>
      <c r="AS101" s="343"/>
      <c r="AT101" s="343"/>
      <c r="AU101" s="348" t="s">
        <v>631</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633</v>
      </c>
      <c r="AC102" s="532"/>
      <c r="AD102" s="532"/>
      <c r="AE102" s="343" t="s">
        <v>631</v>
      </c>
      <c r="AF102" s="343"/>
      <c r="AG102" s="343"/>
      <c r="AH102" s="343"/>
      <c r="AI102" s="343" t="s">
        <v>631</v>
      </c>
      <c r="AJ102" s="343"/>
      <c r="AK102" s="343"/>
      <c r="AL102" s="343"/>
      <c r="AM102" s="343">
        <v>3</v>
      </c>
      <c r="AN102" s="343"/>
      <c r="AO102" s="343"/>
      <c r="AP102" s="343"/>
      <c r="AQ102" s="343" t="s">
        <v>631</v>
      </c>
      <c r="AR102" s="343"/>
      <c r="AS102" s="343"/>
      <c r="AT102" s="343"/>
      <c r="AU102" s="356" t="s">
        <v>631</v>
      </c>
      <c r="AV102" s="357"/>
      <c r="AW102" s="357"/>
      <c r="AX102" s="909"/>
    </row>
    <row r="103" spans="1:60" ht="31.5" hidden="1" customHeight="1" x14ac:dyDescent="0.15">
      <c r="A103" s="469" t="s">
        <v>271</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307</v>
      </c>
      <c r="AF103" s="320"/>
      <c r="AG103" s="320"/>
      <c r="AH103" s="320"/>
      <c r="AI103" s="320" t="s">
        <v>329</v>
      </c>
      <c r="AJ103" s="320"/>
      <c r="AK103" s="320"/>
      <c r="AL103" s="320"/>
      <c r="AM103" s="320" t="s">
        <v>426</v>
      </c>
      <c r="AN103" s="320"/>
      <c r="AO103" s="320"/>
      <c r="AP103" s="320"/>
      <c r="AQ103" s="345" t="s">
        <v>334</v>
      </c>
      <c r="AR103" s="346"/>
      <c r="AS103" s="346"/>
      <c r="AT103" s="346"/>
      <c r="AU103" s="345" t="s">
        <v>458</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271</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307</v>
      </c>
      <c r="AF106" s="320"/>
      <c r="AG106" s="320"/>
      <c r="AH106" s="320"/>
      <c r="AI106" s="320" t="s">
        <v>329</v>
      </c>
      <c r="AJ106" s="320"/>
      <c r="AK106" s="320"/>
      <c r="AL106" s="320"/>
      <c r="AM106" s="320" t="s">
        <v>426</v>
      </c>
      <c r="AN106" s="320"/>
      <c r="AO106" s="320"/>
      <c r="AP106" s="320"/>
      <c r="AQ106" s="345" t="s">
        <v>334</v>
      </c>
      <c r="AR106" s="346"/>
      <c r="AS106" s="346"/>
      <c r="AT106" s="346"/>
      <c r="AU106" s="345" t="s">
        <v>458</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271</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307</v>
      </c>
      <c r="AF109" s="320"/>
      <c r="AG109" s="320"/>
      <c r="AH109" s="320"/>
      <c r="AI109" s="320" t="s">
        <v>329</v>
      </c>
      <c r="AJ109" s="320"/>
      <c r="AK109" s="320"/>
      <c r="AL109" s="320"/>
      <c r="AM109" s="320" t="s">
        <v>426</v>
      </c>
      <c r="AN109" s="320"/>
      <c r="AO109" s="320"/>
      <c r="AP109" s="320"/>
      <c r="AQ109" s="345" t="s">
        <v>334</v>
      </c>
      <c r="AR109" s="346"/>
      <c r="AS109" s="346"/>
      <c r="AT109" s="346"/>
      <c r="AU109" s="345" t="s">
        <v>458</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271</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307</v>
      </c>
      <c r="AF112" s="320"/>
      <c r="AG112" s="320"/>
      <c r="AH112" s="320"/>
      <c r="AI112" s="320" t="s">
        <v>329</v>
      </c>
      <c r="AJ112" s="320"/>
      <c r="AK112" s="320"/>
      <c r="AL112" s="320"/>
      <c r="AM112" s="320" t="s">
        <v>426</v>
      </c>
      <c r="AN112" s="320"/>
      <c r="AO112" s="320"/>
      <c r="AP112" s="320"/>
      <c r="AQ112" s="345" t="s">
        <v>334</v>
      </c>
      <c r="AR112" s="346"/>
      <c r="AS112" s="346"/>
      <c r="AT112" s="346"/>
      <c r="AU112" s="345" t="s">
        <v>458</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307</v>
      </c>
      <c r="AF115" s="320"/>
      <c r="AG115" s="320"/>
      <c r="AH115" s="320"/>
      <c r="AI115" s="320" t="s">
        <v>329</v>
      </c>
      <c r="AJ115" s="320"/>
      <c r="AK115" s="320"/>
      <c r="AL115" s="320"/>
      <c r="AM115" s="320" t="s">
        <v>426</v>
      </c>
      <c r="AN115" s="320"/>
      <c r="AO115" s="320"/>
      <c r="AP115" s="320"/>
      <c r="AQ115" s="321" t="s">
        <v>459</v>
      </c>
      <c r="AR115" s="322"/>
      <c r="AS115" s="322"/>
      <c r="AT115" s="322"/>
      <c r="AU115" s="322"/>
      <c r="AV115" s="322"/>
      <c r="AW115" s="322"/>
      <c r="AX115" s="323"/>
    </row>
    <row r="116" spans="1:51" ht="23.25" customHeight="1" x14ac:dyDescent="0.15">
      <c r="A116" s="277"/>
      <c r="B116" s="278"/>
      <c r="C116" s="278"/>
      <c r="D116" s="278"/>
      <c r="E116" s="278"/>
      <c r="F116" s="279"/>
      <c r="G116" s="336" t="s">
        <v>634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635</v>
      </c>
      <c r="AC116" s="286"/>
      <c r="AD116" s="287"/>
      <c r="AE116" s="343" t="s">
        <v>631</v>
      </c>
      <c r="AF116" s="343"/>
      <c r="AG116" s="343"/>
      <c r="AH116" s="343"/>
      <c r="AI116" s="343" t="s">
        <v>631</v>
      </c>
      <c r="AJ116" s="343"/>
      <c r="AK116" s="343"/>
      <c r="AL116" s="343"/>
      <c r="AM116" s="343">
        <v>38981233</v>
      </c>
      <c r="AN116" s="343"/>
      <c r="AO116" s="343"/>
      <c r="AP116" s="343"/>
      <c r="AQ116" s="348" t="s">
        <v>640</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277</v>
      </c>
      <c r="AC117" s="328"/>
      <c r="AD117" s="329"/>
      <c r="AE117" s="291" t="s">
        <v>631</v>
      </c>
      <c r="AF117" s="291"/>
      <c r="AG117" s="291"/>
      <c r="AH117" s="291"/>
      <c r="AI117" s="291" t="s">
        <v>631</v>
      </c>
      <c r="AJ117" s="291"/>
      <c r="AK117" s="291"/>
      <c r="AL117" s="291"/>
      <c r="AM117" s="291" t="s">
        <v>678</v>
      </c>
      <c r="AN117" s="291"/>
      <c r="AO117" s="291"/>
      <c r="AP117" s="291"/>
      <c r="AQ117" s="291" t="s">
        <v>645</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307</v>
      </c>
      <c r="AF118" s="320"/>
      <c r="AG118" s="320"/>
      <c r="AH118" s="320"/>
      <c r="AI118" s="320" t="s">
        <v>329</v>
      </c>
      <c r="AJ118" s="320"/>
      <c r="AK118" s="320"/>
      <c r="AL118" s="320"/>
      <c r="AM118" s="320" t="s">
        <v>426</v>
      </c>
      <c r="AN118" s="320"/>
      <c r="AO118" s="320"/>
      <c r="AP118" s="320"/>
      <c r="AQ118" s="321" t="s">
        <v>459</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278</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277</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307</v>
      </c>
      <c r="AF121" s="320"/>
      <c r="AG121" s="320"/>
      <c r="AH121" s="320"/>
      <c r="AI121" s="320" t="s">
        <v>329</v>
      </c>
      <c r="AJ121" s="320"/>
      <c r="AK121" s="320"/>
      <c r="AL121" s="320"/>
      <c r="AM121" s="320" t="s">
        <v>426</v>
      </c>
      <c r="AN121" s="320"/>
      <c r="AO121" s="320"/>
      <c r="AP121" s="320"/>
      <c r="AQ121" s="321" t="s">
        <v>459</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277</v>
      </c>
      <c r="AC123" s="328"/>
      <c r="AD123" s="329"/>
      <c r="AE123" s="291"/>
      <c r="AF123" s="291"/>
      <c r="AG123" s="291"/>
      <c r="AH123" s="291"/>
      <c r="AI123" s="291" t="s">
        <v>631</v>
      </c>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307</v>
      </c>
      <c r="AF124" s="320"/>
      <c r="AG124" s="320"/>
      <c r="AH124" s="320"/>
      <c r="AI124" s="320" t="s">
        <v>329</v>
      </c>
      <c r="AJ124" s="320"/>
      <c r="AK124" s="320"/>
      <c r="AL124" s="320"/>
      <c r="AM124" s="320" t="s">
        <v>426</v>
      </c>
      <c r="AN124" s="320"/>
      <c r="AO124" s="320"/>
      <c r="AP124" s="320"/>
      <c r="AQ124" s="321" t="s">
        <v>459</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277</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307</v>
      </c>
      <c r="AF127" s="320"/>
      <c r="AG127" s="320"/>
      <c r="AH127" s="320"/>
      <c r="AI127" s="320" t="s">
        <v>329</v>
      </c>
      <c r="AJ127" s="320"/>
      <c r="AK127" s="320"/>
      <c r="AL127" s="320"/>
      <c r="AM127" s="320" t="s">
        <v>426</v>
      </c>
      <c r="AN127" s="320"/>
      <c r="AO127" s="320"/>
      <c r="AP127" s="320"/>
      <c r="AQ127" s="321" t="s">
        <v>459</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277</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322</v>
      </c>
      <c r="B130" s="970"/>
      <c r="C130" s="969" t="s">
        <v>188</v>
      </c>
      <c r="D130" s="970"/>
      <c r="E130" s="293" t="s">
        <v>217</v>
      </c>
      <c r="F130" s="294"/>
      <c r="G130" s="295" t="s">
        <v>670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671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616</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631</v>
      </c>
      <c r="AR133" s="256"/>
      <c r="AS133" s="164" t="s">
        <v>185</v>
      </c>
      <c r="AT133" s="187"/>
      <c r="AU133" s="163" t="s">
        <v>631</v>
      </c>
      <c r="AV133" s="163"/>
      <c r="AW133" s="164" t="s">
        <v>175</v>
      </c>
      <c r="AX133" s="165"/>
      <c r="AY133">
        <f>$AY$132</f>
        <v>1</v>
      </c>
    </row>
    <row r="134" spans="1:51" ht="39.75" customHeight="1" x14ac:dyDescent="0.15">
      <c r="A134" s="973"/>
      <c r="B134" s="238"/>
      <c r="C134" s="237"/>
      <c r="D134" s="238"/>
      <c r="E134" s="237"/>
      <c r="F134" s="299"/>
      <c r="G134" s="217" t="s">
        <v>631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631</v>
      </c>
      <c r="AC134" s="209"/>
      <c r="AD134" s="209"/>
      <c r="AE134" s="251" t="s">
        <v>631</v>
      </c>
      <c r="AF134" s="152"/>
      <c r="AG134" s="152"/>
      <c r="AH134" s="152"/>
      <c r="AI134" s="251" t="s">
        <v>631</v>
      </c>
      <c r="AJ134" s="152"/>
      <c r="AK134" s="152"/>
      <c r="AL134" s="152"/>
      <c r="AM134" s="251" t="s">
        <v>660</v>
      </c>
      <c r="AN134" s="152"/>
      <c r="AO134" s="152"/>
      <c r="AP134" s="152"/>
      <c r="AQ134" s="251" t="s">
        <v>631</v>
      </c>
      <c r="AR134" s="152"/>
      <c r="AS134" s="152"/>
      <c r="AT134" s="152"/>
      <c r="AU134" s="251" t="s">
        <v>631</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631</v>
      </c>
      <c r="AC135" s="160"/>
      <c r="AD135" s="160"/>
      <c r="AE135" s="251" t="s">
        <v>631</v>
      </c>
      <c r="AF135" s="152"/>
      <c r="AG135" s="152"/>
      <c r="AH135" s="152"/>
      <c r="AI135" s="251" t="s">
        <v>631</v>
      </c>
      <c r="AJ135" s="152"/>
      <c r="AK135" s="152"/>
      <c r="AL135" s="152"/>
      <c r="AM135" s="251" t="s">
        <v>660</v>
      </c>
      <c r="AN135" s="152"/>
      <c r="AO135" s="152"/>
      <c r="AP135" s="152"/>
      <c r="AQ135" s="251" t="s">
        <v>631</v>
      </c>
      <c r="AR135" s="152"/>
      <c r="AS135" s="152"/>
      <c r="AT135" s="152"/>
      <c r="AU135" s="251" t="s">
        <v>631</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616</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616</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616</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616</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3"/>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616</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616</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616</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616</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616</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616</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616</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616</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616</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616</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616</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616</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616</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616</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616</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616</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616</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616</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616</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616</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588</v>
      </c>
      <c r="D430" s="236"/>
      <c r="E430" s="224" t="s">
        <v>316</v>
      </c>
      <c r="F430" s="429"/>
      <c r="G430" s="226" t="s">
        <v>204</v>
      </c>
      <c r="H430" s="173"/>
      <c r="I430" s="173"/>
      <c r="J430" s="227" t="s">
        <v>631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460</v>
      </c>
      <c r="AJ431" s="199"/>
      <c r="AK431" s="199"/>
      <c r="AL431" s="200"/>
      <c r="AM431" s="199" t="s">
        <v>461</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631</v>
      </c>
      <c r="AF432" s="163"/>
      <c r="AG432" s="164" t="s">
        <v>185</v>
      </c>
      <c r="AH432" s="187"/>
      <c r="AI432" s="201"/>
      <c r="AJ432" s="201"/>
      <c r="AK432" s="201"/>
      <c r="AL432" s="202"/>
      <c r="AM432" s="201"/>
      <c r="AN432" s="201"/>
      <c r="AO432" s="201"/>
      <c r="AP432" s="202"/>
      <c r="AQ432" s="216" t="s">
        <v>631</v>
      </c>
      <c r="AR432" s="163"/>
      <c r="AS432" s="164" t="s">
        <v>185</v>
      </c>
      <c r="AT432" s="187"/>
      <c r="AU432" s="163" t="s">
        <v>631</v>
      </c>
      <c r="AV432" s="163"/>
      <c r="AW432" s="164" t="s">
        <v>175</v>
      </c>
      <c r="AX432" s="165"/>
      <c r="AY432">
        <f>$AY$431</f>
        <v>1</v>
      </c>
    </row>
    <row r="433" spans="1:51" ht="23.25" customHeight="1" x14ac:dyDescent="0.15">
      <c r="A433" s="973"/>
      <c r="B433" s="238"/>
      <c r="C433" s="237"/>
      <c r="D433" s="238"/>
      <c r="E433" s="181"/>
      <c r="F433" s="182"/>
      <c r="G433" s="217" t="s">
        <v>631</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631</v>
      </c>
      <c r="AC433" s="160"/>
      <c r="AD433" s="160"/>
      <c r="AE433" s="151" t="s">
        <v>631</v>
      </c>
      <c r="AF433" s="152"/>
      <c r="AG433" s="152"/>
      <c r="AH433" s="152"/>
      <c r="AI433" s="151" t="s">
        <v>631</v>
      </c>
      <c r="AJ433" s="152"/>
      <c r="AK433" s="152"/>
      <c r="AL433" s="152"/>
      <c r="AM433" s="151" t="s">
        <v>631</v>
      </c>
      <c r="AN433" s="152"/>
      <c r="AO433" s="152"/>
      <c r="AP433" s="153"/>
      <c r="AQ433" s="151" t="s">
        <v>631</v>
      </c>
      <c r="AR433" s="152"/>
      <c r="AS433" s="152"/>
      <c r="AT433" s="153"/>
      <c r="AU433" s="152" t="s">
        <v>631</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631</v>
      </c>
      <c r="AC434" s="209"/>
      <c r="AD434" s="209"/>
      <c r="AE434" s="151" t="s">
        <v>631</v>
      </c>
      <c r="AF434" s="152"/>
      <c r="AG434" s="152"/>
      <c r="AH434" s="153"/>
      <c r="AI434" s="151" t="s">
        <v>631</v>
      </c>
      <c r="AJ434" s="152"/>
      <c r="AK434" s="152"/>
      <c r="AL434" s="152"/>
      <c r="AM434" s="151" t="s">
        <v>631</v>
      </c>
      <c r="AN434" s="152"/>
      <c r="AO434" s="152"/>
      <c r="AP434" s="153"/>
      <c r="AQ434" s="151" t="s">
        <v>631</v>
      </c>
      <c r="AR434" s="152"/>
      <c r="AS434" s="152"/>
      <c r="AT434" s="153"/>
      <c r="AU434" s="152" t="s">
        <v>631</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631</v>
      </c>
      <c r="AF435" s="152"/>
      <c r="AG435" s="152"/>
      <c r="AH435" s="153"/>
      <c r="AI435" s="151" t="s">
        <v>631</v>
      </c>
      <c r="AJ435" s="152"/>
      <c r="AK435" s="152"/>
      <c r="AL435" s="152"/>
      <c r="AM435" s="151" t="s">
        <v>631</v>
      </c>
      <c r="AN435" s="152"/>
      <c r="AO435" s="152"/>
      <c r="AP435" s="153"/>
      <c r="AQ435" s="151" t="s">
        <v>631</v>
      </c>
      <c r="AR435" s="152"/>
      <c r="AS435" s="152"/>
      <c r="AT435" s="153"/>
      <c r="AU435" s="152" t="s">
        <v>631</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460</v>
      </c>
      <c r="AJ436" s="199"/>
      <c r="AK436" s="199"/>
      <c r="AL436" s="200"/>
      <c r="AM436" s="199" t="s">
        <v>461</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460</v>
      </c>
      <c r="AJ441" s="199"/>
      <c r="AK441" s="199"/>
      <c r="AL441" s="200"/>
      <c r="AM441" s="199" t="s">
        <v>461</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460</v>
      </c>
      <c r="AJ446" s="199"/>
      <c r="AK446" s="199"/>
      <c r="AL446" s="200"/>
      <c r="AM446" s="199" t="s">
        <v>461</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460</v>
      </c>
      <c r="AJ451" s="199"/>
      <c r="AK451" s="199"/>
      <c r="AL451" s="200"/>
      <c r="AM451" s="199" t="s">
        <v>461</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460</v>
      </c>
      <c r="AJ456" s="199"/>
      <c r="AK456" s="199"/>
      <c r="AL456" s="200"/>
      <c r="AM456" s="199" t="s">
        <v>461</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631</v>
      </c>
      <c r="AF457" s="163"/>
      <c r="AG457" s="164" t="s">
        <v>185</v>
      </c>
      <c r="AH457" s="187"/>
      <c r="AI457" s="201"/>
      <c r="AJ457" s="201"/>
      <c r="AK457" s="201"/>
      <c r="AL457" s="202"/>
      <c r="AM457" s="201"/>
      <c r="AN457" s="201"/>
      <c r="AO457" s="201"/>
      <c r="AP457" s="202"/>
      <c r="AQ457" s="216" t="s">
        <v>631</v>
      </c>
      <c r="AR457" s="163"/>
      <c r="AS457" s="164" t="s">
        <v>185</v>
      </c>
      <c r="AT457" s="187"/>
      <c r="AU457" s="163" t="s">
        <v>631</v>
      </c>
      <c r="AV457" s="163"/>
      <c r="AW457" s="164" t="s">
        <v>175</v>
      </c>
      <c r="AX457" s="165"/>
      <c r="AY457">
        <f>$AY$456</f>
        <v>1</v>
      </c>
    </row>
    <row r="458" spans="1:51" ht="23.25" customHeight="1" x14ac:dyDescent="0.15">
      <c r="A458" s="973"/>
      <c r="B458" s="238"/>
      <c r="C458" s="237"/>
      <c r="D458" s="238"/>
      <c r="E458" s="181"/>
      <c r="F458" s="182"/>
      <c r="G458" s="217" t="s">
        <v>631</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631</v>
      </c>
      <c r="AC458" s="160"/>
      <c r="AD458" s="160"/>
      <c r="AE458" s="151" t="s">
        <v>631</v>
      </c>
      <c r="AF458" s="152"/>
      <c r="AG458" s="152"/>
      <c r="AH458" s="152"/>
      <c r="AI458" s="151" t="s">
        <v>631</v>
      </c>
      <c r="AJ458" s="152"/>
      <c r="AK458" s="152"/>
      <c r="AL458" s="152"/>
      <c r="AM458" s="151" t="s">
        <v>631</v>
      </c>
      <c r="AN458" s="152"/>
      <c r="AO458" s="152"/>
      <c r="AP458" s="153"/>
      <c r="AQ458" s="151" t="s">
        <v>631</v>
      </c>
      <c r="AR458" s="152"/>
      <c r="AS458" s="152"/>
      <c r="AT458" s="153"/>
      <c r="AU458" s="152" t="s">
        <v>631</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631</v>
      </c>
      <c r="AC459" s="209"/>
      <c r="AD459" s="209"/>
      <c r="AE459" s="151" t="s">
        <v>631</v>
      </c>
      <c r="AF459" s="152"/>
      <c r="AG459" s="152"/>
      <c r="AH459" s="153"/>
      <c r="AI459" s="151" t="s">
        <v>631</v>
      </c>
      <c r="AJ459" s="152"/>
      <c r="AK459" s="152"/>
      <c r="AL459" s="152"/>
      <c r="AM459" s="151" t="s">
        <v>631</v>
      </c>
      <c r="AN459" s="152"/>
      <c r="AO459" s="152"/>
      <c r="AP459" s="153"/>
      <c r="AQ459" s="151" t="s">
        <v>631</v>
      </c>
      <c r="AR459" s="152"/>
      <c r="AS459" s="152"/>
      <c r="AT459" s="153"/>
      <c r="AU459" s="152" t="s">
        <v>631</v>
      </c>
      <c r="AV459" s="152"/>
      <c r="AW459" s="152"/>
      <c r="AX459" s="193"/>
      <c r="AY459">
        <f t="shared" si="68"/>
        <v>1</v>
      </c>
    </row>
    <row r="460" spans="1:51" ht="23.25" customHeight="1" thickBot="1" x14ac:dyDescent="0.2">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631</v>
      </c>
      <c r="AF460" s="152"/>
      <c r="AG460" s="152"/>
      <c r="AH460" s="153"/>
      <c r="AI460" s="151" t="s">
        <v>631</v>
      </c>
      <c r="AJ460" s="152"/>
      <c r="AK460" s="152"/>
      <c r="AL460" s="152"/>
      <c r="AM460" s="151" t="s">
        <v>631</v>
      </c>
      <c r="AN460" s="152"/>
      <c r="AO460" s="152"/>
      <c r="AP460" s="153"/>
      <c r="AQ460" s="151" t="s">
        <v>631</v>
      </c>
      <c r="AR460" s="152"/>
      <c r="AS460" s="152"/>
      <c r="AT460" s="153"/>
      <c r="AU460" s="152" t="s">
        <v>631</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460</v>
      </c>
      <c r="AJ461" s="199"/>
      <c r="AK461" s="199"/>
      <c r="AL461" s="200"/>
      <c r="AM461" s="199" t="s">
        <v>461</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460</v>
      </c>
      <c r="AJ466" s="199"/>
      <c r="AK466" s="199"/>
      <c r="AL466" s="200"/>
      <c r="AM466" s="199" t="s">
        <v>461</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460</v>
      </c>
      <c r="AJ471" s="199"/>
      <c r="AK471" s="199"/>
      <c r="AL471" s="200"/>
      <c r="AM471" s="199" t="s">
        <v>461</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460</v>
      </c>
      <c r="AJ476" s="199"/>
      <c r="AK476" s="199"/>
      <c r="AL476" s="200"/>
      <c r="AM476" s="199" t="s">
        <v>461</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460</v>
      </c>
      <c r="AJ485" s="199"/>
      <c r="AK485" s="199"/>
      <c r="AL485" s="200"/>
      <c r="AM485" s="199" t="s">
        <v>461</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460</v>
      </c>
      <c r="AJ490" s="199"/>
      <c r="AK490" s="199"/>
      <c r="AL490" s="200"/>
      <c r="AM490" s="199" t="s">
        <v>461</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460</v>
      </c>
      <c r="AJ495" s="199"/>
      <c r="AK495" s="199"/>
      <c r="AL495" s="200"/>
      <c r="AM495" s="199" t="s">
        <v>461</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460</v>
      </c>
      <c r="AJ500" s="199"/>
      <c r="AK500" s="199"/>
      <c r="AL500" s="200"/>
      <c r="AM500" s="199" t="s">
        <v>461</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460</v>
      </c>
      <c r="AJ505" s="199"/>
      <c r="AK505" s="199"/>
      <c r="AL505" s="200"/>
      <c r="AM505" s="199" t="s">
        <v>461</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460</v>
      </c>
      <c r="AJ510" s="199"/>
      <c r="AK510" s="199"/>
      <c r="AL510" s="200"/>
      <c r="AM510" s="199" t="s">
        <v>461</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460</v>
      </c>
      <c r="AJ515" s="199"/>
      <c r="AK515" s="199"/>
      <c r="AL515" s="200"/>
      <c r="AM515" s="199" t="s">
        <v>461</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460</v>
      </c>
      <c r="AJ520" s="199"/>
      <c r="AK520" s="199"/>
      <c r="AL520" s="200"/>
      <c r="AM520" s="199" t="s">
        <v>461</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460</v>
      </c>
      <c r="AJ525" s="199"/>
      <c r="AK525" s="199"/>
      <c r="AL525" s="200"/>
      <c r="AM525" s="199" t="s">
        <v>461</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460</v>
      </c>
      <c r="AJ530" s="199"/>
      <c r="AK530" s="199"/>
      <c r="AL530" s="200"/>
      <c r="AM530" s="199" t="s">
        <v>461</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460</v>
      </c>
      <c r="AJ539" s="199"/>
      <c r="AK539" s="199"/>
      <c r="AL539" s="200"/>
      <c r="AM539" s="199" t="s">
        <v>461</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460</v>
      </c>
      <c r="AJ544" s="199"/>
      <c r="AK544" s="199"/>
      <c r="AL544" s="200"/>
      <c r="AM544" s="199" t="s">
        <v>461</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460</v>
      </c>
      <c r="AJ549" s="199"/>
      <c r="AK549" s="199"/>
      <c r="AL549" s="200"/>
      <c r="AM549" s="199" t="s">
        <v>461</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460</v>
      </c>
      <c r="AJ554" s="199"/>
      <c r="AK554" s="199"/>
      <c r="AL554" s="200"/>
      <c r="AM554" s="199" t="s">
        <v>461</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460</v>
      </c>
      <c r="AJ559" s="199"/>
      <c r="AK559" s="199"/>
      <c r="AL559" s="200"/>
      <c r="AM559" s="199" t="s">
        <v>461</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460</v>
      </c>
      <c r="AJ564" s="199"/>
      <c r="AK564" s="199"/>
      <c r="AL564" s="200"/>
      <c r="AM564" s="199" t="s">
        <v>461</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460</v>
      </c>
      <c r="AJ569" s="199"/>
      <c r="AK569" s="199"/>
      <c r="AL569" s="200"/>
      <c r="AM569" s="199" t="s">
        <v>461</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460</v>
      </c>
      <c r="AJ574" s="199"/>
      <c r="AK574" s="199"/>
      <c r="AL574" s="200"/>
      <c r="AM574" s="199" t="s">
        <v>461</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460</v>
      </c>
      <c r="AJ579" s="199"/>
      <c r="AK579" s="199"/>
      <c r="AL579" s="200"/>
      <c r="AM579" s="199" t="s">
        <v>461</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460</v>
      </c>
      <c r="AJ584" s="199"/>
      <c r="AK584" s="199"/>
      <c r="AL584" s="200"/>
      <c r="AM584" s="199" t="s">
        <v>461</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460</v>
      </c>
      <c r="AJ593" s="199"/>
      <c r="AK593" s="199"/>
      <c r="AL593" s="200"/>
      <c r="AM593" s="199" t="s">
        <v>461</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460</v>
      </c>
      <c r="AJ598" s="199"/>
      <c r="AK598" s="199"/>
      <c r="AL598" s="200"/>
      <c r="AM598" s="199" t="s">
        <v>461</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460</v>
      </c>
      <c r="AJ603" s="199"/>
      <c r="AK603" s="199"/>
      <c r="AL603" s="200"/>
      <c r="AM603" s="199" t="s">
        <v>461</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460</v>
      </c>
      <c r="AJ608" s="199"/>
      <c r="AK608" s="199"/>
      <c r="AL608" s="200"/>
      <c r="AM608" s="199" t="s">
        <v>461</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460</v>
      </c>
      <c r="AJ613" s="199"/>
      <c r="AK613" s="199"/>
      <c r="AL613" s="200"/>
      <c r="AM613" s="199" t="s">
        <v>461</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460</v>
      </c>
      <c r="AJ618" s="199"/>
      <c r="AK618" s="199"/>
      <c r="AL618" s="200"/>
      <c r="AM618" s="199" t="s">
        <v>461</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460</v>
      </c>
      <c r="AJ623" s="199"/>
      <c r="AK623" s="199"/>
      <c r="AL623" s="200"/>
      <c r="AM623" s="199" t="s">
        <v>461</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460</v>
      </c>
      <c r="AJ628" s="199"/>
      <c r="AK628" s="199"/>
      <c r="AL628" s="200"/>
      <c r="AM628" s="199" t="s">
        <v>461</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460</v>
      </c>
      <c r="AJ633" s="199"/>
      <c r="AK633" s="199"/>
      <c r="AL633" s="200"/>
      <c r="AM633" s="199" t="s">
        <v>461</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460</v>
      </c>
      <c r="AJ638" s="199"/>
      <c r="AK638" s="199"/>
      <c r="AL638" s="200"/>
      <c r="AM638" s="199" t="s">
        <v>461</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460</v>
      </c>
      <c r="AJ647" s="199"/>
      <c r="AK647" s="199"/>
      <c r="AL647" s="200"/>
      <c r="AM647" s="199" t="s">
        <v>461</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460</v>
      </c>
      <c r="AJ652" s="199"/>
      <c r="AK652" s="199"/>
      <c r="AL652" s="200"/>
      <c r="AM652" s="199" t="s">
        <v>461</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460</v>
      </c>
      <c r="AJ657" s="199"/>
      <c r="AK657" s="199"/>
      <c r="AL657" s="200"/>
      <c r="AM657" s="199" t="s">
        <v>461</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460</v>
      </c>
      <c r="AJ662" s="199"/>
      <c r="AK662" s="199"/>
      <c r="AL662" s="200"/>
      <c r="AM662" s="199" t="s">
        <v>461</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460</v>
      </c>
      <c r="AJ667" s="199"/>
      <c r="AK667" s="199"/>
      <c r="AL667" s="200"/>
      <c r="AM667" s="199" t="s">
        <v>461</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460</v>
      </c>
      <c r="AJ672" s="199"/>
      <c r="AK672" s="199"/>
      <c r="AL672" s="200"/>
      <c r="AM672" s="199" t="s">
        <v>461</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460</v>
      </c>
      <c r="AJ677" s="199"/>
      <c r="AK677" s="199"/>
      <c r="AL677" s="200"/>
      <c r="AM677" s="199" t="s">
        <v>461</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460</v>
      </c>
      <c r="AJ682" s="199"/>
      <c r="AK682" s="199"/>
      <c r="AL682" s="200"/>
      <c r="AM682" s="199" t="s">
        <v>461</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460</v>
      </c>
      <c r="AJ687" s="199"/>
      <c r="AK687" s="199"/>
      <c r="AL687" s="200"/>
      <c r="AM687" s="199" t="s">
        <v>461</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460</v>
      </c>
      <c r="AJ692" s="199"/>
      <c r="AK692" s="199"/>
      <c r="AL692" s="200"/>
      <c r="AM692" s="199" t="s">
        <v>461</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54"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637</v>
      </c>
      <c r="AE702" s="875"/>
      <c r="AF702" s="875"/>
      <c r="AG702" s="864" t="s">
        <v>642</v>
      </c>
      <c r="AH702" s="865"/>
      <c r="AI702" s="865"/>
      <c r="AJ702" s="865"/>
      <c r="AK702" s="865"/>
      <c r="AL702" s="865"/>
      <c r="AM702" s="865"/>
      <c r="AN702" s="865"/>
      <c r="AO702" s="865"/>
      <c r="AP702" s="865"/>
      <c r="AQ702" s="865"/>
      <c r="AR702" s="865"/>
      <c r="AS702" s="865"/>
      <c r="AT702" s="865"/>
      <c r="AU702" s="865"/>
      <c r="AV702" s="865"/>
      <c r="AW702" s="865"/>
      <c r="AX702" s="866"/>
    </row>
    <row r="703" spans="1:51" ht="41.2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637</v>
      </c>
      <c r="AE703" s="170"/>
      <c r="AF703" s="170"/>
      <c r="AG703" s="648" t="s">
        <v>643</v>
      </c>
      <c r="AH703" s="649"/>
      <c r="AI703" s="649"/>
      <c r="AJ703" s="649"/>
      <c r="AK703" s="649"/>
      <c r="AL703" s="649"/>
      <c r="AM703" s="649"/>
      <c r="AN703" s="649"/>
      <c r="AO703" s="649"/>
      <c r="AP703" s="649"/>
      <c r="AQ703" s="649"/>
      <c r="AR703" s="649"/>
      <c r="AS703" s="649"/>
      <c r="AT703" s="649"/>
      <c r="AU703" s="649"/>
      <c r="AV703" s="649"/>
      <c r="AW703" s="649"/>
      <c r="AX703" s="650"/>
    </row>
    <row r="704" spans="1:51" ht="72.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637</v>
      </c>
      <c r="AE704" s="567"/>
      <c r="AF704" s="567"/>
      <c r="AG704" s="409" t="s">
        <v>661</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637</v>
      </c>
      <c r="AE705" s="717"/>
      <c r="AF705" s="717"/>
      <c r="AG705" s="175" t="s">
        <v>675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298</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664</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664</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641</v>
      </c>
      <c r="AE708" s="652"/>
      <c r="AF708" s="652"/>
      <c r="AG708" s="507" t="s">
        <v>631</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641</v>
      </c>
      <c r="AE709" s="170"/>
      <c r="AF709" s="170"/>
      <c r="AG709" s="648" t="s">
        <v>631</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641</v>
      </c>
      <c r="AE710" s="170"/>
      <c r="AF710" s="170"/>
      <c r="AG710" s="648" t="s">
        <v>631</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637</v>
      </c>
      <c r="AE711" s="170"/>
      <c r="AF711" s="170"/>
      <c r="AG711" s="648" t="s">
        <v>665</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266</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637</v>
      </c>
      <c r="AE712" s="567"/>
      <c r="AF712" s="567"/>
      <c r="AG712" s="575" t="s">
        <v>666</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641</v>
      </c>
      <c r="AE713" s="170"/>
      <c r="AF713" s="171"/>
      <c r="AG713" s="648" t="s">
        <v>631</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245</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637</v>
      </c>
      <c r="AE714" s="573"/>
      <c r="AF714" s="574"/>
      <c r="AG714" s="673" t="s">
        <v>667</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246</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641</v>
      </c>
      <c r="AE715" s="652"/>
      <c r="AF715" s="758"/>
      <c r="AG715" s="507" t="s">
        <v>631</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641</v>
      </c>
      <c r="AE716" s="740"/>
      <c r="AF716" s="740"/>
      <c r="AG716" s="648" t="s">
        <v>631</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641</v>
      </c>
      <c r="AE717" s="170"/>
      <c r="AF717" s="170"/>
      <c r="AG717" s="648" t="s">
        <v>631</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641</v>
      </c>
      <c r="AE718" s="170"/>
      <c r="AF718" s="170"/>
      <c r="AG718" s="178" t="s">
        <v>631</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637</v>
      </c>
      <c r="AE719" s="652"/>
      <c r="AF719" s="652"/>
      <c r="AG719" s="175" t="s">
        <v>669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259</v>
      </c>
      <c r="D720" s="911"/>
      <c r="E720" s="911"/>
      <c r="F720" s="914"/>
      <c r="G720" s="910" t="s">
        <v>260</v>
      </c>
      <c r="H720" s="911"/>
      <c r="I720" s="911"/>
      <c r="J720" s="911"/>
      <c r="K720" s="911"/>
      <c r="L720" s="911"/>
      <c r="M720" s="911"/>
      <c r="N720" s="910" t="s">
        <v>263</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t="s">
        <v>627</v>
      </c>
      <c r="D721" s="898"/>
      <c r="E721" s="898"/>
      <c r="F721" s="899"/>
      <c r="G721" s="915">
        <v>20</v>
      </c>
      <c r="H721" s="916"/>
      <c r="I721" s="63" t="str">
        <f>IF(OR(G721="　", G721=""), "", "-")</f>
        <v>-</v>
      </c>
      <c r="J721" s="896">
        <v>918</v>
      </c>
      <c r="K721" s="896"/>
      <c r="L721" s="63" t="str">
        <f>IF(M721="","","-")</f>
        <v/>
      </c>
      <c r="M721" s="64"/>
      <c r="N721" s="893" t="s">
        <v>668</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36" customHeight="1" x14ac:dyDescent="0.15">
      <c r="A726" s="602" t="s">
        <v>47</v>
      </c>
      <c r="B726" s="603"/>
      <c r="C726" s="424" t="s">
        <v>52</v>
      </c>
      <c r="D726" s="562"/>
      <c r="E726" s="562"/>
      <c r="F726" s="563"/>
      <c r="G726" s="778" t="s">
        <v>677</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33.75" customHeight="1" thickBot="1" x14ac:dyDescent="0.2">
      <c r="A727" s="604"/>
      <c r="B727" s="605"/>
      <c r="C727" s="679" t="s">
        <v>56</v>
      </c>
      <c r="D727" s="680"/>
      <c r="E727" s="680"/>
      <c r="F727" s="681"/>
      <c r="G727" s="776" t="s">
        <v>676</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75"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24.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24.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24.75"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24.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272</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0.100000000000001" hidden="1" customHeight="1" x14ac:dyDescent="0.15">
      <c r="A737" s="142" t="s">
        <v>589</v>
      </c>
      <c r="B737" s="143"/>
      <c r="C737" s="143"/>
      <c r="D737" s="144"/>
      <c r="E737" s="90" t="s">
        <v>631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0.100000000000001" hidden="1" customHeight="1" x14ac:dyDescent="0.15">
      <c r="A738" s="94" t="s">
        <v>314</v>
      </c>
      <c r="B738" s="94"/>
      <c r="C738" s="94"/>
      <c r="D738" s="94"/>
      <c r="E738" s="90" t="s">
        <v>631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0.100000000000001" hidden="1" customHeight="1" x14ac:dyDescent="0.15">
      <c r="A739" s="94" t="s">
        <v>313</v>
      </c>
      <c r="B739" s="94"/>
      <c r="C739" s="94"/>
      <c r="D739" s="94"/>
      <c r="E739" s="90" t="s">
        <v>631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0.100000000000001" hidden="1" customHeight="1" x14ac:dyDescent="0.15">
      <c r="A740" s="94" t="s">
        <v>312</v>
      </c>
      <c r="B740" s="94"/>
      <c r="C740" s="94"/>
      <c r="D740" s="94"/>
      <c r="E740" s="90" t="s">
        <v>631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0.100000000000001" hidden="1" customHeight="1" x14ac:dyDescent="0.15">
      <c r="A741" s="94" t="s">
        <v>311</v>
      </c>
      <c r="B741" s="94"/>
      <c r="C741" s="94"/>
      <c r="D741" s="94"/>
      <c r="E741" s="90" t="s">
        <v>631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0.100000000000001" hidden="1" customHeight="1" x14ac:dyDescent="0.15">
      <c r="A742" s="94" t="s">
        <v>310</v>
      </c>
      <c r="B742" s="94"/>
      <c r="C742" s="94"/>
      <c r="D742" s="94"/>
      <c r="E742" s="90" t="s">
        <v>631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0.100000000000001" hidden="1" customHeight="1" x14ac:dyDescent="0.15">
      <c r="A743" s="94" t="s">
        <v>309</v>
      </c>
      <c r="B743" s="94"/>
      <c r="C743" s="94"/>
      <c r="D743" s="94"/>
      <c r="E743" s="90" t="s">
        <v>631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0.100000000000001" hidden="1" customHeight="1" x14ac:dyDescent="0.15">
      <c r="A744" s="94" t="s">
        <v>308</v>
      </c>
      <c r="B744" s="94"/>
      <c r="C744" s="94"/>
      <c r="D744" s="94"/>
      <c r="E744" s="90" t="s">
        <v>631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0.100000000000001" hidden="1" customHeight="1" x14ac:dyDescent="0.15">
      <c r="A745" s="94" t="s">
        <v>307</v>
      </c>
      <c r="B745" s="94"/>
      <c r="C745" s="94"/>
      <c r="D745" s="94"/>
      <c r="E745" s="99" t="s">
        <v>631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0.100000000000001" customHeight="1" x14ac:dyDescent="0.15">
      <c r="A746" s="94" t="s">
        <v>462</v>
      </c>
      <c r="B746" s="94"/>
      <c r="C746" s="94"/>
      <c r="D746" s="94"/>
      <c r="E746" s="97" t="s">
        <v>627</v>
      </c>
      <c r="F746" s="98"/>
      <c r="G746" s="98"/>
      <c r="H746" s="85" t="str">
        <f>IF(E746="","","-")</f>
        <v>-</v>
      </c>
      <c r="I746" s="98" t="s">
        <v>636</v>
      </c>
      <c r="J746" s="98"/>
      <c r="K746" s="85" t="str">
        <f>IF(I746="","","-")</f>
        <v>-</v>
      </c>
      <c r="L746" s="89">
        <v>16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0.100000000000001" customHeight="1" x14ac:dyDescent="0.15">
      <c r="A747" s="94" t="s">
        <v>426</v>
      </c>
      <c r="B747" s="94"/>
      <c r="C747" s="94"/>
      <c r="D747" s="94"/>
      <c r="E747" s="97" t="s">
        <v>627</v>
      </c>
      <c r="F747" s="98"/>
      <c r="G747" s="98"/>
      <c r="H747" s="85" t="str">
        <f>IF(E747="","","-")</f>
        <v>-</v>
      </c>
      <c r="I747" s="98" t="s">
        <v>644</v>
      </c>
      <c r="J747" s="98"/>
      <c r="K747" s="85" t="str">
        <f>IF(I747="","","-")</f>
        <v>-</v>
      </c>
      <c r="L747" s="89">
        <v>37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thickBo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303</v>
      </c>
      <c r="B787" s="742"/>
      <c r="C787" s="742"/>
      <c r="D787" s="742"/>
      <c r="E787" s="742"/>
      <c r="F787" s="743"/>
      <c r="G787" s="420" t="s">
        <v>651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652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37.5" customHeight="1" x14ac:dyDescent="0.15">
      <c r="A789" s="537"/>
      <c r="B789" s="744"/>
      <c r="C789" s="744"/>
      <c r="D789" s="744"/>
      <c r="E789" s="744"/>
      <c r="F789" s="745"/>
      <c r="G789" s="430" t="s">
        <v>646</v>
      </c>
      <c r="H789" s="431"/>
      <c r="I789" s="431"/>
      <c r="J789" s="431"/>
      <c r="K789" s="432"/>
      <c r="L789" s="433" t="s">
        <v>647</v>
      </c>
      <c r="M789" s="434"/>
      <c r="N789" s="434"/>
      <c r="O789" s="434"/>
      <c r="P789" s="434"/>
      <c r="Q789" s="434"/>
      <c r="R789" s="434"/>
      <c r="S789" s="434"/>
      <c r="T789" s="434"/>
      <c r="U789" s="434"/>
      <c r="V789" s="434"/>
      <c r="W789" s="434"/>
      <c r="X789" s="435"/>
      <c r="Y789" s="436">
        <v>46</v>
      </c>
      <c r="Z789" s="437"/>
      <c r="AA789" s="437"/>
      <c r="AB789" s="538"/>
      <c r="AC789" s="430" t="s">
        <v>650</v>
      </c>
      <c r="AD789" s="431"/>
      <c r="AE789" s="431"/>
      <c r="AF789" s="431"/>
      <c r="AG789" s="432"/>
      <c r="AH789" s="433" t="s">
        <v>648</v>
      </c>
      <c r="AI789" s="434"/>
      <c r="AJ789" s="434"/>
      <c r="AK789" s="434"/>
      <c r="AL789" s="434"/>
      <c r="AM789" s="434"/>
      <c r="AN789" s="434"/>
      <c r="AO789" s="434"/>
      <c r="AP789" s="434"/>
      <c r="AQ789" s="434"/>
      <c r="AR789" s="434"/>
      <c r="AS789" s="434"/>
      <c r="AT789" s="435"/>
      <c r="AU789" s="436">
        <v>38</v>
      </c>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46</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38</v>
      </c>
      <c r="AV799" s="397"/>
      <c r="AW799" s="397"/>
      <c r="AX799" s="399"/>
    </row>
    <row r="800" spans="1:51" ht="24.75" customHeight="1" x14ac:dyDescent="0.15">
      <c r="A800" s="537"/>
      <c r="B800" s="744"/>
      <c r="C800" s="744"/>
      <c r="D800" s="744"/>
      <c r="E800" s="744"/>
      <c r="F800" s="745"/>
      <c r="G800" s="420" t="s">
        <v>653</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2</v>
      </c>
    </row>
    <row r="801" spans="1:51" ht="24.75"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2</v>
      </c>
    </row>
    <row r="802" spans="1:51" ht="37.5" customHeight="1" x14ac:dyDescent="0.15">
      <c r="A802" s="537"/>
      <c r="B802" s="744"/>
      <c r="C802" s="744"/>
      <c r="D802" s="744"/>
      <c r="E802" s="744"/>
      <c r="F802" s="745"/>
      <c r="G802" s="430" t="s">
        <v>650</v>
      </c>
      <c r="H802" s="431"/>
      <c r="I802" s="431"/>
      <c r="J802" s="431"/>
      <c r="K802" s="432"/>
      <c r="L802" s="433" t="s">
        <v>649</v>
      </c>
      <c r="M802" s="434"/>
      <c r="N802" s="434"/>
      <c r="O802" s="434"/>
      <c r="P802" s="434"/>
      <c r="Q802" s="434"/>
      <c r="R802" s="434"/>
      <c r="S802" s="434"/>
      <c r="T802" s="434"/>
      <c r="U802" s="434"/>
      <c r="V802" s="434"/>
      <c r="W802" s="434"/>
      <c r="X802" s="435"/>
      <c r="Y802" s="436">
        <v>33</v>
      </c>
      <c r="Z802" s="437"/>
      <c r="AA802" s="437"/>
      <c r="AB802" s="538"/>
      <c r="AC802" s="430" t="s">
        <v>640</v>
      </c>
      <c r="AD802" s="431"/>
      <c r="AE802" s="431"/>
      <c r="AF802" s="431"/>
      <c r="AG802" s="432"/>
      <c r="AH802" s="433" t="s">
        <v>640</v>
      </c>
      <c r="AI802" s="434"/>
      <c r="AJ802" s="434"/>
      <c r="AK802" s="434"/>
      <c r="AL802" s="434"/>
      <c r="AM802" s="434"/>
      <c r="AN802" s="434"/>
      <c r="AO802" s="434"/>
      <c r="AP802" s="434"/>
      <c r="AQ802" s="434"/>
      <c r="AR802" s="434"/>
      <c r="AS802" s="434"/>
      <c r="AT802" s="435"/>
      <c r="AU802" s="436" t="s">
        <v>640</v>
      </c>
      <c r="AV802" s="437"/>
      <c r="AW802" s="437"/>
      <c r="AX802" s="438"/>
      <c r="AY802">
        <f t="shared" ref="AY802:AY812" si="115">$AY$800</f>
        <v>2</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2</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x14ac:dyDescent="0.1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33</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2</v>
      </c>
    </row>
    <row r="813" spans="1:51" ht="24.75" hidden="1" customHeight="1" x14ac:dyDescent="0.15">
      <c r="A813" s="537"/>
      <c r="B813" s="744"/>
      <c r="C813" s="744"/>
      <c r="D813" s="744"/>
      <c r="E813" s="744"/>
      <c r="F813" s="745"/>
      <c r="G813" s="420" t="s">
        <v>242</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243</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264</v>
      </c>
      <c r="AM839" s="935"/>
      <c r="AN839" s="935"/>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258</v>
      </c>
      <c r="AD844" s="262"/>
      <c r="AE844" s="262"/>
      <c r="AF844" s="262"/>
      <c r="AG844" s="262"/>
      <c r="AH844" s="330" t="s">
        <v>285</v>
      </c>
      <c r="AI844" s="332"/>
      <c r="AJ844" s="332"/>
      <c r="AK844" s="332"/>
      <c r="AL844" s="332" t="s">
        <v>21</v>
      </c>
      <c r="AM844" s="332"/>
      <c r="AN844" s="332"/>
      <c r="AO844" s="407"/>
      <c r="AP844" s="408" t="s">
        <v>222</v>
      </c>
      <c r="AQ844" s="408"/>
      <c r="AR844" s="408"/>
      <c r="AS844" s="408"/>
      <c r="AT844" s="408"/>
      <c r="AU844" s="408"/>
      <c r="AV844" s="408"/>
      <c r="AW844" s="408"/>
      <c r="AX844" s="408"/>
    </row>
    <row r="845" spans="1:51" ht="51.75" customHeight="1" x14ac:dyDescent="0.15">
      <c r="A845" s="386">
        <v>1</v>
      </c>
      <c r="B845" s="386">
        <v>1</v>
      </c>
      <c r="C845" s="405" t="s">
        <v>657</v>
      </c>
      <c r="D845" s="400"/>
      <c r="E845" s="400"/>
      <c r="F845" s="400"/>
      <c r="G845" s="400"/>
      <c r="H845" s="400"/>
      <c r="I845" s="400"/>
      <c r="J845" s="401">
        <v>1010401023102</v>
      </c>
      <c r="K845" s="402"/>
      <c r="L845" s="402"/>
      <c r="M845" s="402"/>
      <c r="N845" s="402"/>
      <c r="O845" s="402"/>
      <c r="P845" s="406" t="s">
        <v>655</v>
      </c>
      <c r="Q845" s="302"/>
      <c r="R845" s="302"/>
      <c r="S845" s="302"/>
      <c r="T845" s="302"/>
      <c r="U845" s="302"/>
      <c r="V845" s="302"/>
      <c r="W845" s="302"/>
      <c r="X845" s="302"/>
      <c r="Y845" s="303">
        <v>46</v>
      </c>
      <c r="Z845" s="304"/>
      <c r="AA845" s="304"/>
      <c r="AB845" s="305"/>
      <c r="AC845" s="307" t="s">
        <v>290</v>
      </c>
      <c r="AD845" s="308"/>
      <c r="AE845" s="308"/>
      <c r="AF845" s="308"/>
      <c r="AG845" s="308"/>
      <c r="AH845" s="403">
        <v>3</v>
      </c>
      <c r="AI845" s="404"/>
      <c r="AJ845" s="404"/>
      <c r="AK845" s="404"/>
      <c r="AL845" s="311">
        <v>91</v>
      </c>
      <c r="AM845" s="312"/>
      <c r="AN845" s="312"/>
      <c r="AO845" s="313"/>
      <c r="AP845" s="306" t="s">
        <v>673</v>
      </c>
      <c r="AQ845" s="306"/>
      <c r="AR845" s="306"/>
      <c r="AS845" s="306"/>
      <c r="AT845" s="306"/>
      <c r="AU845" s="306"/>
      <c r="AV845" s="306"/>
      <c r="AW845" s="306"/>
      <c r="AX845" s="306"/>
    </row>
    <row r="846" spans="1:51" ht="30" customHeight="1" x14ac:dyDescent="0.15">
      <c r="A846" s="386">
        <v>2</v>
      </c>
      <c r="B846" s="386">
        <v>1</v>
      </c>
      <c r="C846" s="405" t="s">
        <v>640</v>
      </c>
      <c r="D846" s="400"/>
      <c r="E846" s="400"/>
      <c r="F846" s="400"/>
      <c r="G846" s="400"/>
      <c r="H846" s="400"/>
      <c r="I846" s="400"/>
      <c r="J846" s="401" t="s">
        <v>640</v>
      </c>
      <c r="K846" s="402"/>
      <c r="L846" s="402"/>
      <c r="M846" s="402"/>
      <c r="N846" s="402"/>
      <c r="O846" s="402"/>
      <c r="P846" s="406" t="s">
        <v>640</v>
      </c>
      <c r="Q846" s="302"/>
      <c r="R846" s="302"/>
      <c r="S846" s="302"/>
      <c r="T846" s="302"/>
      <c r="U846" s="302"/>
      <c r="V846" s="302"/>
      <c r="W846" s="302"/>
      <c r="X846" s="302"/>
      <c r="Y846" s="303" t="s">
        <v>640</v>
      </c>
      <c r="Z846" s="304"/>
      <c r="AA846" s="304"/>
      <c r="AB846" s="305"/>
      <c r="AC846" s="307"/>
      <c r="AD846" s="308"/>
      <c r="AE846" s="308"/>
      <c r="AF846" s="308"/>
      <c r="AG846" s="308"/>
      <c r="AH846" s="403" t="s">
        <v>640</v>
      </c>
      <c r="AI846" s="404"/>
      <c r="AJ846" s="404"/>
      <c r="AK846" s="404"/>
      <c r="AL846" s="311" t="s">
        <v>640</v>
      </c>
      <c r="AM846" s="312"/>
      <c r="AN846" s="312"/>
      <c r="AO846" s="313"/>
      <c r="AP846" s="306" t="s">
        <v>640</v>
      </c>
      <c r="AQ846" s="306"/>
      <c r="AR846" s="306"/>
      <c r="AS846" s="306"/>
      <c r="AT846" s="306"/>
      <c r="AU846" s="306"/>
      <c r="AV846" s="306"/>
      <c r="AW846" s="306"/>
      <c r="AX846" s="306"/>
      <c r="AY846">
        <f>COUNTA($C$846)</f>
        <v>1</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258</v>
      </c>
      <c r="AD877" s="262"/>
      <c r="AE877" s="262"/>
      <c r="AF877" s="262"/>
      <c r="AG877" s="262"/>
      <c r="AH877" s="330" t="s">
        <v>285</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59.25" customHeight="1" x14ac:dyDescent="0.15">
      <c r="A878" s="386">
        <v>1</v>
      </c>
      <c r="B878" s="386">
        <v>1</v>
      </c>
      <c r="C878" s="405" t="s">
        <v>656</v>
      </c>
      <c r="D878" s="400"/>
      <c r="E878" s="400"/>
      <c r="F878" s="400"/>
      <c r="G878" s="400"/>
      <c r="H878" s="400"/>
      <c r="I878" s="400"/>
      <c r="J878" s="401">
        <v>5010405001703</v>
      </c>
      <c r="K878" s="402"/>
      <c r="L878" s="402"/>
      <c r="M878" s="402"/>
      <c r="N878" s="402"/>
      <c r="O878" s="402"/>
      <c r="P878" s="406" t="s">
        <v>648</v>
      </c>
      <c r="Q878" s="302"/>
      <c r="R878" s="302"/>
      <c r="S878" s="302"/>
      <c r="T878" s="302"/>
      <c r="U878" s="302"/>
      <c r="V878" s="302"/>
      <c r="W878" s="302"/>
      <c r="X878" s="302"/>
      <c r="Y878" s="303">
        <v>38</v>
      </c>
      <c r="Z878" s="304"/>
      <c r="AA878" s="304"/>
      <c r="AB878" s="305"/>
      <c r="AC878" s="307" t="s">
        <v>290</v>
      </c>
      <c r="AD878" s="308"/>
      <c r="AE878" s="308"/>
      <c r="AF878" s="308"/>
      <c r="AG878" s="308"/>
      <c r="AH878" s="403">
        <v>3</v>
      </c>
      <c r="AI878" s="404"/>
      <c r="AJ878" s="404"/>
      <c r="AK878" s="404"/>
      <c r="AL878" s="311">
        <v>89</v>
      </c>
      <c r="AM878" s="312"/>
      <c r="AN878" s="312"/>
      <c r="AO878" s="313"/>
      <c r="AP878" s="306" t="s">
        <v>640</v>
      </c>
      <c r="AQ878" s="306"/>
      <c r="AR878" s="306"/>
      <c r="AS878" s="306"/>
      <c r="AT878" s="306"/>
      <c r="AU878" s="306"/>
      <c r="AV878" s="306"/>
      <c r="AW878" s="306"/>
      <c r="AX878" s="306"/>
      <c r="AY878">
        <f t="shared" si="118"/>
        <v>1</v>
      </c>
    </row>
    <row r="879" spans="1:51" ht="30" customHeight="1" x14ac:dyDescent="0.15">
      <c r="A879" s="386">
        <v>2</v>
      </c>
      <c r="B879" s="386">
        <v>1</v>
      </c>
      <c r="C879" s="405" t="s">
        <v>631</v>
      </c>
      <c r="D879" s="400"/>
      <c r="E879" s="400"/>
      <c r="F879" s="400"/>
      <c r="G879" s="400"/>
      <c r="H879" s="400"/>
      <c r="I879" s="400"/>
      <c r="J879" s="401" t="s">
        <v>640</v>
      </c>
      <c r="K879" s="402"/>
      <c r="L879" s="402"/>
      <c r="M879" s="402"/>
      <c r="N879" s="402"/>
      <c r="O879" s="402"/>
      <c r="P879" s="406" t="s">
        <v>640</v>
      </c>
      <c r="Q879" s="302"/>
      <c r="R879" s="302"/>
      <c r="S879" s="302"/>
      <c r="T879" s="302"/>
      <c r="U879" s="302"/>
      <c r="V879" s="302"/>
      <c r="W879" s="302"/>
      <c r="X879" s="302"/>
      <c r="Y879" s="303" t="s">
        <v>640</v>
      </c>
      <c r="Z879" s="304"/>
      <c r="AA879" s="304"/>
      <c r="AB879" s="305"/>
      <c r="AC879" s="307"/>
      <c r="AD879" s="308"/>
      <c r="AE879" s="308"/>
      <c r="AF879" s="308"/>
      <c r="AG879" s="308"/>
      <c r="AH879" s="403" t="s">
        <v>640</v>
      </c>
      <c r="AI879" s="404"/>
      <c r="AJ879" s="404"/>
      <c r="AK879" s="404"/>
      <c r="AL879" s="311" t="s">
        <v>640</v>
      </c>
      <c r="AM879" s="312"/>
      <c r="AN879" s="312"/>
      <c r="AO879" s="313"/>
      <c r="AP879" s="306" t="s">
        <v>640</v>
      </c>
      <c r="AQ879" s="306"/>
      <c r="AR879" s="306"/>
      <c r="AS879" s="306"/>
      <c r="AT879" s="306"/>
      <c r="AU879" s="306"/>
      <c r="AV879" s="306"/>
      <c r="AW879" s="306"/>
      <c r="AX879" s="306"/>
      <c r="AY879">
        <f>COUNTA($C$879)</f>
        <v>1</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t="s">
        <v>640</v>
      </c>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258</v>
      </c>
      <c r="AD910" s="262"/>
      <c r="AE910" s="262"/>
      <c r="AF910" s="262"/>
      <c r="AG910" s="262"/>
      <c r="AH910" s="330" t="s">
        <v>285</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45" customHeight="1" x14ac:dyDescent="0.15">
      <c r="A911" s="386">
        <v>1</v>
      </c>
      <c r="B911" s="386">
        <v>1</v>
      </c>
      <c r="C911" s="405" t="s">
        <v>654</v>
      </c>
      <c r="D911" s="400"/>
      <c r="E911" s="400"/>
      <c r="F911" s="400"/>
      <c r="G911" s="400"/>
      <c r="H911" s="400"/>
      <c r="I911" s="400"/>
      <c r="J911" s="401">
        <v>6010401075873</v>
      </c>
      <c r="K911" s="402"/>
      <c r="L911" s="402"/>
      <c r="M911" s="402"/>
      <c r="N911" s="402"/>
      <c r="O911" s="402"/>
      <c r="P911" s="302" t="s">
        <v>672</v>
      </c>
      <c r="Q911" s="302"/>
      <c r="R911" s="302"/>
      <c r="S911" s="302"/>
      <c r="T911" s="302"/>
      <c r="U911" s="302"/>
      <c r="V911" s="302"/>
      <c r="W911" s="302"/>
      <c r="X911" s="302"/>
      <c r="Y911" s="303">
        <v>33</v>
      </c>
      <c r="Z911" s="304"/>
      <c r="AA911" s="304"/>
      <c r="AB911" s="305"/>
      <c r="AC911" s="307" t="s">
        <v>290</v>
      </c>
      <c r="AD911" s="308"/>
      <c r="AE911" s="308"/>
      <c r="AF911" s="308"/>
      <c r="AG911" s="308"/>
      <c r="AH911" s="403">
        <v>3</v>
      </c>
      <c r="AI911" s="404"/>
      <c r="AJ911" s="404"/>
      <c r="AK911" s="404"/>
      <c r="AL911" s="311">
        <v>72</v>
      </c>
      <c r="AM911" s="312"/>
      <c r="AN911" s="312"/>
      <c r="AO911" s="313"/>
      <c r="AP911" s="306" t="s">
        <v>640</v>
      </c>
      <c r="AQ911" s="306"/>
      <c r="AR911" s="306"/>
      <c r="AS911" s="306"/>
      <c r="AT911" s="306"/>
      <c r="AU911" s="306"/>
      <c r="AV911" s="306"/>
      <c r="AW911" s="306"/>
      <c r="AX911" s="306"/>
      <c r="AY911">
        <f t="shared" si="119"/>
        <v>1</v>
      </c>
    </row>
    <row r="912" spans="1:51" ht="30" customHeight="1" x14ac:dyDescent="0.15">
      <c r="A912" s="386">
        <v>2</v>
      </c>
      <c r="B912" s="386">
        <v>1</v>
      </c>
      <c r="C912" s="405" t="s">
        <v>640</v>
      </c>
      <c r="D912" s="400"/>
      <c r="E912" s="400"/>
      <c r="F912" s="400"/>
      <c r="G912" s="400"/>
      <c r="H912" s="400"/>
      <c r="I912" s="400"/>
      <c r="J912" s="401" t="s">
        <v>640</v>
      </c>
      <c r="K912" s="402"/>
      <c r="L912" s="402"/>
      <c r="M912" s="402"/>
      <c r="N912" s="402"/>
      <c r="O912" s="402"/>
      <c r="P912" s="406" t="s">
        <v>640</v>
      </c>
      <c r="Q912" s="302"/>
      <c r="R912" s="302"/>
      <c r="S912" s="302"/>
      <c r="T912" s="302"/>
      <c r="U912" s="302"/>
      <c r="V912" s="302"/>
      <c r="W912" s="302"/>
      <c r="X912" s="302"/>
      <c r="Y912" s="303" t="s">
        <v>640</v>
      </c>
      <c r="Z912" s="304"/>
      <c r="AA912" s="304"/>
      <c r="AB912" s="305"/>
      <c r="AC912" s="307"/>
      <c r="AD912" s="308"/>
      <c r="AE912" s="308"/>
      <c r="AF912" s="308"/>
      <c r="AG912" s="308"/>
      <c r="AH912" s="403" t="s">
        <v>640</v>
      </c>
      <c r="AI912" s="404"/>
      <c r="AJ912" s="404"/>
      <c r="AK912" s="404"/>
      <c r="AL912" s="311" t="s">
        <v>640</v>
      </c>
      <c r="AM912" s="312"/>
      <c r="AN912" s="312"/>
      <c r="AO912" s="313"/>
      <c r="AP912" s="306" t="s">
        <v>640</v>
      </c>
      <c r="AQ912" s="306"/>
      <c r="AR912" s="306"/>
      <c r="AS912" s="306"/>
      <c r="AT912" s="306"/>
      <c r="AU912" s="306"/>
      <c r="AV912" s="306"/>
      <c r="AW912" s="306"/>
      <c r="AX912" s="306"/>
      <c r="AY912">
        <f>COUNTA($C$912)</f>
        <v>1</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258</v>
      </c>
      <c r="AD943" s="262"/>
      <c r="AE943" s="262"/>
      <c r="AF943" s="262"/>
      <c r="AG943" s="262"/>
      <c r="AH943" s="330" t="s">
        <v>285</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258</v>
      </c>
      <c r="AD976" s="262"/>
      <c r="AE976" s="262"/>
      <c r="AF976" s="262"/>
      <c r="AG976" s="262"/>
      <c r="AH976" s="330" t="s">
        <v>285</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258</v>
      </c>
      <c r="AD1009" s="262"/>
      <c r="AE1009" s="262"/>
      <c r="AF1009" s="262"/>
      <c r="AG1009" s="262"/>
      <c r="AH1009" s="330" t="s">
        <v>285</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258</v>
      </c>
      <c r="AD1042" s="262"/>
      <c r="AE1042" s="262"/>
      <c r="AF1042" s="262"/>
      <c r="AG1042" s="262"/>
      <c r="AH1042" s="330" t="s">
        <v>285</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258</v>
      </c>
      <c r="AD1075" s="262"/>
      <c r="AE1075" s="262"/>
      <c r="AF1075" s="262"/>
      <c r="AG1075" s="262"/>
      <c r="AH1075" s="330" t="s">
        <v>285</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249</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264</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250</v>
      </c>
      <c r="AQ1109" s="408"/>
      <c r="AR1109" s="408"/>
      <c r="AS1109" s="408"/>
      <c r="AT1109" s="408"/>
      <c r="AU1109" s="408"/>
      <c r="AV1109" s="408"/>
      <c r="AW1109" s="408"/>
      <c r="AX1109" s="408"/>
    </row>
    <row r="1110" spans="1:51" ht="30" customHeight="1" x14ac:dyDescent="0.15">
      <c r="A1110" s="386">
        <v>1</v>
      </c>
      <c r="B1110" s="386">
        <v>1</v>
      </c>
      <c r="C1110" s="872"/>
      <c r="D1110" s="872"/>
      <c r="E1110" s="247" t="s">
        <v>640</v>
      </c>
      <c r="F1110" s="871"/>
      <c r="G1110" s="871"/>
      <c r="H1110" s="871"/>
      <c r="I1110" s="871"/>
      <c r="J1110" s="401" t="s">
        <v>640</v>
      </c>
      <c r="K1110" s="402"/>
      <c r="L1110" s="402"/>
      <c r="M1110" s="402"/>
      <c r="N1110" s="402"/>
      <c r="O1110" s="402"/>
      <c r="P1110" s="406" t="s">
        <v>640</v>
      </c>
      <c r="Q1110" s="302"/>
      <c r="R1110" s="302"/>
      <c r="S1110" s="302"/>
      <c r="T1110" s="302"/>
      <c r="U1110" s="302"/>
      <c r="V1110" s="302"/>
      <c r="W1110" s="302"/>
      <c r="X1110" s="302"/>
      <c r="Y1110" s="303" t="s">
        <v>640</v>
      </c>
      <c r="Z1110" s="304"/>
      <c r="AA1110" s="304"/>
      <c r="AB1110" s="305"/>
      <c r="AC1110" s="307"/>
      <c r="AD1110" s="308"/>
      <c r="AE1110" s="308"/>
      <c r="AF1110" s="308"/>
      <c r="AG1110" s="308"/>
      <c r="AH1110" s="309" t="s">
        <v>640</v>
      </c>
      <c r="AI1110" s="310"/>
      <c r="AJ1110" s="310"/>
      <c r="AK1110" s="310"/>
      <c r="AL1110" s="311" t="s">
        <v>640</v>
      </c>
      <c r="AM1110" s="312"/>
      <c r="AN1110" s="312"/>
      <c r="AO1110" s="313"/>
      <c r="AP1110" s="306" t="s">
        <v>640</v>
      </c>
      <c r="AQ1110" s="306"/>
      <c r="AR1110" s="306"/>
      <c r="AS1110" s="306"/>
      <c r="AT1110" s="306"/>
      <c r="AU1110" s="306"/>
      <c r="AV1110" s="306"/>
      <c r="AW1110" s="306"/>
      <c r="AX1110" s="306"/>
    </row>
    <row r="1111" spans="1:51" ht="30"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4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t="s">
        <v>637</v>
      </c>
      <c r="M2" s="13" t="str">
        <f>IF(L2="","",K2)</f>
        <v>社会保障</v>
      </c>
      <c r="N2" s="13" t="str">
        <f>IF(M2="","",IF(N1&lt;&gt;"",CONCATENATE(N1,"、",M2),M2))</f>
        <v>社会保障</v>
      </c>
      <c r="O2" s="13"/>
      <c r="P2" s="12" t="s">
        <v>73</v>
      </c>
      <c r="Q2" s="17" t="s">
        <v>637</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社会保障</v>
      </c>
      <c r="O10" s="13"/>
      <c r="P10" s="13" t="str">
        <f>S8</f>
        <v>直接実施</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宮崎 希(miyazaki-nozomi.4c6)</cp:lastModifiedBy>
  <cp:lastPrinted>2021-05-10T00:27:31Z</cp:lastPrinted>
  <dcterms:created xsi:type="dcterms:W3CDTF">2012-03-13T00:50:25Z</dcterms:created>
  <dcterms:modified xsi:type="dcterms:W3CDTF">2021-05-20T11:32:44Z</dcterms:modified>
</cp:coreProperties>
</file>