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シート（令和3年度、2021年度）\02 【締切0524 12時】 各課室提出資料（外部有識者点検対象外）\07 会計課指摘対応\"/>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<sst xmlns="http://schemas.openxmlformats.org/spreadsheetml/2006/main" count="3054" uniqueCount="771">
  <si>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</si>
  <si>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</si>
  <si>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</si>
  <si>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</si>
  <si>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</si>
  <si>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</si>
  <si>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</si>
  <si>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</si>
  <si>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</si>
  <si>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</si>
  <si>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</si>
  <si>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</si>
  <si>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</si>
  <si>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</si>
  <si>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</si>
  <si>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</si>
  <si>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</si>
  <si>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</si>
  <si>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</si>
  <si>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</si>
  <si>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</si>
  <si>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</si>
  <si>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</si>
  <si>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</si>
  <si>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</si>
  <si>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</si>
  <si>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</si>
  <si>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</si>
  <si>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</si>
  <si>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</si>
  <si>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</si>
  <si>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</si>
  <si>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</si>
  <si>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</si>
  <si>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</si>
  <si>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</si>
  <si>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</si>
  <si>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</si>
  <si>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</si>
  <si>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</si>
  <si>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</si>
  <si>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</si>
  <si>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</si>
  <si>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</si>
  <si>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</si>
  <si>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</si>
  <si>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</si>
  <si>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</si>
  <si>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</si>
  <si>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</si>
  <si>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</si>
  <si>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</si>
  <si>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</si>
  <si>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</si>
  <si>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</si>
  <si>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</si>
  <si>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</si>
  <si>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</si>
  <si>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</si>
  <si>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</si>
  <si>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</si>
  <si>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</si>
  <si>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</si>
  <si>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</si>
  <si>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</si>
  <si>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</si>
  <si>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</si>
  <si>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</si>
  <si>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</si>
  <si>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</si>
  <si>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</si>
  <si>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</si>
  <si>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</si>
  <si>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</si>
  <si>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</si>
  <si>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</si>
  <si>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</si>
  <si>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</si>
  <si>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</si>
  <si>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</si>
  <si>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</si>
  <si>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</si>
  <si>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</si>
  <si>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</si>
  <si>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</si>
  <si>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</si>
  <si>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</si>
  <si>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</si>
  <si>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</si>
  <si>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</si>
  <si>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</si>
  <si>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</si>
  <si>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</si>
  <si>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</si>
  <si>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</si>
  <si>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</si>
  <si>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</si>
  <si>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</si>
  <si>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</si>
  <si>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</si>
  <si>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</si>
  <si>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</si>
  <si>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</si>
  <si>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</si>
  <si>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</si>
  <si>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</si>
  <si>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</si>
  <si>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</si>
  <si>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</si>
  <si>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</si>
  <si>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</si>
  <si>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</si>
  <si>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</si>
  <si>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</si>
  <si>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</si>
  <si>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</si>
  <si>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</si>
  <si>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</si>
  <si>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</si>
  <si>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</si>
  <si>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</si>
  <si>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</si>
  <si>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</si>
  <si>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</si>
  <si>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</si>
  <si>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</si>
  <si>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</si>
  <si>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</si>
  <si>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</si>
  <si>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</si>
  <si>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</si>
  <si>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</si>
  <si>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</si>
  <si>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</si>
  <si>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</si>
  <si>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</si>
  <si>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</si>
  <si>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</si>
  <si>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</si>
  <si>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</si>
  <si>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</si>
  <si>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</si>
  <si>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</si>
  <si>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</si>
  <si>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</si>
  <si>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</si>
  <si>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</si>
  <si>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</si>
  <si>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</si>
  <si>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</si>
  <si>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</si>
  <si>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</si>
  <si>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</si>
  <si>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</si>
  <si>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</si>
  <si>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</si>
  <si>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</si>
  <si>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</si>
  <si>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</si>
  <si>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</si>
  <si>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</si>
  <si>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</si>
  <si>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</si>
  <si>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</si>
  <si>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</si>
  <si>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</si>
  <si>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</si>
  <si>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</si>
  <si>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</si>
  <si>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</si>
  <si>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</si>
  <si>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</si>
  <si>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</si>
  <si>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</si>
  <si>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</si>
  <si>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</si>
  <si>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</si>
  <si>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</si>
  <si>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</si>
  <si>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</si>
  <si>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</si>
  <si>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</si>
  <si>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</si>
  <si>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</si>
  <si>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</si>
  <si>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</si>
  <si>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</si>
  <si>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</si>
  <si>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</si>
  <si>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</si>
  <si>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</si>
  <si>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</si>
  <si>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</si>
  <si>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</si>
  <si>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</si>
  <si>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</si>
  <si>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</si>
  <si>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</si>
  <si>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</si>
  <si>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</si>
  <si>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</si>
  <si>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</si>
  <si>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</si>
  <si>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</si>
  <si>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</si>
  <si>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</si>
  <si>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</si>
  <si>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</si>
  <si>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</si>
  <si>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</si>
  <si>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</si>
  <si>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</si>
  <si>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</si>
  <si>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</si>
  <si>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</si>
  <si>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</si>
  <si>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</si>
  <si>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</si>
  <si>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</si>
  <si>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</si>
  <si>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</si>
  <si>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</si>
  <si>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</si>
  <si>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</si>
  <si>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</si>
  <si>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</si>
  <si>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</si>
  <si>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</si>
  <si>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</si>
  <si>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</si>
  <si>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</si>
  <si>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</si>
  <si>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</si>
  <si>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</si>
  <si>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</si>
  <si>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</si>
  <si>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</si>
  <si>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</si>
  <si>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</si>
  <si>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</si>
  <si>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</si>
  <si>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</si>
  <si>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</si>
  <si>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</si>
  <si>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</si>
  <si>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</si>
  <si>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</si>
  <si>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</si>
  <si>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</si>
  <si>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</si>
  <si>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</si>
  <si>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</si>
  <si>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</si>
  <si>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</si>
  <si>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</si>
  <si>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</si>
  <si>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</si>
  <si>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</si>
  <si>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</si>
  <si>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</si>
  <si>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</si>
  <si>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</si>
  <si>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</si>
  <si>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</si>
  <si>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</si>
  <si>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</si>
  <si>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</si>
  <si>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</si>
  <si>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</si>
  <si>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</si>
  <si>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</si>
  <si>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</si>
  <si>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</si>
  <si>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</si>
  <si>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</si>
  <si>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</si>
  <si>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</si>
  <si>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</si>
  <si>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</si>
  <si>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</si>
  <si>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</si>
  <si>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</si>
  <si>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</si>
  <si>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</si>
  <si>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</si>
  <si>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</si>
  <si>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</si>
  <si>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</si>
  <si>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</si>
  <si>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</si>
  <si>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</si>
  <si>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</si>
  <si>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</si>
  <si>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</si>
  <si>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</si>
  <si>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</si>
  <si>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</si>
  <si>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</si>
  <si>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</si>
  <si>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</si>
  <si>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</si>
  <si>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</si>
  <si>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</si>
  <si>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</si>
  <si>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</si>
  <si>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</si>
  <si>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</si>
  <si>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</si>
  <si>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</si>
  <si>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</si>
  <si>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</si>
  <si>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</si>
  <si>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</si>
  <si>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</si>
  <si>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</si>
  <si>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</si>
  <si>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</si>
  <si>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</si>
  <si>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</si>
  <si>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</si>
  <si>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</si>
  <si>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</si>
  <si>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</si>
  <si>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</si>
  <si>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</si>
  <si>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</si>
  <si>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</si>
  <si>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</si>
  <si>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</si>
  <si>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</si>
  <si>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</si>
  <si>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</si>
  <si>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</si>
  <si>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</si>
  <si>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</si>
  <si>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</si>
  <si>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</si>
  <si>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</si>
  <si>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</si>
  <si>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</si>
  <si>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</si>
  <si>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</si>
  <si>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</si>
  <si>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</si>
  <si>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</si>
  <si>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</si>
  <si>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</si>
  <si>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</si>
  <si>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</si>
  <si>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</si>
  <si>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</si>
  <si>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</si>
  <si>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</si>
  <si>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</si>
  <si>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</si>
  <si>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</si>
  <si>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</si>
  <si>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</si>
  <si>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</si>
  <si>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</si>
  <si>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</si>
  <si>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</si>
  <si>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</si>
  <si>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</si>
  <si>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</si>
  <si>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</si>
  <si>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</si>
  <si>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</si>
  <si>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</si>
  <si>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</si>
  <si>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</si>
  <si>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</si>
  <si>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</si>
  <si>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</si>
  <si>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</si>
  <si>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</si>
  <si>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</si>
  <si>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</si>
  <si>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</si>
  <si>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</si>
  <si>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</si>
  <si>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</si>
  <si>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</si>
  <si>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</si>
  <si>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</si>
  <si>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</si>
  <si>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</si>
  <si>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</si>
  <si>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</si>
  <si>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</si>
  <si>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</si>
  <si>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</si>
  <si>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</si>
  <si>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</si>
  <si>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</si>
  <si>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</si>
  <si>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</si>
  <si>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</si>
  <si>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</si>
  <si>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</si>
  <si>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</si>
  <si>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</si>
  <si>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</si>
  <si>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</si>
  <si>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</si>
  <si>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</si>
  <si>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</si>
  <si>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</si>
  <si>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</si>
  <si>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</si>
  <si>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</si>
  <si>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</si>
  <si>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</si>
  <si>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</si>
  <si>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</si>
  <si>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</si>
  <si>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</si>
  <si>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</si>
  <si>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</si>
  <si>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</si>
  <si>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</si>
  <si>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</si>
  <si>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</si>
  <si>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</si>
  <si>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</si>
  <si>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</si>
  <si>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</si>
  <si>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</si>
  <si>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</si>
  <si>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</si>
  <si>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</si>
  <si>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</si>
  <si>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</si>
  <si>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</si>
  <si>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</si>
  <si>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</si>
  <si>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</si>
  <si>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</si>
  <si>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</si>
  <si>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</si>
  <si>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</si>
  <si>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</si>
  <si>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</si>
  <si>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</si>
  <si>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</si>
  <si>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</si>
  <si>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</si>
  <si>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</si>
  <si>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</si>
  <si>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</si>
  <si>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</si>
  <si>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</si>
  <si>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</si>
  <si>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</si>
  <si>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</si>
  <si>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</si>
  <si>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</si>
  <si>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</si>
  <si>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</si>
  <si>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</si>
  <si>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</si>
  <si>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</si>
  <si>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</si>
  <si>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</si>
  <si>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</si>
  <si>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</si>
  <si>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</si>
  <si>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</si>
  <si>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</si>
  <si>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</si>
  <si>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</si>
  <si>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</si>
  <si>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</si>
  <si>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</si>
  <si>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</si>
  <si>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</si>
  <si>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</si>
  <si>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</si>
  <si>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</si>
  <si>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</si>
  <si>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</si>
  <si>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</si>
  <si>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</si>
  <si>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</si>
  <si>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</si>
  <si>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</si>
  <si>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</si>
  <si>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</si>
  <si>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</si>
  <si>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</si>
  <si>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</si>
  <si>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</si>
  <si>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</si>
  <si>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</si>
  <si>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</si>
  <si>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</si>
  <si>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</si>
  <si>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</si>
  <si>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</si>
  <si>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</si>
  <si>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</si>
  <si>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</si>
  <si>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</si>
  <si>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</si>
  <si>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</si>
  <si>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</si>
  <si>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</si>
  <si>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</si>
  <si>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</si>
  <si>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</si>
  <si>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</si>
  <si>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</si>
  <si>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</si>
  <si>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</si>
  <si>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</si>
  <si>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</si>
  <si>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</si>
  <si>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</si>
  <si>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</si>
  <si>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</si>
  <si>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</si>
  <si>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</si>
  <si>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</si>
  <si>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</si>
  <si>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</si>
  <si>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</si>
  <si>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</si>
  <si>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</si>
  <si>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</si>
  <si>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</si>
  <si>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</si>
  <si>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</si>
  <si>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</si>
  <si>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</si>
  <si>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</si>
  <si>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</si>
  <si>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</si>
  <si>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</si>
  <si>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</si>
  <si>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</si>
  <si>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</si>
  <si>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</si>
  <si>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</si>
  <si>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</si>
  <si>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</si>
  <si>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</si>
  <si>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</si>
  <si>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</si>
  <si>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</si>
  <si>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</si>
  <si>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</si>
  <si>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</si>
  <si>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</si>
  <si>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</si>
  <si>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</si>
  <si>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</si>
  <si>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</si>
  <si>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</si>
  <si>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</si>
  <si>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</si>
  <si>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</si>
  <si>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</si>
  <si>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</si>
  <si>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</si>
  <si>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</si>
  <si>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</si>
  <si>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</si>
  <si>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</si>
  <si>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</si>
  <si>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</si>
  <si>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</si>
  <si>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</si>
  <si>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</si>
  <si>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</si>
  <si>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</si>
  <si>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</si>
  <si>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</si>
  <si>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</si>
  <si>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</si>
  <si>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</si>
  <si>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</si>
  <si>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</si>
  <si>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</si>
  <si>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</si>
  <si>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</si>
  <si>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</si>
  <si>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</si>
  <si>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</si>
  <si>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</si>
  <si>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</si>
  <si>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</si>
  <si>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</si>
  <si>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</si>
  <si>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</si>
  <si>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</si>
  <si>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</si>
  <si>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</si>
  <si>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</si>
  <si>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</si>
  <si>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</si>
  <si>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</si>
  <si>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</si>
  <si>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</si>
  <si>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</si>
  <si>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</si>
  <si>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</si>
  <si>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</si>
  <si>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</si>
  <si>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</si>
  <si>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</si>
  <si>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</si>
  <si>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</si>
  <si>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</si>
  <si>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</si>
  <si>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</si>
  <si>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</si>
  <si>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</si>
  <si>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</si>
  <si>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</si>
  <si>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</si>
  <si>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</si>
  <si>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</si>
  <si>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</si>
  <si>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</si>
  <si>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</si>
  <si>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</si>
  <si>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</si>
  <si>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</si>
  <si>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</si>
  <si>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</si>
  <si>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</si>
  <si>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</si>
  <si>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</si>
  <si>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</si>
  <si>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</si>
  <si>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</si>
  <si>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</si>
  <si>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</si>
  <si>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</si>
  <si>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</si>
  <si>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</si>
  <si>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</si>
  <si>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</si>
  <si>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</si>
  <si>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</si>
  <si>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</si>
  <si>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</si>
  <si>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</si>
  <si>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</si>
  <si>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</si>
  <si>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</si>
  <si>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</si>
  <si>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</si>
  <si>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</si>
  <si>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</si>
  <si>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</si>
  <si>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</si>
  <si>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</si>
  <si>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</si>
  <si>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</si>
  <si>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</si>
  <si>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</si>
  <si>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</si>
  <si>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</si>
  <si>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</si>
  <si>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</si>
  <si>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</si>
  <si>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</si>
  <si>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</si>
  <si>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</si>
  <si>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</si>
  <si>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</si>
  <si>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</si>
  <si>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</si>
  <si>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</si>
  <si>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</si>
  <si>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</si>
  <si>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</si>
  <si>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</si>
  <si>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</si>
  <si>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</si>
  <si>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</si>
  <si>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</si>
  <si>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</si>
  <si>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</si>
  <si>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</si>
  <si>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</si>
  <si>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</si>
  <si>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</si>
  <si>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</si>
  <si>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</si>
  <si>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</si>
  <si>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</si>
  <si>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</si>
  <si>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</si>
  <si>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</si>
  <si>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</si>
  <si>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</si>
  <si>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</si>
  <si>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</si>
  <si>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</si>
  <si>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</si>
  <si>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</si>
  <si>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</si>
  <si>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</si>
  <si>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</si>
  <si>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</si>
  <si>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</si>
  <si>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</si>
  <si>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</si>
  <si>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</si>
  <si>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</si>
  <si>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</si>
  <si>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</si>
  <si>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</si>
  <si>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</si>
  <si>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</si>
  <si>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データヘルス分析関連サービス</t>
  </si>
  <si>
    <t>保険局</t>
  </si>
  <si>
    <t>終了予定なし</t>
    <rPh sb="0" eb="2">
      <t>シュウリョウ</t>
    </rPh>
    <rPh sb="2" eb="4">
      <t>ヨテイ</t>
    </rPh>
    <phoneticPr fontId="5"/>
  </si>
  <si>
    <t>医療介護連携政策課保険データ企画室</t>
  </si>
  <si>
    <t>大竹 雄二</t>
  </si>
  <si>
    <t>○</t>
  </si>
  <si>
    <t>-</t>
  </si>
  <si>
    <t>-</t>
    <phoneticPr fontId="5"/>
  </si>
  <si>
    <t>成長戦略フォローアップ（令和元年6月21日閣議決定）</t>
  </si>
  <si>
    <t xml:space="preserve">成長戦略フォローアップ（令和元年6月21日閣議決定）において、「レセプト情報・特定健診等情報データベース（NDB）や介護保険総合データベース（介護DB）の連結解析を2020年度から本格稼働し、行政・保険者・研究者・民間事業者など幅広い主体の利活用を可能とする」とされている。
</t>
  </si>
  <si>
    <t>NDB（レセプト情報・特定健診等情報データベースシステム）や介護DBなどの各種データベースで保有する健康・医療・介護情報を連結して分析可能とする環境整備に向けて、以下の取組を行う。
①ＮＤＢの性能向上のための更改
②ＮＤＢと介護ＤＢ間の連携・解析を行うシステムの整備　等</t>
    <rPh sb="104" eb="106">
      <t>コウカイ</t>
    </rPh>
    <phoneticPr fontId="5"/>
  </si>
  <si>
    <t>医療費適正化対策推進業務委託費</t>
    <rPh sb="0" eb="3">
      <t>イリョウヒ</t>
    </rPh>
    <rPh sb="3" eb="5">
      <t>テキセイ</t>
    </rPh>
    <rPh sb="5" eb="6">
      <t>カ</t>
    </rPh>
    <rPh sb="6" eb="8">
      <t>タイサク</t>
    </rPh>
    <rPh sb="8" eb="10">
      <t>スイシン</t>
    </rPh>
    <rPh sb="10" eb="12">
      <t>ギョウム</t>
    </rPh>
    <rPh sb="12" eb="14">
      <t>イタク</t>
    </rPh>
    <rPh sb="14" eb="15">
      <t>ヒ</t>
    </rPh>
    <phoneticPr fontId="5"/>
  </si>
  <si>
    <t>医療・介護データ等の解析基盤の構築</t>
  </si>
  <si>
    <t>医療・介護データ等の解析基盤が構築されたことをもって達成とする</t>
  </si>
  <si>
    <t>NDBの更改</t>
    <rPh sb="4" eb="6">
      <t>コウカイ</t>
    </rPh>
    <phoneticPr fontId="5"/>
  </si>
  <si>
    <t>NDBが更改されたことをもって達成とする</t>
    <rPh sb="4" eb="6">
      <t>コウカイ</t>
    </rPh>
    <rPh sb="15" eb="17">
      <t>タッセイ</t>
    </rPh>
    <phoneticPr fontId="5"/>
  </si>
  <si>
    <t>成長戦略フォローアップ（令和元年6月21日）</t>
  </si>
  <si>
    <t>医療・介護データ等の解析基盤構築に係る事業者数　</t>
  </si>
  <si>
    <t>件</t>
    <rPh sb="0" eb="1">
      <t>ケン</t>
    </rPh>
    <phoneticPr fontId="5"/>
  </si>
  <si>
    <t>NDBの更改に係る事業者数</t>
    <rPh sb="4" eb="6">
      <t>コウカイ</t>
    </rPh>
    <rPh sb="7" eb="8">
      <t>カカ</t>
    </rPh>
    <rPh sb="9" eb="12">
      <t>ジギョウシャ</t>
    </rPh>
    <rPh sb="12" eb="13">
      <t>スウ</t>
    </rPh>
    <phoneticPr fontId="5"/>
  </si>
  <si>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</si>
  <si>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施策目標Ⅰ－９－１　データヘルスの推進による保険者機能の強化等により適正かつ安定的・効率的な医療保険制度を構築すること</t>
  </si>
  <si>
    <t>医療・介護データ等の解析基盤の構築</t>
    <rPh sb="0" eb="2">
      <t>イリョウ</t>
    </rPh>
    <rPh sb="3" eb="5">
      <t>カイゴ</t>
    </rPh>
    <rPh sb="8" eb="9">
      <t>ナド</t>
    </rPh>
    <rPh sb="10" eb="12">
      <t>カイセキ</t>
    </rPh>
    <rPh sb="12" eb="14">
      <t>キバン</t>
    </rPh>
    <rPh sb="15" eb="17">
      <t>コウチク</t>
    </rPh>
    <phoneticPr fontId="5"/>
  </si>
  <si>
    <t>本格稼働</t>
    <rPh sb="0" eb="2">
      <t>ホンカク</t>
    </rPh>
    <rPh sb="2" eb="4">
      <t>カドウ</t>
    </rPh>
    <phoneticPr fontId="5"/>
  </si>
  <si>
    <t>NDBの更改</t>
  </si>
  <si>
    <t>NDB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本事業は、NDBの性能を向上させるとともに、介護データベースとの連携の機能を整備することにより、さらに健康・医療・介護分野での保健医療データの研究活用の推進等につながる。</t>
  </si>
  <si>
    <t>ＮＤＢ、介護ＤＢの連結解析、提供に関する基盤の運用開始</t>
  </si>
  <si>
    <t>ＮＤＢ、介護ＤＢの第三者提供の件数</t>
  </si>
  <si>
    <t>本事業は、NDBや介護DBなどの各種データベースで保有する健康・医療・介護情報を連結して分析可能とする環境整備を目的としている。</t>
    <rPh sb="0" eb="1">
      <t>ホン</t>
    </rPh>
    <rPh sb="1" eb="3">
      <t>ジギョウ</t>
    </rPh>
    <rPh sb="56" eb="58">
      <t>モクテキ</t>
    </rPh>
    <phoneticPr fontId="5"/>
  </si>
  <si>
    <t>‐</t>
  </si>
  <si>
    <t>無</t>
  </si>
  <si>
    <t>研究者、民間、保険者、都道府県等が保健医療データを迅速・円滑に利用可能となるので、国民や社会のニーズがある。</t>
  </si>
  <si>
    <t>国が保有する公的データベース等を連結・分析できるようにするので、国が行う必要がある。</t>
    <rPh sb="36" eb="38">
      <t>ヒツヨウ</t>
    </rPh>
    <phoneticPr fontId="5"/>
  </si>
  <si>
    <t>政府方針に則り、開発・運営コストを最大限に縮減することとしている。</t>
  </si>
  <si>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</si>
  <si>
    <t>データヘルス分析関連サービス事業に必要な予算規模を確保するとともに、医療・介護データ等の解析基盤の本格稼働に向けて、着実に準備を進める。</t>
    <rPh sb="49" eb="51">
      <t>ホンカク</t>
    </rPh>
    <rPh sb="51" eb="53">
      <t>カドウ</t>
    </rPh>
    <phoneticPr fontId="5"/>
  </si>
  <si>
    <t>新30-0018</t>
    <phoneticPr fontId="5"/>
  </si>
  <si>
    <t>雑役務費</t>
  </si>
  <si>
    <t>A.富士通（株）</t>
  </si>
  <si>
    <t>医療・介護データ等の解析基盤開発及びレセプト情報・特定健診等情報データベースシステムの更改等</t>
  </si>
  <si>
    <t>医療・介護データ等の解析基盤開発及びレセプト情報・特定健診等情報データベースシステムの更改等</t>
    <phoneticPr fontId="5"/>
  </si>
  <si>
    <t>A</t>
  </si>
  <si>
    <t>富士通（株）</t>
    <phoneticPr fontId="5"/>
  </si>
  <si>
    <t>-</t>
    <phoneticPr fontId="5"/>
  </si>
  <si>
    <t>令和2～3年度システム改修・構築
令和4年度本格稼働</t>
    <rPh sb="0" eb="2">
      <t>レイワ</t>
    </rPh>
    <rPh sb="5" eb="7">
      <t>ネンド</t>
    </rPh>
    <rPh sb="11" eb="13">
      <t>カイシュウ</t>
    </rPh>
    <rPh sb="14" eb="16">
      <t>コウチク</t>
    </rPh>
    <rPh sb="17" eb="19">
      <t>レイワ</t>
    </rPh>
    <rPh sb="20" eb="21">
      <t>ネン</t>
    </rPh>
    <rPh sb="21" eb="22">
      <t>ド</t>
    </rPh>
    <rPh sb="22" eb="24">
      <t>ホンカク</t>
    </rPh>
    <rPh sb="24" eb="26">
      <t>カドウ</t>
    </rPh>
    <phoneticPr fontId="5"/>
  </si>
  <si>
    <t>令和2～3年度システム改修・構築中</t>
    <rPh sb="16" eb="17">
      <t>チュウ</t>
    </rPh>
    <phoneticPr fontId="5"/>
  </si>
  <si>
    <t>一般競争入札（総合評価落札方式）を実施し、適正な手続きに基づいて選定している。</t>
    <phoneticPr fontId="5"/>
  </si>
  <si>
    <t>支出内容は必要最低限であり、概ね妥当である。</t>
    <phoneticPr fontId="5"/>
  </si>
  <si>
    <t>システムの設計及び開発費等、事業遂行のための必要な費目・使途に限定されている。</t>
    <rPh sb="5" eb="7">
      <t>セッケイ</t>
    </rPh>
    <rPh sb="7" eb="8">
      <t>オヨ</t>
    </rPh>
    <rPh sb="9" eb="11">
      <t>カイハツ</t>
    </rPh>
    <rPh sb="11" eb="12">
      <t>ヒ</t>
    </rPh>
    <rPh sb="12" eb="13">
      <t>トウ</t>
    </rPh>
    <phoneticPr fontId="5"/>
  </si>
  <si>
    <t>「成長戦略フォローアップ」において、レセプト情報・特定健診等情報データベース（NDB）や介護保険総合データベース（介護DB）の連結解析を2020年度から本格稼働し、行政・保険者・研究者・民間事業者など幅広い主体の利活用を可能とするとされており、確実に実施するため必要かつ優先度の高い事業となっている。</t>
    <phoneticPr fontId="5"/>
  </si>
  <si>
    <t>ＮＤＢと介護ＤＢ間の連携・解析を行うシステムの整備に係る補正予算がそのまま繰越されたもの。</t>
    <phoneticPr fontId="5"/>
  </si>
  <si>
    <t>2020年度よりＮＤＢと介護ＤＢ間の連携・解析システム開発中であり適正に実施されている。</t>
    <rPh sb="4" eb="5">
      <t>ネン</t>
    </rPh>
    <rPh sb="5" eb="6">
      <t>ド</t>
    </rPh>
    <rPh sb="27" eb="29">
      <t>カイハツ</t>
    </rPh>
    <rPh sb="29" eb="30">
      <t>チュウ</t>
    </rPh>
    <rPh sb="33" eb="35">
      <t>テキセイ</t>
    </rPh>
    <rPh sb="36" eb="38">
      <t>ジッシ</t>
    </rPh>
    <phoneticPr fontId="5"/>
  </si>
  <si>
    <t>-</t>
    <phoneticPr fontId="5"/>
  </si>
  <si>
    <t>一般競争入札（総合評価落札方式）による価格競争が起こったものと考えられる。</t>
    <rPh sb="19" eb="21">
      <t>カカク</t>
    </rPh>
    <rPh sb="21" eb="23">
      <t>キョウソウ</t>
    </rPh>
    <rPh sb="24" eb="25">
      <t>オ</t>
    </rPh>
    <rPh sb="31" eb="3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</si>
</sst>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134157</xdr:colOff>
      <xdr:row>753</xdr:row>
      <xdr:rowOff>85248</xdr:rowOff>
    </xdr:from>
    <xdr:to>
      <xdr:col>34</xdr:col>
      <xdr:colOff>144286</xdr:colOff>
      <xdr:row>755</xdr:row>
      <xdr:rowOff>33816</xdr:rowOff>
    </xdr:to>
    <xdr:sp macro="" textlink="">
      <xdr:nvSpPr>
        <xdr:cNvPr id="3" name="テキスト ボックス 2"/>
        <xdr:cNvSpPr txBox="1"/>
      </xdr:nvSpPr>
      <xdr:spPr>
        <a:xfrm>
          <a:off x="4198157" y="49958148"/>
          <a:ext cx="2854929" cy="6597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．富士通</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1,156</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27</xdr:col>
      <xdr:colOff>139222</xdr:colOff>
      <xdr:row>751</xdr:row>
      <xdr:rowOff>17659</xdr:rowOff>
    </xdr:from>
    <xdr:to>
      <xdr:col>27</xdr:col>
      <xdr:colOff>140071</xdr:colOff>
      <xdr:row>753</xdr:row>
      <xdr:rowOff>85248</xdr:rowOff>
    </xdr:to>
    <xdr:cxnSp macro="">
      <xdr:nvCxnSpPr>
        <xdr:cNvPr id="5" name="直線矢印コネクタ 4"/>
        <xdr:cNvCxnSpPr>
          <a:stCxn id="12" idx="2"/>
          <a:endCxn id="3" idx="0"/>
        </xdr:cNvCxnSpPr>
      </xdr:nvCxnSpPr>
      <xdr:spPr>
        <a:xfrm flipH="1">
          <a:off x="5625622" y="49179359"/>
          <a:ext cx="849" cy="7787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25057</xdr:colOff>
      <xdr:row>755</xdr:row>
      <xdr:rowOff>275624</xdr:rowOff>
    </xdr:from>
    <xdr:to>
      <xdr:col>34</xdr:col>
      <xdr:colOff>99368</xdr:colOff>
      <xdr:row>758</xdr:row>
      <xdr:rowOff>203199</xdr:rowOff>
    </xdr:to>
    <xdr:sp macro="" textlink="">
      <xdr:nvSpPr>
        <xdr:cNvPr id="6" name="大かっこ 5"/>
        <xdr:cNvSpPr/>
      </xdr:nvSpPr>
      <xdr:spPr>
        <a:xfrm>
          <a:off x="4292257" y="50859724"/>
          <a:ext cx="2715911" cy="994375"/>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0">
              <a:latin typeface="+mn-ea"/>
              <a:ea typeface="+mn-ea"/>
            </a:rPr>
            <a:t>医療・介護データ等の解析基盤開発及びレセプト情報・特定健診等情報データベースシステムの更改等</a:t>
          </a:r>
        </a:p>
      </xdr:txBody>
    </xdr:sp>
    <xdr:clientData/>
  </xdr:twoCellAnchor>
  <xdr:twoCellAnchor>
    <xdr:from>
      <xdr:col>22</xdr:col>
      <xdr:colOff>101600</xdr:colOff>
      <xdr:row>749</xdr:row>
      <xdr:rowOff>0</xdr:rowOff>
    </xdr:from>
    <xdr:to>
      <xdr:col>32</xdr:col>
      <xdr:colOff>178542</xdr:colOff>
      <xdr:row>751</xdr:row>
      <xdr:rowOff>17659</xdr:rowOff>
    </xdr:to>
    <xdr:sp macro="" textlink="">
      <xdr:nvSpPr>
        <xdr:cNvPr id="12" name="正方形/長方形 11"/>
        <xdr:cNvSpPr/>
      </xdr:nvSpPr>
      <xdr:spPr>
        <a:xfrm>
          <a:off x="4572000" y="48450500"/>
          <a:ext cx="2108942" cy="72885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厚生</a:t>
          </a:r>
          <a:r>
            <a:rPr kumimoji="1" lang="ja-JP" altLang="en-US" sz="1100">
              <a:solidFill>
                <a:sysClr val="windowText" lastClr="000000"/>
              </a:solidFill>
              <a:latin typeface="+mn-ea"/>
              <a:ea typeface="+mn-ea"/>
            </a:rPr>
            <a:t>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1,543</a:t>
          </a:r>
          <a:r>
            <a:rPr kumimoji="1" lang="ja-JP" altLang="en-US" sz="1100">
              <a:solidFill>
                <a:sysClr val="windowText" lastClr="000000"/>
              </a:solidFill>
              <a:latin typeface="+mn-ea"/>
              <a:ea typeface="+mn-ea"/>
            </a:rPr>
            <a:t>百万円）</a:t>
          </a:r>
        </a:p>
      </xdr:txBody>
    </xdr:sp>
    <xdr:clientData/>
  </xdr:twoCellAnchor>
  <xdr:twoCellAnchor>
    <xdr:from>
      <xdr:col>17</xdr:col>
      <xdr:colOff>127000</xdr:colOff>
      <xdr:row>751</xdr:row>
      <xdr:rowOff>241300</xdr:rowOff>
    </xdr:from>
    <xdr:to>
      <xdr:col>26</xdr:col>
      <xdr:colOff>171345</xdr:colOff>
      <xdr:row>753</xdr:row>
      <xdr:rowOff>162859</xdr:rowOff>
    </xdr:to>
    <xdr:sp macro="" textlink="">
      <xdr:nvSpPr>
        <xdr:cNvPr id="18" name="テキスト ボックス 17"/>
        <xdr:cNvSpPr txBox="1"/>
      </xdr:nvSpPr>
      <xdr:spPr bwMode="auto">
        <a:xfrm>
          <a:off x="3581400" y="49403000"/>
          <a:ext cx="1873145" cy="632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一般競争契約（総合評価等）</a:t>
          </a:r>
          <a:r>
            <a:rPr kumimoji="1" lang="en-US" altLang="ja-JP" sz="1000">
              <a:latin typeface="ＭＳ Ｐゴシック" panose="020B0600070205080204" pitchFamily="50" charset="-128"/>
              <a:ea typeface="ＭＳ Ｐゴシック" panose="020B0600070205080204" pitchFamily="50"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U101" sqref="AU101:AX10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715</v>
      </c>
      <c r="AK2" s="206"/>
      <c r="AL2" s="206"/>
      <c r="AM2" s="206"/>
      <c r="AN2" s="98" t="s">
        <v>408</v>
      </c>
      <c r="AO2" s="206">
        <v>20</v>
      </c>
      <c r="AP2" s="206"/>
      <c r="AQ2" s="206"/>
      <c r="AR2" s="99" t="s">
        <v>714</v>
      </c>
      <c r="AS2" s="207">
        <v>373</v>
      </c>
      <c r="AT2" s="207"/>
      <c r="AU2" s="207"/>
      <c r="AV2" s="98" t="str">
        <f>IF(AW2="","","-")</f>
        <v/>
      </c>
      <c r="AW2" s="394"/>
      <c r="AX2" s="394"/>
    </row>
    <row r="3" spans="1:50" ht="21" customHeight="1" thickBot="1" x14ac:dyDescent="0.2">
      <c r="A3" s="522" t="s">
        <v>707</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716</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717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510</v>
      </c>
      <c r="H5" s="558"/>
      <c r="I5" s="558"/>
      <c r="J5" s="558"/>
      <c r="K5" s="558"/>
      <c r="L5" s="558"/>
      <c r="M5" s="559" t="s">
        <v>66</v>
      </c>
      <c r="N5" s="560"/>
      <c r="O5" s="560"/>
      <c r="P5" s="560"/>
      <c r="Q5" s="560"/>
      <c r="R5" s="561"/>
      <c r="S5" s="562" t="s">
        <v>719</v>
      </c>
      <c r="T5" s="558"/>
      <c r="U5" s="558"/>
      <c r="V5" s="558"/>
      <c r="W5" s="558"/>
      <c r="X5" s="563"/>
      <c r="Y5" s="716" t="s">
        <v>3</v>
      </c>
      <c r="Z5" s="717"/>
      <c r="AA5" s="717"/>
      <c r="AB5" s="717"/>
      <c r="AC5" s="717"/>
      <c r="AD5" s="718"/>
      <c r="AE5" s="719" t="s">
        <v>720</v>
      </c>
      <c r="AF5" s="719"/>
      <c r="AG5" s="719"/>
      <c r="AH5" s="719"/>
      <c r="AI5" s="719"/>
      <c r="AJ5" s="719"/>
      <c r="AK5" s="719"/>
      <c r="AL5" s="719"/>
      <c r="AM5" s="719"/>
      <c r="AN5" s="719"/>
      <c r="AO5" s="719"/>
      <c r="AP5" s="720"/>
      <c r="AQ5" s="721" t="s">
        <v>721</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724</v>
      </c>
      <c r="H7" s="827"/>
      <c r="I7" s="827"/>
      <c r="J7" s="827"/>
      <c r="K7" s="827"/>
      <c r="L7" s="827"/>
      <c r="M7" s="827"/>
      <c r="N7" s="827"/>
      <c r="O7" s="827"/>
      <c r="P7" s="827"/>
      <c r="Q7" s="827"/>
      <c r="R7" s="827"/>
      <c r="S7" s="827"/>
      <c r="T7" s="827"/>
      <c r="U7" s="827"/>
      <c r="V7" s="827"/>
      <c r="W7" s="827"/>
      <c r="X7" s="828"/>
      <c r="Y7" s="392" t="s">
        <v>391</v>
      </c>
      <c r="Z7" s="296"/>
      <c r="AA7" s="296"/>
      <c r="AB7" s="296"/>
      <c r="AC7" s="296"/>
      <c r="AD7" s="393"/>
      <c r="AE7" s="379" t="s">
        <v>725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726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727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392</v>
      </c>
      <c r="Q12" s="298"/>
      <c r="R12" s="298"/>
      <c r="S12" s="298"/>
      <c r="T12" s="298"/>
      <c r="U12" s="298"/>
      <c r="V12" s="299"/>
      <c r="W12" s="303" t="s">
        <v>414</v>
      </c>
      <c r="X12" s="298"/>
      <c r="Y12" s="298"/>
      <c r="Z12" s="298"/>
      <c r="AA12" s="298"/>
      <c r="AB12" s="298"/>
      <c r="AC12" s="299"/>
      <c r="AD12" s="303" t="s">
        <v>704</v>
      </c>
      <c r="AE12" s="298"/>
      <c r="AF12" s="298"/>
      <c r="AG12" s="298"/>
      <c r="AH12" s="298"/>
      <c r="AI12" s="298"/>
      <c r="AJ12" s="299"/>
      <c r="AK12" s="303" t="s">
        <v>708</v>
      </c>
      <c r="AL12" s="298"/>
      <c r="AM12" s="298"/>
      <c r="AN12" s="298"/>
      <c r="AO12" s="298"/>
      <c r="AP12" s="298"/>
      <c r="AQ12" s="299"/>
      <c r="AR12" s="303" t="s">
        <v>709</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1205</v>
      </c>
      <c r="Q13" s="164"/>
      <c r="R13" s="164"/>
      <c r="S13" s="164"/>
      <c r="T13" s="164"/>
      <c r="U13" s="164"/>
      <c r="V13" s="165"/>
      <c r="W13" s="163">
        <v>200</v>
      </c>
      <c r="X13" s="164"/>
      <c r="Y13" s="164"/>
      <c r="Z13" s="164"/>
      <c r="AA13" s="164"/>
      <c r="AB13" s="164"/>
      <c r="AC13" s="165"/>
      <c r="AD13" s="163">
        <v>404</v>
      </c>
      <c r="AE13" s="164"/>
      <c r="AF13" s="164"/>
      <c r="AG13" s="164"/>
      <c r="AH13" s="164"/>
      <c r="AI13" s="164"/>
      <c r="AJ13" s="165"/>
      <c r="AK13" s="163">
        <v>375</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t="s">
        <v>723</v>
      </c>
      <c r="Q14" s="164"/>
      <c r="R14" s="164"/>
      <c r="S14" s="164"/>
      <c r="T14" s="164"/>
      <c r="U14" s="164"/>
      <c r="V14" s="165"/>
      <c r="W14" s="163">
        <v>939</v>
      </c>
      <c r="X14" s="164"/>
      <c r="Y14" s="164"/>
      <c r="Z14" s="164"/>
      <c r="AA14" s="164"/>
      <c r="AB14" s="164"/>
      <c r="AC14" s="165"/>
      <c r="AD14" s="163">
        <v>513</v>
      </c>
      <c r="AE14" s="164"/>
      <c r="AF14" s="164"/>
      <c r="AG14" s="164"/>
      <c r="AH14" s="164"/>
      <c r="AI14" s="164"/>
      <c r="AJ14" s="165"/>
      <c r="AK14" s="163" t="s">
        <v>724</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723</v>
      </c>
      <c r="Q15" s="164"/>
      <c r="R15" s="164"/>
      <c r="S15" s="164"/>
      <c r="T15" s="164"/>
      <c r="U15" s="164"/>
      <c r="V15" s="165"/>
      <c r="W15" s="163">
        <v>803</v>
      </c>
      <c r="X15" s="164"/>
      <c r="Y15" s="164"/>
      <c r="Z15" s="164"/>
      <c r="AA15" s="164"/>
      <c r="AB15" s="164"/>
      <c r="AC15" s="165"/>
      <c r="AD15" s="163">
        <v>1139</v>
      </c>
      <c r="AE15" s="164"/>
      <c r="AF15" s="164"/>
      <c r="AG15" s="164"/>
      <c r="AH15" s="164"/>
      <c r="AI15" s="164"/>
      <c r="AJ15" s="165"/>
      <c r="AK15" s="163">
        <v>513</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v>-803</v>
      </c>
      <c r="Q16" s="164"/>
      <c r="R16" s="164"/>
      <c r="S16" s="164"/>
      <c r="T16" s="164"/>
      <c r="U16" s="164"/>
      <c r="V16" s="165"/>
      <c r="W16" s="163">
        <v>-1139</v>
      </c>
      <c r="X16" s="164"/>
      <c r="Y16" s="164"/>
      <c r="Z16" s="164"/>
      <c r="AA16" s="164"/>
      <c r="AB16" s="164"/>
      <c r="AC16" s="165"/>
      <c r="AD16" s="163">
        <v>-513</v>
      </c>
      <c r="AE16" s="164"/>
      <c r="AF16" s="164"/>
      <c r="AG16" s="164"/>
      <c r="AH16" s="164"/>
      <c r="AI16" s="164"/>
      <c r="AJ16" s="165"/>
      <c r="AK16" s="163" t="s">
        <v>723</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723</v>
      </c>
      <c r="Q17" s="164"/>
      <c r="R17" s="164"/>
      <c r="S17" s="164"/>
      <c r="T17" s="164"/>
      <c r="U17" s="164"/>
      <c r="V17" s="165"/>
      <c r="W17" s="163" t="s">
        <v>723</v>
      </c>
      <c r="X17" s="164"/>
      <c r="Y17" s="164"/>
      <c r="Z17" s="164"/>
      <c r="AA17" s="164"/>
      <c r="AB17" s="164"/>
      <c r="AC17" s="165"/>
      <c r="AD17" s="163" t="s">
        <v>723</v>
      </c>
      <c r="AE17" s="164"/>
      <c r="AF17" s="164"/>
      <c r="AG17" s="164"/>
      <c r="AH17" s="164"/>
      <c r="AI17" s="164"/>
      <c r="AJ17" s="165"/>
      <c r="AK17" s="163" t="s">
        <v>723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402</v>
      </c>
      <c r="Q18" s="170"/>
      <c r="R18" s="170"/>
      <c r="S18" s="170"/>
      <c r="T18" s="170"/>
      <c r="U18" s="170"/>
      <c r="V18" s="171"/>
      <c r="W18" s="169">
        <f>SUM(W13:AC17)</f>
        <v>803</v>
      </c>
      <c r="X18" s="170"/>
      <c r="Y18" s="170"/>
      <c r="Z18" s="170"/>
      <c r="AA18" s="170"/>
      <c r="AB18" s="170"/>
      <c r="AC18" s="171"/>
      <c r="AD18" s="169">
        <f>SUM(AD13:AJ17)</f>
        <v>1543</v>
      </c>
      <c r="AE18" s="170"/>
      <c r="AF18" s="170"/>
      <c r="AG18" s="170"/>
      <c r="AH18" s="170"/>
      <c r="AI18" s="170"/>
      <c r="AJ18" s="171"/>
      <c r="AK18" s="169">
        <f>SUM(AK13:AQ17)</f>
        <v>888</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0</v>
      </c>
      <c r="Q19" s="164"/>
      <c r="R19" s="164"/>
      <c r="S19" s="164"/>
      <c r="T19" s="164"/>
      <c r="U19" s="164"/>
      <c r="V19" s="165"/>
      <c r="W19" s="163">
        <v>310</v>
      </c>
      <c r="X19" s="164"/>
      <c r="Y19" s="164"/>
      <c r="Z19" s="164"/>
      <c r="AA19" s="164"/>
      <c r="AB19" s="164"/>
      <c r="AC19" s="165"/>
      <c r="AD19" s="163">
        <v>1156</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v>
      </c>
      <c r="Q20" s="538"/>
      <c r="R20" s="538"/>
      <c r="S20" s="538"/>
      <c r="T20" s="538"/>
      <c r="U20" s="538"/>
      <c r="V20" s="538"/>
      <c r="W20" s="538">
        <f t="shared" ref="W20" si="0">IF(W18=0, "-", SUM(W19)/W18)</f>
        <v>0.38605230386052303</v>
      </c>
      <c r="X20" s="538"/>
      <c r="Y20" s="538"/>
      <c r="Z20" s="538"/>
      <c r="AA20" s="538"/>
      <c r="AB20" s="538"/>
      <c r="AC20" s="538"/>
      <c r="AD20" s="538">
        <f t="shared" ref="AD20" si="1">IF(AD18=0, "-", SUM(AD19)/AD18)</f>
        <v>0.74918988982501622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354</v>
      </c>
      <c r="H21" s="922"/>
      <c r="I21" s="922"/>
      <c r="J21" s="922"/>
      <c r="K21" s="922"/>
      <c r="L21" s="922"/>
      <c r="M21" s="922"/>
      <c r="N21" s="922"/>
      <c r="O21" s="922"/>
      <c r="P21" s="538" t="str">
        <f>IF(P19=0, "-", SUM(P19)/SUM(P13,P14))</f>
        <v>-</v>
      </c>
      <c r="Q21" s="538"/>
      <c r="R21" s="538"/>
      <c r="S21" s="538"/>
      <c r="T21" s="538"/>
      <c r="U21" s="538"/>
      <c r="V21" s="538"/>
      <c r="W21" s="538">
        <f t="shared" ref="W21" si="2">IF(W19=0, "-", SUM(W19)/SUM(W13,W14))</f>
        <v>0.27216856892010538</v>
      </c>
      <c r="X21" s="538"/>
      <c r="Y21" s="538"/>
      <c r="Z21" s="538"/>
      <c r="AA21" s="538"/>
      <c r="AB21" s="538"/>
      <c r="AC21" s="538"/>
      <c r="AD21" s="538">
        <f t="shared" ref="AD21" si="3">IF(AD19=0, "-", SUM(AD19)/SUM(AD13,AD14))</f>
        <v>1.2606324972737186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712</v>
      </c>
      <c r="B22" s="139"/>
      <c r="C22" s="139"/>
      <c r="D22" s="139"/>
      <c r="E22" s="139"/>
      <c r="F22" s="140"/>
      <c r="G22" s="129" t="s">
        <v>333</v>
      </c>
      <c r="H22" s="130"/>
      <c r="I22" s="130"/>
      <c r="J22" s="130"/>
      <c r="K22" s="130"/>
      <c r="L22" s="130"/>
      <c r="M22" s="130"/>
      <c r="N22" s="130"/>
      <c r="O22" s="131"/>
      <c r="P22" s="147" t="s">
        <v>710</v>
      </c>
      <c r="Q22" s="130"/>
      <c r="R22" s="130"/>
      <c r="S22" s="130"/>
      <c r="T22" s="130"/>
      <c r="U22" s="130"/>
      <c r="V22" s="131"/>
      <c r="W22" s="147" t="s">
        <v>711</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728</v>
      </c>
      <c r="H23" s="133"/>
      <c r="I23" s="133"/>
      <c r="J23" s="133"/>
      <c r="K23" s="133"/>
      <c r="L23" s="133"/>
      <c r="M23" s="133"/>
      <c r="N23" s="133"/>
      <c r="O23" s="134"/>
      <c r="P23" s="160">
        <v>375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375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392</v>
      </c>
      <c r="AF30" s="383"/>
      <c r="AG30" s="383"/>
      <c r="AH30" s="384"/>
      <c r="AI30" s="385" t="s">
        <v>414</v>
      </c>
      <c r="AJ30" s="385"/>
      <c r="AK30" s="385"/>
      <c r="AL30" s="382"/>
      <c r="AM30" s="385" t="s">
        <v>511</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760</v>
      </c>
      <c r="AR31" s="178"/>
      <c r="AS31" s="179" t="s">
        <v>233</v>
      </c>
      <c r="AT31" s="202"/>
      <c r="AU31" s="271">
        <v>3</v>
      </c>
      <c r="AV31" s="271"/>
      <c r="AW31" s="375" t="s">
        <v>179</v>
      </c>
      <c r="AX31" s="376"/>
    </row>
    <row r="32" spans="1:50" ht="23.25" customHeight="1" x14ac:dyDescent="0.15">
      <c r="A32" s="514"/>
      <c r="B32" s="512"/>
      <c r="C32" s="512"/>
      <c r="D32" s="512"/>
      <c r="E32" s="512"/>
      <c r="F32" s="513"/>
      <c r="G32" s="539" t="s">
        <v>729</v>
      </c>
      <c r="H32" s="540"/>
      <c r="I32" s="540"/>
      <c r="J32" s="540"/>
      <c r="K32" s="540"/>
      <c r="L32" s="540"/>
      <c r="M32" s="540"/>
      <c r="N32" s="540"/>
      <c r="O32" s="541"/>
      <c r="P32" s="191" t="s">
        <v>730</v>
      </c>
      <c r="Q32" s="191"/>
      <c r="R32" s="191"/>
      <c r="S32" s="191"/>
      <c r="T32" s="191"/>
      <c r="U32" s="191"/>
      <c r="V32" s="191"/>
      <c r="W32" s="191"/>
      <c r="X32" s="233"/>
      <c r="Y32" s="339" t="s">
        <v>12</v>
      </c>
      <c r="Z32" s="548"/>
      <c r="AA32" s="549"/>
      <c r="AB32" s="550" t="s">
        <v>724</v>
      </c>
      <c r="AC32" s="550"/>
      <c r="AD32" s="550"/>
      <c r="AE32" s="363" t="s">
        <v>724</v>
      </c>
      <c r="AF32" s="364"/>
      <c r="AG32" s="364"/>
      <c r="AH32" s="364"/>
      <c r="AI32" s="363" t="s">
        <v>724</v>
      </c>
      <c r="AJ32" s="364"/>
      <c r="AK32" s="364"/>
      <c r="AL32" s="364"/>
      <c r="AM32" s="363" t="s">
        <v>724</v>
      </c>
      <c r="AN32" s="364"/>
      <c r="AO32" s="364"/>
      <c r="AP32" s="364"/>
      <c r="AQ32" s="166" t="s">
        <v>724</v>
      </c>
      <c r="AR32" s="167"/>
      <c r="AS32" s="167"/>
      <c r="AT32" s="168"/>
      <c r="AU32" s="364" t="s">
        <v>724</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724</v>
      </c>
      <c r="AC33" s="521"/>
      <c r="AD33" s="521"/>
      <c r="AE33" s="363" t="s">
        <v>724</v>
      </c>
      <c r="AF33" s="364"/>
      <c r="AG33" s="364"/>
      <c r="AH33" s="364"/>
      <c r="AI33" s="363" t="s">
        <v>724</v>
      </c>
      <c r="AJ33" s="364"/>
      <c r="AK33" s="364"/>
      <c r="AL33" s="364"/>
      <c r="AM33" s="363" t="s">
        <v>724</v>
      </c>
      <c r="AN33" s="364"/>
      <c r="AO33" s="364"/>
      <c r="AP33" s="364"/>
      <c r="AQ33" s="166" t="s">
        <v>724</v>
      </c>
      <c r="AR33" s="167"/>
      <c r="AS33" s="167"/>
      <c r="AT33" s="168"/>
      <c r="AU33" s="364" t="s">
        <v>724</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724</v>
      </c>
      <c r="AF34" s="364"/>
      <c r="AG34" s="364"/>
      <c r="AH34" s="364"/>
      <c r="AI34" s="363" t="s">
        <v>724</v>
      </c>
      <c r="AJ34" s="364"/>
      <c r="AK34" s="364"/>
      <c r="AL34" s="364"/>
      <c r="AM34" s="363" t="s">
        <v>724</v>
      </c>
      <c r="AN34" s="364"/>
      <c r="AO34" s="364"/>
      <c r="AP34" s="364"/>
      <c r="AQ34" s="166" t="s">
        <v>724</v>
      </c>
      <c r="AR34" s="167"/>
      <c r="AS34" s="167"/>
      <c r="AT34" s="168"/>
      <c r="AU34" s="364">
        <v>100</v>
      </c>
      <c r="AV34" s="364"/>
      <c r="AW34" s="364"/>
      <c r="AX34" s="365"/>
    </row>
    <row r="35" spans="1:51" ht="23.25" customHeight="1" x14ac:dyDescent="0.15">
      <c r="A35" s="894" t="s">
        <v>382</v>
      </c>
      <c r="B35" s="895"/>
      <c r="C35" s="895"/>
      <c r="D35" s="895"/>
      <c r="E35" s="895"/>
      <c r="F35" s="896"/>
      <c r="G35" s="900" t="s">
        <v>733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t="s">
        <v>760</v>
      </c>
      <c r="AR38" s="178"/>
      <c r="AS38" s="179" t="s">
        <v>233</v>
      </c>
      <c r="AT38" s="202"/>
      <c r="AU38" s="271">
        <v>3</v>
      </c>
      <c r="AV38" s="271"/>
      <c r="AW38" s="375" t="s">
        <v>179</v>
      </c>
      <c r="AX38" s="376"/>
      <c r="AY38">
        <f>$AY$37</f>
        <v>1</v>
      </c>
    </row>
    <row r="39" spans="1:51" ht="23.25" customHeight="1" x14ac:dyDescent="0.15">
      <c r="A39" s="514"/>
      <c r="B39" s="512"/>
      <c r="C39" s="512"/>
      <c r="D39" s="512"/>
      <c r="E39" s="512"/>
      <c r="F39" s="513"/>
      <c r="G39" s="539" t="s">
        <v>731</v>
      </c>
      <c r="H39" s="540"/>
      <c r="I39" s="540"/>
      <c r="J39" s="540"/>
      <c r="K39" s="540"/>
      <c r="L39" s="540"/>
      <c r="M39" s="540"/>
      <c r="N39" s="540"/>
      <c r="O39" s="541"/>
      <c r="P39" s="191" t="s">
        <v>732</v>
      </c>
      <c r="Q39" s="191"/>
      <c r="R39" s="191"/>
      <c r="S39" s="191"/>
      <c r="T39" s="191"/>
      <c r="U39" s="191"/>
      <c r="V39" s="191"/>
      <c r="W39" s="191"/>
      <c r="X39" s="233"/>
      <c r="Y39" s="339" t="s">
        <v>12</v>
      </c>
      <c r="Z39" s="548"/>
      <c r="AA39" s="549"/>
      <c r="AB39" s="550" t="s">
        <v>724</v>
      </c>
      <c r="AC39" s="550"/>
      <c r="AD39" s="550"/>
      <c r="AE39" s="363" t="s">
        <v>724</v>
      </c>
      <c r="AF39" s="364"/>
      <c r="AG39" s="364"/>
      <c r="AH39" s="364"/>
      <c r="AI39" s="363" t="s">
        <v>724</v>
      </c>
      <c r="AJ39" s="364"/>
      <c r="AK39" s="364"/>
      <c r="AL39" s="364"/>
      <c r="AM39" s="363" t="s">
        <v>724</v>
      </c>
      <c r="AN39" s="364"/>
      <c r="AO39" s="364"/>
      <c r="AP39" s="364"/>
      <c r="AQ39" s="166" t="s">
        <v>724</v>
      </c>
      <c r="AR39" s="167"/>
      <c r="AS39" s="167"/>
      <c r="AT39" s="168"/>
      <c r="AU39" s="364" t="s">
        <v>724</v>
      </c>
      <c r="AV39" s="364"/>
      <c r="AW39" s="364"/>
      <c r="AX39" s="365"/>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724</v>
      </c>
      <c r="AC40" s="521"/>
      <c r="AD40" s="521"/>
      <c r="AE40" s="363" t="s">
        <v>724</v>
      </c>
      <c r="AF40" s="364"/>
      <c r="AG40" s="364"/>
      <c r="AH40" s="364"/>
      <c r="AI40" s="363" t="s">
        <v>724</v>
      </c>
      <c r="AJ40" s="364"/>
      <c r="AK40" s="364"/>
      <c r="AL40" s="364"/>
      <c r="AM40" s="363" t="s">
        <v>724</v>
      </c>
      <c r="AN40" s="364"/>
      <c r="AO40" s="364"/>
      <c r="AP40" s="364"/>
      <c r="AQ40" s="166" t="s">
        <v>724</v>
      </c>
      <c r="AR40" s="167"/>
      <c r="AS40" s="167"/>
      <c r="AT40" s="168"/>
      <c r="AU40" s="364" t="s">
        <v>724</v>
      </c>
      <c r="AV40" s="364"/>
      <c r="AW40" s="364"/>
      <c r="AX40" s="365"/>
      <c r="AY40">
        <f t="shared" si="4"/>
        <v>1</v>
      </c>
    </row>
    <row r="41" spans="1:51" ht="23.25"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t="s">
        <v>724</v>
      </c>
      <c r="AF41" s="364"/>
      <c r="AG41" s="364"/>
      <c r="AH41" s="364"/>
      <c r="AI41" s="363" t="s">
        <v>724</v>
      </c>
      <c r="AJ41" s="364"/>
      <c r="AK41" s="364"/>
      <c r="AL41" s="364"/>
      <c r="AM41" s="363" t="s">
        <v>724</v>
      </c>
      <c r="AN41" s="364"/>
      <c r="AO41" s="364"/>
      <c r="AP41" s="364"/>
      <c r="AQ41" s="166" t="s">
        <v>724</v>
      </c>
      <c r="AR41" s="167"/>
      <c r="AS41" s="167"/>
      <c r="AT41" s="168"/>
      <c r="AU41" s="364">
        <v>100</v>
      </c>
      <c r="AV41" s="364"/>
      <c r="AW41" s="364"/>
      <c r="AX41" s="365"/>
      <c r="AY41">
        <f t="shared" si="4"/>
        <v>1</v>
      </c>
    </row>
    <row r="42" spans="1:51" ht="23.25" customHeight="1" x14ac:dyDescent="0.15">
      <c r="A42" s="894" t="s">
        <v>382</v>
      </c>
      <c r="B42" s="895"/>
      <c r="C42" s="895"/>
      <c r="D42" s="895"/>
      <c r="E42" s="895"/>
      <c r="F42" s="896"/>
      <c r="G42" s="900" t="s">
        <v>733</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1</v>
      </c>
    </row>
    <row r="44" spans="1:51" ht="18.75" hidden="1" customHeight="1" x14ac:dyDescent="0.15">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392</v>
      </c>
      <c r="AF65" s="335"/>
      <c r="AG65" s="335"/>
      <c r="AH65" s="335"/>
      <c r="AI65" s="335" t="s">
        <v>414</v>
      </c>
      <c r="AJ65" s="335"/>
      <c r="AK65" s="335"/>
      <c r="AL65" s="335"/>
      <c r="AM65" s="335" t="s">
        <v>511</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372</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372</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373</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355</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371</v>
      </c>
      <c r="X70" s="941"/>
      <c r="Y70" s="946" t="s">
        <v>12</v>
      </c>
      <c r="Z70" s="946"/>
      <c r="AA70" s="947"/>
      <c r="AB70" s="948" t="s">
        <v>372</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372</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373</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15">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385</v>
      </c>
      <c r="B78" s="910"/>
      <c r="C78" s="910"/>
      <c r="D78" s="910"/>
      <c r="E78" s="907" t="s">
        <v>328</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c r="AS79" s="126"/>
      <c r="AT79" s="127"/>
      <c r="AU79" s="127"/>
      <c r="AV79" s="127"/>
      <c r="AW79" s="127"/>
      <c r="AX79" s="128"/>
      <c r="AY79">
        <f>COUNTIF($AR$79,"☑")</f>
        <v>0</v>
      </c>
    </row>
    <row r="80" spans="1:51" ht="18.75" hidden="1" customHeight="1" x14ac:dyDescent="0.15">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705</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392</v>
      </c>
      <c r="AF100" s="821"/>
      <c r="AG100" s="821"/>
      <c r="AH100" s="822"/>
      <c r="AI100" s="820" t="s">
        <v>414</v>
      </c>
      <c r="AJ100" s="821"/>
      <c r="AK100" s="821"/>
      <c r="AL100" s="822"/>
      <c r="AM100" s="820" t="s">
        <v>511</v>
      </c>
      <c r="AN100" s="821"/>
      <c r="AO100" s="821"/>
      <c r="AP100" s="822"/>
      <c r="AQ100" s="923" t="s">
        <v>419</v>
      </c>
      <c r="AR100" s="924"/>
      <c r="AS100" s="924"/>
      <c r="AT100" s="925"/>
      <c r="AU100" s="923" t="s">
        <v>546</v>
      </c>
      <c r="AV100" s="924"/>
      <c r="AW100" s="924"/>
      <c r="AX100" s="926"/>
    </row>
    <row r="101" spans="1:60" ht="23.25" customHeight="1" x14ac:dyDescent="0.15">
      <c r="A101" s="490"/>
      <c r="B101" s="491"/>
      <c r="C101" s="491"/>
      <c r="D101" s="491"/>
      <c r="E101" s="491"/>
      <c r="F101" s="492"/>
      <c r="G101" s="191" t="s">
        <v>734</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735</v>
      </c>
      <c r="AC101" s="550"/>
      <c r="AD101" s="550"/>
      <c r="AE101" s="358">
        <v>0</v>
      </c>
      <c r="AF101" s="358"/>
      <c r="AG101" s="358"/>
      <c r="AH101" s="358"/>
      <c r="AI101" s="358">
        <v>1</v>
      </c>
      <c r="AJ101" s="358"/>
      <c r="AK101" s="358"/>
      <c r="AL101" s="358"/>
      <c r="AM101" s="358">
        <v>1</v>
      </c>
      <c r="AN101" s="358"/>
      <c r="AO101" s="358"/>
      <c r="AP101" s="358"/>
      <c r="AQ101" s="166" t="s">
        <v>408</v>
      </c>
      <c r="AR101" s="167"/>
      <c r="AS101" s="167"/>
      <c r="AT101" s="168"/>
      <c r="AU101" s="363"/>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735</v>
      </c>
      <c r="AC102" s="550"/>
      <c r="AD102" s="550"/>
      <c r="AE102" s="358">
        <v>2</v>
      </c>
      <c r="AF102" s="358"/>
      <c r="AG102" s="358"/>
      <c r="AH102" s="358"/>
      <c r="AI102" s="358">
        <v>2</v>
      </c>
      <c r="AJ102" s="358"/>
      <c r="AK102" s="358"/>
      <c r="AL102" s="358"/>
      <c r="AM102" s="358">
        <v>2</v>
      </c>
      <c r="AN102" s="358"/>
      <c r="AO102" s="358"/>
      <c r="AP102" s="358"/>
      <c r="AQ102" s="358">
        <v>2</v>
      </c>
      <c r="AR102" s="358"/>
      <c r="AS102" s="358"/>
      <c r="AT102" s="358"/>
      <c r="AU102" s="371"/>
      <c r="AV102" s="372"/>
      <c r="AW102" s="372"/>
      <c r="AX102" s="927"/>
    </row>
    <row r="103" spans="1:60" ht="31.5" customHeight="1" x14ac:dyDescent="0.15">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546</v>
      </c>
      <c r="AV103" s="361"/>
      <c r="AW103" s="361"/>
      <c r="AX103" s="362"/>
      <c r="AY103">
        <f>COUNTA($G$104)</f>
        <v>1</v>
      </c>
    </row>
    <row r="104" spans="1:60" ht="23.25" customHeight="1" x14ac:dyDescent="0.15">
      <c r="A104" s="490"/>
      <c r="B104" s="491"/>
      <c r="C104" s="491"/>
      <c r="D104" s="491"/>
      <c r="E104" s="491"/>
      <c r="F104" s="492"/>
      <c r="G104" s="191" t="s">
        <v>736</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735</v>
      </c>
      <c r="AC104" s="471"/>
      <c r="AD104" s="472"/>
      <c r="AE104" s="358" t="s">
        <v>723</v>
      </c>
      <c r="AF104" s="358"/>
      <c r="AG104" s="358"/>
      <c r="AH104" s="358"/>
      <c r="AI104" s="358" t="s">
        <v>723</v>
      </c>
      <c r="AJ104" s="358"/>
      <c r="AK104" s="358"/>
      <c r="AL104" s="358"/>
      <c r="AM104" s="358">
        <v>1</v>
      </c>
      <c r="AN104" s="358"/>
      <c r="AO104" s="358"/>
      <c r="AP104" s="358"/>
      <c r="AQ104" s="166" t="s">
        <v>408</v>
      </c>
      <c r="AR104" s="167"/>
      <c r="AS104" s="167"/>
      <c r="AT104" s="168"/>
      <c r="AU104" s="358"/>
      <c r="AV104" s="358"/>
      <c r="AW104" s="358"/>
      <c r="AX104" s="359"/>
      <c r="AY104">
        <f>$AY$103</f>
        <v>1</v>
      </c>
    </row>
    <row r="105" spans="1:60" ht="23.25" customHeight="1" thickBot="1" x14ac:dyDescent="0.2">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735</v>
      </c>
      <c r="AC105" s="404"/>
      <c r="AD105" s="405"/>
      <c r="AE105" s="358" t="s">
        <v>723</v>
      </c>
      <c r="AF105" s="358"/>
      <c r="AG105" s="358"/>
      <c r="AH105" s="358"/>
      <c r="AI105" s="358" t="s">
        <v>723</v>
      </c>
      <c r="AJ105" s="358"/>
      <c r="AK105" s="358"/>
      <c r="AL105" s="358"/>
      <c r="AM105" s="358">
        <v>1</v>
      </c>
      <c r="AN105" s="358"/>
      <c r="AO105" s="358"/>
      <c r="AP105" s="358"/>
      <c r="AQ105" s="358">
        <v>1</v>
      </c>
      <c r="AR105" s="358"/>
      <c r="AS105" s="358"/>
      <c r="AT105" s="358"/>
      <c r="AU105" s="358"/>
      <c r="AV105" s="358"/>
      <c r="AW105" s="358"/>
      <c r="AX105" s="359"/>
      <c r="AY105">
        <f>$AY$103</f>
        <v>1</v>
      </c>
    </row>
    <row r="106" spans="1:60" ht="31.5" hidden="1" customHeight="1" x14ac:dyDescent="0.15">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546</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546</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546</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392</v>
      </c>
      <c r="AF115" s="335"/>
      <c r="AG115" s="335"/>
      <c r="AH115" s="335"/>
      <c r="AI115" s="335" t="s">
        <v>414</v>
      </c>
      <c r="AJ115" s="335"/>
      <c r="AK115" s="335"/>
      <c r="AL115" s="335"/>
      <c r="AM115" s="335" t="s">
        <v>511</v>
      </c>
      <c r="AN115" s="335"/>
      <c r="AO115" s="335"/>
      <c r="AP115" s="335"/>
      <c r="AQ115" s="336" t="s">
        <v>547</v>
      </c>
      <c r="AR115" s="337"/>
      <c r="AS115" s="337"/>
      <c r="AT115" s="337"/>
      <c r="AU115" s="337"/>
      <c r="AV115" s="337"/>
      <c r="AW115" s="337"/>
      <c r="AX115" s="338"/>
    </row>
    <row r="116" spans="1:51" ht="23.25" hidden="1" customHeight="1" x14ac:dyDescent="0.15">
      <c r="A116" s="292"/>
      <c r="B116" s="293"/>
      <c r="C116" s="293"/>
      <c r="D116" s="293"/>
      <c r="E116" s="293"/>
      <c r="F116" s="294"/>
      <c r="G116" s="351" t="s">
        <v>544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392</v>
      </c>
      <c r="AF118" s="335"/>
      <c r="AG118" s="335"/>
      <c r="AH118" s="335"/>
      <c r="AI118" s="335" t="s">
        <v>414</v>
      </c>
      <c r="AJ118" s="335"/>
      <c r="AK118" s="335"/>
      <c r="AL118" s="335"/>
      <c r="AM118" s="335" t="s">
        <v>511</v>
      </c>
      <c r="AN118" s="335"/>
      <c r="AO118" s="335"/>
      <c r="AP118" s="335"/>
      <c r="AQ118" s="336" t="s">
        <v>547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392</v>
      </c>
      <c r="AF121" s="335"/>
      <c r="AG121" s="335"/>
      <c r="AH121" s="335"/>
      <c r="AI121" s="335" t="s">
        <v>414</v>
      </c>
      <c r="AJ121" s="335"/>
      <c r="AK121" s="335"/>
      <c r="AL121" s="335"/>
      <c r="AM121" s="335" t="s">
        <v>511</v>
      </c>
      <c r="AN121" s="335"/>
      <c r="AO121" s="335"/>
      <c r="AP121" s="335"/>
      <c r="AQ121" s="336" t="s">
        <v>547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392</v>
      </c>
      <c r="AF124" s="335"/>
      <c r="AG124" s="335"/>
      <c r="AH124" s="335"/>
      <c r="AI124" s="335" t="s">
        <v>414</v>
      </c>
      <c r="AJ124" s="335"/>
      <c r="AK124" s="335"/>
      <c r="AL124" s="335"/>
      <c r="AM124" s="335" t="s">
        <v>511</v>
      </c>
      <c r="AN124" s="335"/>
      <c r="AO124" s="335"/>
      <c r="AP124" s="335"/>
      <c r="AQ124" s="336" t="s">
        <v>547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407</v>
      </c>
      <c r="B130" s="988"/>
      <c r="C130" s="987" t="s">
        <v>236</v>
      </c>
      <c r="D130" s="988"/>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704</v>
      </c>
      <c r="AN132" s="199"/>
      <c r="AO132" s="199"/>
      <c r="AP132" s="200"/>
      <c r="AQ132" s="267" t="s">
        <v>232</v>
      </c>
      <c r="AR132" s="268"/>
      <c r="AS132" s="268"/>
      <c r="AT132" s="269"/>
      <c r="AU132" s="279" t="s">
        <v>248</v>
      </c>
      <c r="AV132" s="279"/>
      <c r="AW132" s="279"/>
      <c r="AX132" s="280"/>
      <c r="AY132">
        <f>COUNTA($G$134)</f>
        <v>0</v>
      </c>
    </row>
    <row r="133" spans="1:51" ht="18.75" hidden="1"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0</v>
      </c>
    </row>
    <row r="134" spans="1:51" ht="39.75" hidden="1" customHeight="1" x14ac:dyDescent="0.15">
      <c r="A134" s="991"/>
      <c r="B134" s="253"/>
      <c r="C134" s="252"/>
      <c r="D134" s="253"/>
      <c r="E134" s="252"/>
      <c r="F134" s="314"/>
      <c r="G134" s="232"/>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c r="AF134" s="167"/>
      <c r="AG134" s="167"/>
      <c r="AH134" s="167"/>
      <c r="AI134" s="266"/>
      <c r="AJ134" s="167"/>
      <c r="AK134" s="167"/>
      <c r="AL134" s="167"/>
      <c r="AM134" s="266"/>
      <c r="AN134" s="167"/>
      <c r="AO134" s="167"/>
      <c r="AP134" s="167"/>
      <c r="AQ134" s="266"/>
      <c r="AR134" s="167"/>
      <c r="AS134" s="167"/>
      <c r="AT134" s="167"/>
      <c r="AU134" s="266"/>
      <c r="AV134" s="167"/>
      <c r="AW134" s="167"/>
      <c r="AX134" s="208"/>
      <c r="AY134">
        <f t="shared" ref="AY134:AY135" si="13">$AY$132</f>
        <v>0</v>
      </c>
    </row>
    <row r="135" spans="1:51" ht="39.75" hidden="1"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c r="AF135" s="167"/>
      <c r="AG135" s="167"/>
      <c r="AH135" s="167"/>
      <c r="AI135" s="266"/>
      <c r="AJ135" s="167"/>
      <c r="AK135" s="167"/>
      <c r="AL135" s="167"/>
      <c r="AM135" s="266"/>
      <c r="AN135" s="167"/>
      <c r="AO135" s="167"/>
      <c r="AP135" s="167"/>
      <c r="AQ135" s="266"/>
      <c r="AR135" s="167"/>
      <c r="AS135" s="167"/>
      <c r="AT135" s="167"/>
      <c r="AU135" s="266"/>
      <c r="AV135" s="167"/>
      <c r="AW135" s="167"/>
      <c r="AX135" s="208"/>
      <c r="AY135">
        <f t="shared" si="13"/>
        <v>0</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739</v>
      </c>
      <c r="H154" s="191"/>
      <c r="I154" s="191"/>
      <c r="J154" s="191"/>
      <c r="K154" s="191"/>
      <c r="L154" s="191"/>
      <c r="M154" s="191"/>
      <c r="N154" s="191"/>
      <c r="O154" s="191"/>
      <c r="P154" s="233"/>
      <c r="Q154" s="190" t="s">
        <v>740</v>
      </c>
      <c r="R154" s="191"/>
      <c r="S154" s="191"/>
      <c r="T154" s="191"/>
      <c r="U154" s="191"/>
      <c r="V154" s="191"/>
      <c r="W154" s="191"/>
      <c r="X154" s="191"/>
      <c r="Y154" s="191"/>
      <c r="Z154" s="191"/>
      <c r="AA154" s="918"/>
      <c r="AB154" s="256" t="s">
        <v>545</v>
      </c>
      <c r="AC154" s="257"/>
      <c r="AD154" s="257"/>
      <c r="AE154" s="262" t="s">
        <v>761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9"/>
      <c r="AB157" s="258"/>
      <c r="AC157" s="259"/>
      <c r="AD157" s="259"/>
      <c r="AE157" s="190" t="s">
        <v>762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1</v>
      </c>
    </row>
    <row r="160" spans="1:51" ht="22.5"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1</v>
      </c>
    </row>
    <row r="161" spans="1:51" ht="22.5" customHeight="1" x14ac:dyDescent="0.15">
      <c r="A161" s="991"/>
      <c r="B161" s="253"/>
      <c r="C161" s="252"/>
      <c r="D161" s="253"/>
      <c r="E161" s="252"/>
      <c r="F161" s="314"/>
      <c r="G161" s="232" t="s">
        <v>741</v>
      </c>
      <c r="H161" s="191"/>
      <c r="I161" s="191"/>
      <c r="J161" s="191"/>
      <c r="K161" s="191"/>
      <c r="L161" s="191"/>
      <c r="M161" s="191"/>
      <c r="N161" s="191"/>
      <c r="O161" s="191"/>
      <c r="P161" s="233"/>
      <c r="Q161" s="190" t="s">
        <v>740</v>
      </c>
      <c r="R161" s="191"/>
      <c r="S161" s="191"/>
      <c r="T161" s="191"/>
      <c r="U161" s="191"/>
      <c r="V161" s="191"/>
      <c r="W161" s="191"/>
      <c r="X161" s="191"/>
      <c r="Y161" s="191"/>
      <c r="Z161" s="191"/>
      <c r="AA161" s="918"/>
      <c r="AB161" s="256" t="s">
        <v>545</v>
      </c>
      <c r="AC161" s="257"/>
      <c r="AD161" s="257"/>
      <c r="AE161" s="262" t="s">
        <v>761</v>
      </c>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1</v>
      </c>
    </row>
    <row r="162" spans="1:51" ht="22.5"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1</v>
      </c>
    </row>
    <row r="163" spans="1:51" ht="25.5"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1</v>
      </c>
    </row>
    <row r="164" spans="1:51" ht="22.5"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9"/>
      <c r="AB164" s="258"/>
      <c r="AC164" s="259"/>
      <c r="AD164" s="259"/>
      <c r="AE164" s="190" t="s">
        <v>762</v>
      </c>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1</v>
      </c>
    </row>
    <row r="165" spans="1:51" ht="22.5"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1</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742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9.950000000000003" customHeight="1" x14ac:dyDescent="0.15">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676</v>
      </c>
      <c r="D430" s="251"/>
      <c r="E430" s="239" t="s">
        <v>401</v>
      </c>
      <c r="F430" s="444"/>
      <c r="G430" s="241" t="s">
        <v>252</v>
      </c>
      <c r="H430" s="188"/>
      <c r="I430" s="188"/>
      <c r="J430" s="445" t="s">
        <v>253</v>
      </c>
      <c r="K430" s="446"/>
      <c r="L430" s="446"/>
      <c r="M430" s="446"/>
      <c r="N430" s="446"/>
      <c r="O430" s="446"/>
      <c r="P430" s="446"/>
      <c r="Q430" s="446"/>
      <c r="R430" s="446"/>
      <c r="S430" s="446"/>
      <c r="T430" s="447"/>
      <c r="U430" s="245" t="s">
        <v>724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548</v>
      </c>
      <c r="AJ431" s="214"/>
      <c r="AK431" s="214"/>
      <c r="AL431" s="215"/>
      <c r="AM431" s="214" t="s">
        <v>549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724</v>
      </c>
      <c r="AF432" s="178"/>
      <c r="AG432" s="179" t="s">
        <v>233</v>
      </c>
      <c r="AH432" s="202"/>
      <c r="AI432" s="216"/>
      <c r="AJ432" s="216"/>
      <c r="AK432" s="216"/>
      <c r="AL432" s="217"/>
      <c r="AM432" s="216"/>
      <c r="AN432" s="216"/>
      <c r="AO432" s="216"/>
      <c r="AP432" s="217"/>
      <c r="AQ432" s="231" t="s">
        <v>724</v>
      </c>
      <c r="AR432" s="178"/>
      <c r="AS432" s="179" t="s">
        <v>233</v>
      </c>
      <c r="AT432" s="202"/>
      <c r="AU432" s="178">
        <v>4</v>
      </c>
      <c r="AV432" s="178"/>
      <c r="AW432" s="179" t="s">
        <v>179</v>
      </c>
      <c r="AX432" s="180"/>
      <c r="AY432">
        <f>$AY$431</f>
        <v>1</v>
      </c>
    </row>
    <row r="433" spans="1:51" ht="23.25" customHeight="1" x14ac:dyDescent="0.15">
      <c r="A433" s="991"/>
      <c r="B433" s="253"/>
      <c r="C433" s="252"/>
      <c r="D433" s="253"/>
      <c r="E433" s="196"/>
      <c r="F433" s="197"/>
      <c r="G433" s="232" t="s">
        <v>743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724</v>
      </c>
      <c r="AC433" s="175"/>
      <c r="AD433" s="175"/>
      <c r="AE433" s="166" t="s">
        <v>724</v>
      </c>
      <c r="AF433" s="167"/>
      <c r="AG433" s="167"/>
      <c r="AH433" s="167"/>
      <c r="AI433" s="166" t="s">
        <v>724</v>
      </c>
      <c r="AJ433" s="167"/>
      <c r="AK433" s="167"/>
      <c r="AL433" s="167"/>
      <c r="AM433" s="166" t="s">
        <v>724</v>
      </c>
      <c r="AN433" s="167"/>
      <c r="AO433" s="167"/>
      <c r="AP433" s="168"/>
      <c r="AQ433" s="166" t="s">
        <v>724</v>
      </c>
      <c r="AR433" s="167"/>
      <c r="AS433" s="167"/>
      <c r="AT433" s="168"/>
      <c r="AU433" s="167" t="s">
        <v>724</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724</v>
      </c>
      <c r="AC434" s="224"/>
      <c r="AD434" s="224"/>
      <c r="AE434" s="166" t="s">
        <v>724</v>
      </c>
      <c r="AF434" s="167"/>
      <c r="AG434" s="167"/>
      <c r="AH434" s="168"/>
      <c r="AI434" s="166" t="s">
        <v>724</v>
      </c>
      <c r="AJ434" s="167"/>
      <c r="AK434" s="167"/>
      <c r="AL434" s="167"/>
      <c r="AM434" s="166" t="s">
        <v>724</v>
      </c>
      <c r="AN434" s="167"/>
      <c r="AO434" s="167"/>
      <c r="AP434" s="168"/>
      <c r="AQ434" s="166" t="s">
        <v>724</v>
      </c>
      <c r="AR434" s="167"/>
      <c r="AS434" s="167"/>
      <c r="AT434" s="168"/>
      <c r="AU434" s="167" t="s">
        <v>724</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724</v>
      </c>
      <c r="AF435" s="167"/>
      <c r="AG435" s="167"/>
      <c r="AH435" s="168"/>
      <c r="AI435" s="166" t="s">
        <v>724</v>
      </c>
      <c r="AJ435" s="167"/>
      <c r="AK435" s="167"/>
      <c r="AL435" s="167"/>
      <c r="AM435" s="166" t="s">
        <v>724</v>
      </c>
      <c r="AN435" s="167"/>
      <c r="AO435" s="167"/>
      <c r="AP435" s="168"/>
      <c r="AQ435" s="166" t="s">
        <v>724</v>
      </c>
      <c r="AR435" s="167"/>
      <c r="AS435" s="167"/>
      <c r="AT435" s="168"/>
      <c r="AU435" s="167">
        <v>100</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548</v>
      </c>
      <c r="AJ436" s="214"/>
      <c r="AK436" s="214"/>
      <c r="AL436" s="215"/>
      <c r="AM436" s="214" t="s">
        <v>549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548</v>
      </c>
      <c r="AJ441" s="214"/>
      <c r="AK441" s="214"/>
      <c r="AL441" s="215"/>
      <c r="AM441" s="214" t="s">
        <v>549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548</v>
      </c>
      <c r="AJ446" s="214"/>
      <c r="AK446" s="214"/>
      <c r="AL446" s="215"/>
      <c r="AM446" s="214" t="s">
        <v>549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548</v>
      </c>
      <c r="AJ451" s="214"/>
      <c r="AK451" s="214"/>
      <c r="AL451" s="215"/>
      <c r="AM451" s="214" t="s">
        <v>549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548</v>
      </c>
      <c r="AJ456" s="214"/>
      <c r="AK456" s="214"/>
      <c r="AL456" s="215"/>
      <c r="AM456" s="214" t="s">
        <v>549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724</v>
      </c>
      <c r="AF457" s="178"/>
      <c r="AG457" s="179" t="s">
        <v>233</v>
      </c>
      <c r="AH457" s="202"/>
      <c r="AI457" s="216"/>
      <c r="AJ457" s="216"/>
      <c r="AK457" s="216"/>
      <c r="AL457" s="217"/>
      <c r="AM457" s="216"/>
      <c r="AN457" s="216"/>
      <c r="AO457" s="216"/>
      <c r="AP457" s="217"/>
      <c r="AQ457" s="231" t="s">
        <v>724</v>
      </c>
      <c r="AR457" s="178"/>
      <c r="AS457" s="179" t="s">
        <v>233</v>
      </c>
      <c r="AT457" s="202"/>
      <c r="AU457" s="178" t="s">
        <v>724</v>
      </c>
      <c r="AV457" s="178"/>
      <c r="AW457" s="179" t="s">
        <v>179</v>
      </c>
      <c r="AX457" s="180"/>
      <c r="AY457">
        <f>$AY$456</f>
        <v>1</v>
      </c>
    </row>
    <row r="458" spans="1:51" ht="23.25" customHeight="1" x14ac:dyDescent="0.15">
      <c r="A458" s="991"/>
      <c r="B458" s="253"/>
      <c r="C458" s="252"/>
      <c r="D458" s="253"/>
      <c r="E458" s="196"/>
      <c r="F458" s="197"/>
      <c r="G458" s="232" t="s">
        <v>744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724</v>
      </c>
      <c r="AC458" s="175"/>
      <c r="AD458" s="175"/>
      <c r="AE458" s="166" t="s">
        <v>724</v>
      </c>
      <c r="AF458" s="167"/>
      <c r="AG458" s="167"/>
      <c r="AH458" s="167"/>
      <c r="AI458" s="166" t="s">
        <v>724</v>
      </c>
      <c r="AJ458" s="167"/>
      <c r="AK458" s="167"/>
      <c r="AL458" s="167"/>
      <c r="AM458" s="166" t="s">
        <v>724</v>
      </c>
      <c r="AN458" s="167"/>
      <c r="AO458" s="167"/>
      <c r="AP458" s="168"/>
      <c r="AQ458" s="166" t="s">
        <v>724</v>
      </c>
      <c r="AR458" s="167"/>
      <c r="AS458" s="167"/>
      <c r="AT458" s="168"/>
      <c r="AU458" s="167" t="s">
        <v>724</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724</v>
      </c>
      <c r="AC459" s="224"/>
      <c r="AD459" s="224"/>
      <c r="AE459" s="166" t="s">
        <v>724</v>
      </c>
      <c r="AF459" s="167"/>
      <c r="AG459" s="167"/>
      <c r="AH459" s="168"/>
      <c r="AI459" s="166" t="s">
        <v>724</v>
      </c>
      <c r="AJ459" s="167"/>
      <c r="AK459" s="167"/>
      <c r="AL459" s="167"/>
      <c r="AM459" s="166" t="s">
        <v>724</v>
      </c>
      <c r="AN459" s="167"/>
      <c r="AO459" s="167"/>
      <c r="AP459" s="168"/>
      <c r="AQ459" s="166" t="s">
        <v>724</v>
      </c>
      <c r="AR459" s="167"/>
      <c r="AS459" s="167"/>
      <c r="AT459" s="168"/>
      <c r="AU459" s="167" t="s">
        <v>724</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724</v>
      </c>
      <c r="AF460" s="167"/>
      <c r="AG460" s="167"/>
      <c r="AH460" s="168"/>
      <c r="AI460" s="166" t="s">
        <v>724</v>
      </c>
      <c r="AJ460" s="167"/>
      <c r="AK460" s="167"/>
      <c r="AL460" s="167"/>
      <c r="AM460" s="166" t="s">
        <v>724</v>
      </c>
      <c r="AN460" s="167"/>
      <c r="AO460" s="167"/>
      <c r="AP460" s="168"/>
      <c r="AQ460" s="166" t="s">
        <v>724</v>
      </c>
      <c r="AR460" s="167"/>
      <c r="AS460" s="167"/>
      <c r="AT460" s="168"/>
      <c r="AU460" s="167" t="s">
        <v>724</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548</v>
      </c>
      <c r="AJ461" s="214"/>
      <c r="AK461" s="214"/>
      <c r="AL461" s="215"/>
      <c r="AM461" s="214" t="s">
        <v>549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548</v>
      </c>
      <c r="AJ466" s="214"/>
      <c r="AK466" s="214"/>
      <c r="AL466" s="215"/>
      <c r="AM466" s="214" t="s">
        <v>549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548</v>
      </c>
      <c r="AJ471" s="214"/>
      <c r="AK471" s="214"/>
      <c r="AL471" s="215"/>
      <c r="AM471" s="214" t="s">
        <v>549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548</v>
      </c>
      <c r="AJ476" s="214"/>
      <c r="AK476" s="214"/>
      <c r="AL476" s="215"/>
      <c r="AM476" s="214" t="s">
        <v>549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1"/>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1"/>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1"/>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548</v>
      </c>
      <c r="AJ485" s="214"/>
      <c r="AK485" s="214"/>
      <c r="AL485" s="215"/>
      <c r="AM485" s="214" t="s">
        <v>549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548</v>
      </c>
      <c r="AJ490" s="214"/>
      <c r="AK490" s="214"/>
      <c r="AL490" s="215"/>
      <c r="AM490" s="214" t="s">
        <v>549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548</v>
      </c>
      <c r="AJ495" s="214"/>
      <c r="AK495" s="214"/>
      <c r="AL495" s="215"/>
      <c r="AM495" s="214" t="s">
        <v>549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548</v>
      </c>
      <c r="AJ500" s="214"/>
      <c r="AK500" s="214"/>
      <c r="AL500" s="215"/>
      <c r="AM500" s="214" t="s">
        <v>549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548</v>
      </c>
      <c r="AJ505" s="214"/>
      <c r="AK505" s="214"/>
      <c r="AL505" s="215"/>
      <c r="AM505" s="214" t="s">
        <v>549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548</v>
      </c>
      <c r="AJ510" s="214"/>
      <c r="AK510" s="214"/>
      <c r="AL510" s="215"/>
      <c r="AM510" s="214" t="s">
        <v>549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548</v>
      </c>
      <c r="AJ515" s="214"/>
      <c r="AK515" s="214"/>
      <c r="AL515" s="215"/>
      <c r="AM515" s="214" t="s">
        <v>549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548</v>
      </c>
      <c r="AJ520" s="214"/>
      <c r="AK520" s="214"/>
      <c r="AL520" s="215"/>
      <c r="AM520" s="214" t="s">
        <v>549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548</v>
      </c>
      <c r="AJ525" s="214"/>
      <c r="AK525" s="214"/>
      <c r="AL525" s="215"/>
      <c r="AM525" s="214" t="s">
        <v>549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548</v>
      </c>
      <c r="AJ530" s="214"/>
      <c r="AK530" s="214"/>
      <c r="AL530" s="215"/>
      <c r="AM530" s="214" t="s">
        <v>549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548</v>
      </c>
      <c r="AJ539" s="214"/>
      <c r="AK539" s="214"/>
      <c r="AL539" s="215"/>
      <c r="AM539" s="214" t="s">
        <v>549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548</v>
      </c>
      <c r="AJ544" s="214"/>
      <c r="AK544" s="214"/>
      <c r="AL544" s="215"/>
      <c r="AM544" s="214" t="s">
        <v>549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548</v>
      </c>
      <c r="AJ549" s="214"/>
      <c r="AK549" s="214"/>
      <c r="AL549" s="215"/>
      <c r="AM549" s="214" t="s">
        <v>549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548</v>
      </c>
      <c r="AJ554" s="214"/>
      <c r="AK554" s="214"/>
      <c r="AL554" s="215"/>
      <c r="AM554" s="214" t="s">
        <v>549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548</v>
      </c>
      <c r="AJ559" s="214"/>
      <c r="AK559" s="214"/>
      <c r="AL559" s="215"/>
      <c r="AM559" s="214" t="s">
        <v>549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548</v>
      </c>
      <c r="AJ564" s="214"/>
      <c r="AK564" s="214"/>
      <c r="AL564" s="215"/>
      <c r="AM564" s="214" t="s">
        <v>549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548</v>
      </c>
      <c r="AJ569" s="214"/>
      <c r="AK569" s="214"/>
      <c r="AL569" s="215"/>
      <c r="AM569" s="214" t="s">
        <v>549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548</v>
      </c>
      <c r="AJ574" s="214"/>
      <c r="AK574" s="214"/>
      <c r="AL574" s="215"/>
      <c r="AM574" s="214" t="s">
        <v>549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548</v>
      </c>
      <c r="AJ579" s="214"/>
      <c r="AK579" s="214"/>
      <c r="AL579" s="215"/>
      <c r="AM579" s="214" t="s">
        <v>549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548</v>
      </c>
      <c r="AJ584" s="214"/>
      <c r="AK584" s="214"/>
      <c r="AL584" s="215"/>
      <c r="AM584" s="214" t="s">
        <v>549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548</v>
      </c>
      <c r="AJ593" s="214"/>
      <c r="AK593" s="214"/>
      <c r="AL593" s="215"/>
      <c r="AM593" s="214" t="s">
        <v>549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548</v>
      </c>
      <c r="AJ598" s="214"/>
      <c r="AK598" s="214"/>
      <c r="AL598" s="215"/>
      <c r="AM598" s="214" t="s">
        <v>549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548</v>
      </c>
      <c r="AJ603" s="214"/>
      <c r="AK603" s="214"/>
      <c r="AL603" s="215"/>
      <c r="AM603" s="214" t="s">
        <v>549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548</v>
      </c>
      <c r="AJ608" s="214"/>
      <c r="AK608" s="214"/>
      <c r="AL608" s="215"/>
      <c r="AM608" s="214" t="s">
        <v>549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548</v>
      </c>
      <c r="AJ613" s="214"/>
      <c r="AK613" s="214"/>
      <c r="AL613" s="215"/>
      <c r="AM613" s="214" t="s">
        <v>549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548</v>
      </c>
      <c r="AJ618" s="214"/>
      <c r="AK618" s="214"/>
      <c r="AL618" s="215"/>
      <c r="AM618" s="214" t="s">
        <v>549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548</v>
      </c>
      <c r="AJ623" s="214"/>
      <c r="AK623" s="214"/>
      <c r="AL623" s="215"/>
      <c r="AM623" s="214" t="s">
        <v>549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548</v>
      </c>
      <c r="AJ628" s="214"/>
      <c r="AK628" s="214"/>
      <c r="AL628" s="215"/>
      <c r="AM628" s="214" t="s">
        <v>549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548</v>
      </c>
      <c r="AJ633" s="214"/>
      <c r="AK633" s="214"/>
      <c r="AL633" s="215"/>
      <c r="AM633" s="214" t="s">
        <v>549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548</v>
      </c>
      <c r="AJ638" s="214"/>
      <c r="AK638" s="214"/>
      <c r="AL638" s="215"/>
      <c r="AM638" s="214" t="s">
        <v>549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548</v>
      </c>
      <c r="AJ647" s="214"/>
      <c r="AK647" s="214"/>
      <c r="AL647" s="215"/>
      <c r="AM647" s="214" t="s">
        <v>549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548</v>
      </c>
      <c r="AJ652" s="214"/>
      <c r="AK652" s="214"/>
      <c r="AL652" s="215"/>
      <c r="AM652" s="214" t="s">
        <v>549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548</v>
      </c>
      <c r="AJ657" s="214"/>
      <c r="AK657" s="214"/>
      <c r="AL657" s="215"/>
      <c r="AM657" s="214" t="s">
        <v>549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548</v>
      </c>
      <c r="AJ662" s="214"/>
      <c r="AK662" s="214"/>
      <c r="AL662" s="215"/>
      <c r="AM662" s="214" t="s">
        <v>549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548</v>
      </c>
      <c r="AJ667" s="214"/>
      <c r="AK667" s="214"/>
      <c r="AL667" s="215"/>
      <c r="AM667" s="214" t="s">
        <v>549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548</v>
      </c>
      <c r="AJ672" s="214"/>
      <c r="AK672" s="214"/>
      <c r="AL672" s="215"/>
      <c r="AM672" s="214" t="s">
        <v>549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548</v>
      </c>
      <c r="AJ677" s="214"/>
      <c r="AK677" s="214"/>
      <c r="AL677" s="215"/>
      <c r="AM677" s="214" t="s">
        <v>549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548</v>
      </c>
      <c r="AJ682" s="214"/>
      <c r="AK682" s="214"/>
      <c r="AL682" s="215"/>
      <c r="AM682" s="214" t="s">
        <v>549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548</v>
      </c>
      <c r="AJ687" s="214"/>
      <c r="AK687" s="214"/>
      <c r="AL687" s="215"/>
      <c r="AM687" s="214" t="s">
        <v>549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548</v>
      </c>
      <c r="AJ692" s="214"/>
      <c r="AK692" s="214"/>
      <c r="AL692" s="215"/>
      <c r="AM692" s="214" t="s">
        <v>549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39.950000000000003"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722</v>
      </c>
      <c r="AE702" s="893"/>
      <c r="AF702" s="893"/>
      <c r="AG702" s="882" t="s">
        <v>748</v>
      </c>
      <c r="AH702" s="883"/>
      <c r="AI702" s="883"/>
      <c r="AJ702" s="883"/>
      <c r="AK702" s="883"/>
      <c r="AL702" s="883"/>
      <c r="AM702" s="883"/>
      <c r="AN702" s="883"/>
      <c r="AO702" s="883"/>
      <c r="AP702" s="883"/>
      <c r="AQ702" s="883"/>
      <c r="AR702" s="883"/>
      <c r="AS702" s="883"/>
      <c r="AT702" s="883"/>
      <c r="AU702" s="883"/>
      <c r="AV702" s="883"/>
      <c r="AW702" s="883"/>
      <c r="AX702" s="884"/>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722</v>
      </c>
      <c r="AE703" s="185"/>
      <c r="AF703" s="185"/>
      <c r="AG703" s="666" t="s">
        <v>749</v>
      </c>
      <c r="AH703" s="667"/>
      <c r="AI703" s="667"/>
      <c r="AJ703" s="667"/>
      <c r="AK703" s="667"/>
      <c r="AL703" s="667"/>
      <c r="AM703" s="667"/>
      <c r="AN703" s="667"/>
      <c r="AO703" s="667"/>
      <c r="AP703" s="667"/>
      <c r="AQ703" s="667"/>
      <c r="AR703" s="667"/>
      <c r="AS703" s="667"/>
      <c r="AT703" s="667"/>
      <c r="AU703" s="667"/>
      <c r="AV703" s="667"/>
      <c r="AW703" s="667"/>
      <c r="AX703" s="668"/>
    </row>
    <row r="704" spans="1:51" ht="80.099999999999994"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722</v>
      </c>
      <c r="AE704" s="585"/>
      <c r="AF704" s="585"/>
      <c r="AG704" s="424" t="s">
        <v>766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722</v>
      </c>
      <c r="AE705" s="735"/>
      <c r="AF705" s="735"/>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383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747</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746</v>
      </c>
      <c r="AE708" s="670"/>
      <c r="AF708" s="670"/>
      <c r="AG708" s="525" t="s">
        <v>723</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722</v>
      </c>
      <c r="AE709" s="185"/>
      <c r="AF709" s="185"/>
      <c r="AG709" s="666" t="s">
        <v>764</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746</v>
      </c>
      <c r="AE710" s="185"/>
      <c r="AF710" s="185"/>
      <c r="AG710" s="666" t="s">
        <v>723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722</v>
      </c>
      <c r="AE711" s="185"/>
      <c r="AF711" s="185"/>
      <c r="AG711" s="666" t="s">
        <v>765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722</v>
      </c>
      <c r="AE712" s="585"/>
      <c r="AF712" s="585"/>
      <c r="AG712" s="593" t="s">
        <v>770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722</v>
      </c>
      <c r="AE713" s="185"/>
      <c r="AF713" s="186"/>
      <c r="AG713" s="666" t="s">
        <v>767</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722</v>
      </c>
      <c r="AE714" s="591"/>
      <c r="AF714" s="592"/>
      <c r="AG714" s="691" t="s">
        <v>750</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746</v>
      </c>
      <c r="AE715" s="670"/>
      <c r="AF715" s="776"/>
      <c r="AG715" s="525" t="s">
        <v>723</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746</v>
      </c>
      <c r="AE716" s="758"/>
      <c r="AF716" s="758"/>
      <c r="AG716" s="666" t="s">
        <v>723</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722</v>
      </c>
      <c r="AE717" s="185"/>
      <c r="AF717" s="185"/>
      <c r="AG717" s="666" t="s">
        <v>768</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746</v>
      </c>
      <c r="AE718" s="185"/>
      <c r="AF718" s="185"/>
      <c r="AG718" s="193" t="s">
        <v>723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746</v>
      </c>
      <c r="AE719" s="670"/>
      <c r="AF719" s="670"/>
      <c r="AG719" s="190" t="s">
        <v>769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39" t="s">
        <v>53</v>
      </c>
      <c r="D726" s="580"/>
      <c r="E726" s="580"/>
      <c r="F726" s="581"/>
      <c r="G726" s="796" t="s">
        <v>751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677</v>
      </c>
      <c r="B737" s="158"/>
      <c r="C737" s="158"/>
      <c r="D737" s="159"/>
      <c r="E737" s="105" t="s">
        <v>724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724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723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723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723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723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723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723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550</v>
      </c>
      <c r="B746" s="109"/>
      <c r="C746" s="109"/>
      <c r="D746" s="109"/>
      <c r="E746" s="112" t="s">
        <v>716</v>
      </c>
      <c r="F746" s="113"/>
      <c r="G746" s="113"/>
      <c r="H746" s="100" t="str">
        <f>IF(E746="","","-")</f>
        <v>-</v>
      </c>
      <c r="I746" s="113"/>
      <c r="J746" s="113"/>
      <c r="K746" s="100" t="str">
        <f>IF(I746="","","-")</f>
        <v/>
      </c>
      <c r="L746" s="104">
        <v>315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716</v>
      </c>
      <c r="F747" s="113"/>
      <c r="G747" s="113"/>
      <c r="H747" s="100" t="str">
        <f>IF(E747="","","-")</f>
        <v>-</v>
      </c>
      <c r="I747" s="113"/>
      <c r="J747" s="113"/>
      <c r="K747" s="100" t="str">
        <f>IF(I747="","","-")</f>
        <v/>
      </c>
      <c r="L747" s="104">
        <v>322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8.3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8.3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3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8.3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8.35"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8.3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8.35"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388</v>
      </c>
      <c r="B787" s="760"/>
      <c r="C787" s="760"/>
      <c r="D787" s="760"/>
      <c r="E787" s="760"/>
      <c r="F787" s="761"/>
      <c r="G787" s="435" t="s">
        <v>755</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5"/>
      <c r="B788" s="762"/>
      <c r="C788" s="762"/>
      <c r="D788" s="762"/>
      <c r="E788" s="762"/>
      <c r="F788" s="763"/>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9.950000000000003" customHeight="1" x14ac:dyDescent="0.15">
      <c r="A789" s="555"/>
      <c r="B789" s="762"/>
      <c r="C789" s="762"/>
      <c r="D789" s="762"/>
      <c r="E789" s="762"/>
      <c r="F789" s="763"/>
      <c r="G789" s="448" t="s">
        <v>754</v>
      </c>
      <c r="H789" s="449"/>
      <c r="I789" s="449"/>
      <c r="J789" s="449"/>
      <c r="K789" s="450"/>
      <c r="L789" s="451" t="s">
        <v>757</v>
      </c>
      <c r="M789" s="452"/>
      <c r="N789" s="452"/>
      <c r="O789" s="452"/>
      <c r="P789" s="452"/>
      <c r="Q789" s="452"/>
      <c r="R789" s="452"/>
      <c r="S789" s="452"/>
      <c r="T789" s="452"/>
      <c r="U789" s="452"/>
      <c r="V789" s="452"/>
      <c r="W789" s="452"/>
      <c r="X789" s="453"/>
      <c r="Y789" s="454">
        <v>1156</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1156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5"/>
      <c r="B800" s="762"/>
      <c r="C800" s="762"/>
      <c r="D800" s="762"/>
      <c r="E800" s="762"/>
      <c r="F800" s="763"/>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5"/>
      <c r="B801" s="762"/>
      <c r="C801" s="762"/>
      <c r="D801" s="762"/>
      <c r="E801" s="762"/>
      <c r="F801" s="763"/>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5"/>
      <c r="B813" s="762"/>
      <c r="C813" s="762"/>
      <c r="D813" s="762"/>
      <c r="E813" s="762"/>
      <c r="F813" s="763"/>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5"/>
      <c r="B814" s="762"/>
      <c r="C814" s="762"/>
      <c r="D814" s="762"/>
      <c r="E814" s="762"/>
      <c r="F814" s="763"/>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5"/>
      <c r="B827" s="762"/>
      <c r="C827" s="762"/>
      <c r="D827" s="762"/>
      <c r="E827" s="762"/>
      <c r="F827" s="763"/>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2" t="s">
        <v>344</v>
      </c>
      <c r="AM839" s="953"/>
      <c r="AN839" s="953"/>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60" customHeight="1" x14ac:dyDescent="0.15">
      <c r="A845" s="401">
        <v>1</v>
      </c>
      <c r="B845" s="401">
        <v>1</v>
      </c>
      <c r="C845" s="420" t="s">
        <v>759</v>
      </c>
      <c r="D845" s="415"/>
      <c r="E845" s="415"/>
      <c r="F845" s="415"/>
      <c r="G845" s="415"/>
      <c r="H845" s="415"/>
      <c r="I845" s="415"/>
      <c r="J845" s="416">
        <v>1020001071491</v>
      </c>
      <c r="K845" s="417"/>
      <c r="L845" s="417"/>
      <c r="M845" s="417"/>
      <c r="N845" s="417"/>
      <c r="O845" s="417"/>
      <c r="P845" s="421" t="s">
        <v>757</v>
      </c>
      <c r="Q845" s="317"/>
      <c r="R845" s="317"/>
      <c r="S845" s="317"/>
      <c r="T845" s="317"/>
      <c r="U845" s="317"/>
      <c r="V845" s="317"/>
      <c r="W845" s="317"/>
      <c r="X845" s="317"/>
      <c r="Y845" s="318">
        <v>1156</v>
      </c>
      <c r="Z845" s="319"/>
      <c r="AA845" s="319"/>
      <c r="AB845" s="320"/>
      <c r="AC845" s="322" t="s">
        <v>375</v>
      </c>
      <c r="AD845" s="323"/>
      <c r="AE845" s="323"/>
      <c r="AF845" s="323"/>
      <c r="AG845" s="323"/>
      <c r="AH845" s="418">
        <v>4</v>
      </c>
      <c r="AI845" s="419"/>
      <c r="AJ845" s="419"/>
      <c r="AK845" s="419"/>
      <c r="AL845" s="326">
        <v>76</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60" customHeight="1" x14ac:dyDescent="0.15">
      <c r="A1110" s="401">
        <v>1</v>
      </c>
      <c r="B1110" s="401">
        <v>1</v>
      </c>
      <c r="C1110" s="890" t="s">
        <v>758</v>
      </c>
      <c r="D1110" s="890"/>
      <c r="E1110" s="262" t="s">
        <v>759</v>
      </c>
      <c r="F1110" s="889"/>
      <c r="G1110" s="889"/>
      <c r="H1110" s="889"/>
      <c r="I1110" s="889"/>
      <c r="J1110" s="416">
        <v>1020001071491</v>
      </c>
      <c r="K1110" s="417"/>
      <c r="L1110" s="417"/>
      <c r="M1110" s="417"/>
      <c r="N1110" s="417"/>
      <c r="O1110" s="417"/>
      <c r="P1110" s="317" t="s">
        <v>756</v>
      </c>
      <c r="Q1110" s="317"/>
      <c r="R1110" s="317"/>
      <c r="S1110" s="317"/>
      <c r="T1110" s="317"/>
      <c r="U1110" s="317"/>
      <c r="V1110" s="317"/>
      <c r="W1110" s="317"/>
      <c r="X1110" s="317"/>
      <c r="Y1110" s="318">
        <v>404</v>
      </c>
      <c r="Z1110" s="319"/>
      <c r="AA1110" s="319"/>
      <c r="AB1110" s="320"/>
      <c r="AC1110" s="322" t="s">
        <v>375</v>
      </c>
      <c r="AD1110" s="323"/>
      <c r="AE1110" s="323"/>
      <c r="AF1110" s="323"/>
      <c r="AG1110" s="323"/>
      <c r="AH1110" s="324">
        <v>4</v>
      </c>
      <c r="AI1110" s="325"/>
      <c r="AJ1110" s="325"/>
      <c r="AK1110" s="325"/>
      <c r="AL1110" s="326">
        <v>76</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P27">
    <cfRule type="expression" dxfId="2041" priority="2307">
      <formula>IF(RIGHT(TEXT(P24,"0.#"),1)=".",FALSE,TRUE)</formula>
    </cfRule>
    <cfRule type="expression" dxfId="2040" priority="2308">
      <formula>IF(RIGHT(TEXT(P24,"0.#"),1)=".",TRUE,FALSE)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6">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01">
    <cfRule type="expression" dxfId="3" priority="3">
      <formula>IF(RIGHT(TEXT(AQ101,"0.#"),1)=".",FALSE,TRUE)</formula>
    </cfRule>
    <cfRule type="expression" dxfId="2" priority="4">
      <formula>IF(RIGHT(TEXT(AQ101,"0.#"),1)=".",TRUE,FALSE)</formula>
    </cfRule>
  </conditionalFormatting>
  <conditionalFormatting sqref="AQ104">
    <cfRule type="expression" dxfId="1" priority="1">
      <formula>IF(RIGHT(TEXT(AQ104,"0.#"),1)=".",FALSE,TRUE)</formula>
    </cfRule>
    <cfRule type="expression" dxfId="0" priority="2">
      <formula>IF(RIGHT(TEXT(AQ104,"0.#"),1)=".",TRUE,FALSE)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70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2" sqref="T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c r="M2" s="13" t="str">
        <f>IF(L2="","",K2)</f>
        <v/>
      </c>
      <c r="N2" s="13" t="str">
        <f>IF(M2="","",IF(N1&lt;&gt;"",CONCATENATE(N1,"、",M2),M2))</f>
        <v/>
      </c>
      <c r="O2" s="13"/>
      <c r="P2" s="12" t="s">
        <v>74</v>
      </c>
      <c r="Q2" s="17" t="s">
        <v>722</v>
      </c>
      <c r="R2" s="13" t="str">
        <f>IF(Q2="","",P2)</f>
        <v>直接実施</v>
      </c>
      <c r="S2" s="13" t="str">
        <f>IF(R2="","",IF(S1&lt;&gt;"",CONCATENATE(S1,"、",R2),R2))</f>
        <v>直接実施</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722</v>
      </c>
      <c r="M11" s="13" t="str">
        <f t="shared" si="2"/>
        <v>その他の事項経費</v>
      </c>
      <c r="N11" s="13" t="str">
        <f t="shared" si="6"/>
        <v>その他の事項経費</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5" zoomScaleNormal="75" zoomScaleSheetLayoutView="75"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392</v>
      </c>
      <c r="AF2" s="993"/>
      <c r="AG2" s="993"/>
      <c r="AH2" s="993"/>
      <c r="AI2" s="993" t="s">
        <v>414</v>
      </c>
      <c r="AJ2" s="993"/>
      <c r="AK2" s="993"/>
      <c r="AL2" s="457"/>
      <c r="AM2" s="993" t="s">
        <v>511</v>
      </c>
      <c r="AN2" s="993"/>
      <c r="AO2" s="993"/>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382</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392</v>
      </c>
      <c r="AF9" s="993"/>
      <c r="AG9" s="993"/>
      <c r="AH9" s="993"/>
      <c r="AI9" s="993" t="s">
        <v>414</v>
      </c>
      <c r="AJ9" s="993"/>
      <c r="AK9" s="993"/>
      <c r="AL9" s="457"/>
      <c r="AM9" s="993" t="s">
        <v>511</v>
      </c>
      <c r="AN9" s="993"/>
      <c r="AO9" s="993"/>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382</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392</v>
      </c>
      <c r="AF16" s="993"/>
      <c r="AG16" s="993"/>
      <c r="AH16" s="993"/>
      <c r="AI16" s="993" t="s">
        <v>414</v>
      </c>
      <c r="AJ16" s="993"/>
      <c r="AK16" s="993"/>
      <c r="AL16" s="457"/>
      <c r="AM16" s="993" t="s">
        <v>511</v>
      </c>
      <c r="AN16" s="993"/>
      <c r="AO16" s="993"/>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382</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392</v>
      </c>
      <c r="AF23" s="993"/>
      <c r="AG23" s="993"/>
      <c r="AH23" s="993"/>
      <c r="AI23" s="993" t="s">
        <v>414</v>
      </c>
      <c r="AJ23" s="993"/>
      <c r="AK23" s="993"/>
      <c r="AL23" s="457"/>
      <c r="AM23" s="993" t="s">
        <v>511</v>
      </c>
      <c r="AN23" s="993"/>
      <c r="AO23" s="993"/>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382</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392</v>
      </c>
      <c r="AF30" s="993"/>
      <c r="AG30" s="993"/>
      <c r="AH30" s="993"/>
      <c r="AI30" s="993" t="s">
        <v>414</v>
      </c>
      <c r="AJ30" s="993"/>
      <c r="AK30" s="993"/>
      <c r="AL30" s="457"/>
      <c r="AM30" s="993" t="s">
        <v>511</v>
      </c>
      <c r="AN30" s="993"/>
      <c r="AO30" s="993"/>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382</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392</v>
      </c>
      <c r="AF37" s="993"/>
      <c r="AG37" s="993"/>
      <c r="AH37" s="993"/>
      <c r="AI37" s="993" t="s">
        <v>414</v>
      </c>
      <c r="AJ37" s="993"/>
      <c r="AK37" s="993"/>
      <c r="AL37" s="457"/>
      <c r="AM37" s="993" t="s">
        <v>511</v>
      </c>
      <c r="AN37" s="993"/>
      <c r="AO37" s="993"/>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382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392</v>
      </c>
      <c r="AF44" s="993"/>
      <c r="AG44" s="993"/>
      <c r="AH44" s="993"/>
      <c r="AI44" s="993" t="s">
        <v>414</v>
      </c>
      <c r="AJ44" s="993"/>
      <c r="AK44" s="993"/>
      <c r="AL44" s="457"/>
      <c r="AM44" s="993" t="s">
        <v>511</v>
      </c>
      <c r="AN44" s="993"/>
      <c r="AO44" s="993"/>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382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392</v>
      </c>
      <c r="AF51" s="993"/>
      <c r="AG51" s="993"/>
      <c r="AH51" s="993"/>
      <c r="AI51" s="993" t="s">
        <v>414</v>
      </c>
      <c r="AJ51" s="993"/>
      <c r="AK51" s="993"/>
      <c r="AL51" s="457"/>
      <c r="AM51" s="993" t="s">
        <v>511</v>
      </c>
      <c r="AN51" s="993"/>
      <c r="AO51" s="993"/>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382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392</v>
      </c>
      <c r="AF58" s="993"/>
      <c r="AG58" s="993"/>
      <c r="AH58" s="993"/>
      <c r="AI58" s="993" t="s">
        <v>414</v>
      </c>
      <c r="AJ58" s="993"/>
      <c r="AK58" s="993"/>
      <c r="AL58" s="457"/>
      <c r="AM58" s="993" t="s">
        <v>511</v>
      </c>
      <c r="AN58" s="993"/>
      <c r="AO58" s="993"/>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382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392</v>
      </c>
      <c r="AF65" s="993"/>
      <c r="AG65" s="993"/>
      <c r="AH65" s="993"/>
      <c r="AI65" s="993" t="s">
        <v>414</v>
      </c>
      <c r="AJ65" s="993"/>
      <c r="AK65" s="993"/>
      <c r="AL65" s="457"/>
      <c r="AM65" s="993" t="s">
        <v>511</v>
      </c>
      <c r="AN65" s="993"/>
      <c r="AO65" s="993"/>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382</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5" zoomScaleNormal="75" zoomScaleSheetLayoutView="75"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3"/>
      <c r="B16" s="1034"/>
      <c r="C16" s="1034"/>
      <c r="D16" s="1034"/>
      <c r="E16" s="1034"/>
      <c r="F16" s="1035"/>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3"/>
      <c r="B29" s="1034"/>
      <c r="C29" s="1034"/>
      <c r="D29" s="1034"/>
      <c r="E29" s="1034"/>
      <c r="F29" s="1035"/>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3"/>
      <c r="B42" s="1034"/>
      <c r="C42" s="1034"/>
      <c r="D42" s="1034"/>
      <c r="E42" s="1034"/>
      <c r="F42" s="1035"/>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3"/>
      <c r="B56" s="1034"/>
      <c r="C56" s="1034"/>
      <c r="D56" s="1034"/>
      <c r="E56" s="1034"/>
      <c r="F56" s="1035"/>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3"/>
      <c r="B69" s="1034"/>
      <c r="C69" s="1034"/>
      <c r="D69" s="1034"/>
      <c r="E69" s="1034"/>
      <c r="F69" s="1035"/>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3"/>
      <c r="B82" s="1034"/>
      <c r="C82" s="1034"/>
      <c r="D82" s="1034"/>
      <c r="E82" s="1034"/>
      <c r="F82" s="1035"/>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3"/>
      <c r="B95" s="1034"/>
      <c r="C95" s="1034"/>
      <c r="D95" s="1034"/>
      <c r="E95" s="1034"/>
      <c r="F95" s="1035"/>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3"/>
      <c r="B109" s="1034"/>
      <c r="C109" s="1034"/>
      <c r="D109" s="1034"/>
      <c r="E109" s="1034"/>
      <c r="F109" s="1035"/>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3"/>
      <c r="B122" s="1034"/>
      <c r="C122" s="1034"/>
      <c r="D122" s="1034"/>
      <c r="E122" s="1034"/>
      <c r="F122" s="1035"/>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3"/>
      <c r="B135" s="1034"/>
      <c r="C135" s="1034"/>
      <c r="D135" s="1034"/>
      <c r="E135" s="1034"/>
      <c r="F135" s="1035"/>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3"/>
      <c r="B148" s="1034"/>
      <c r="C148" s="1034"/>
      <c r="D148" s="1034"/>
      <c r="E148" s="1034"/>
      <c r="F148" s="1035"/>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3"/>
      <c r="B162" s="1034"/>
      <c r="C162" s="1034"/>
      <c r="D162" s="1034"/>
      <c r="E162" s="1034"/>
      <c r="F162" s="1035"/>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3"/>
      <c r="B175" s="1034"/>
      <c r="C175" s="1034"/>
      <c r="D175" s="1034"/>
      <c r="E175" s="1034"/>
      <c r="F175" s="1035"/>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3"/>
      <c r="B188" s="1034"/>
      <c r="C188" s="1034"/>
      <c r="D188" s="1034"/>
      <c r="E188" s="1034"/>
      <c r="F188" s="1035"/>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3"/>
      <c r="B201" s="1034"/>
      <c r="C201" s="1034"/>
      <c r="D201" s="1034"/>
      <c r="E201" s="1034"/>
      <c r="F201" s="1035"/>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3"/>
      <c r="B215" s="1034"/>
      <c r="C215" s="1034"/>
      <c r="D215" s="1034"/>
      <c r="E215" s="1034"/>
      <c r="F215" s="1035"/>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3"/>
      <c r="B228" s="1034"/>
      <c r="C228" s="1034"/>
      <c r="D228" s="1034"/>
      <c r="E228" s="1034"/>
      <c r="F228" s="1035"/>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3"/>
      <c r="B241" s="1034"/>
      <c r="C241" s="1034"/>
      <c r="D241" s="1034"/>
      <c r="E241" s="1034"/>
      <c r="F241" s="1035"/>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3"/>
      <c r="B254" s="1034"/>
      <c r="C254" s="1034"/>
      <c r="D254" s="1034"/>
      <c r="E254" s="1034"/>
      <c r="F254" s="1035"/>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対馬 亮(tsushima-ryou)</cp:lastModifiedBy>
  <cp:lastPrinted>2021-05-24T08:49:47Z</cp:lastPrinted>
  <dcterms:created xsi:type="dcterms:W3CDTF">2012-03-13T00:50:25Z</dcterms:created>
  <dcterms:modified xsi:type="dcterms:W3CDTF">2021-05-31T05:27:22Z</dcterms:modified>
</cp:coreProperties>
</file>