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9 保険○確認中\"/>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50" i="3"/>
  <c r="AY213" i="3"/>
  <c r="AY235" i="3"/>
  <c r="AY369" i="3"/>
  <c r="AY255"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<sst xmlns="http://schemas.openxmlformats.org/spreadsheetml/2006/main" count="3072" uniqueCount="770">
  <si>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</si>
  <si>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</si>
  <si>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</si>
  <si>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</si>
  <si>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</si>
  <si>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</si>
  <si>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</si>
  <si>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</si>
  <si>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</si>
  <si>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</si>
  <si>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</si>
  <si>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</si>
  <si>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</si>
  <si>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</si>
  <si>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</si>
  <si>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</si>
  <si>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</si>
  <si>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</si>
  <si>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</si>
  <si>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</si>
  <si>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</si>
  <si>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</si>
  <si>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</si>
  <si>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</si>
  <si>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</si>
  <si>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</si>
  <si>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</si>
  <si>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</si>
  <si>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</si>
  <si>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</si>
  <si>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</si>
  <si>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</si>
  <si>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</si>
  <si>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</si>
  <si>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</si>
  <si>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</si>
  <si>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</si>
  <si>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</si>
  <si>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</si>
  <si>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</si>
  <si>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</si>
  <si>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</si>
  <si>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</si>
  <si>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</si>
  <si>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</si>
  <si>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</si>
  <si>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</si>
  <si>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</si>
  <si>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</si>
  <si>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</si>
  <si>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</si>
  <si>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</si>
  <si>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</si>
  <si>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</si>
  <si>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</si>
  <si>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</si>
  <si>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</si>
  <si>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</si>
  <si>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</si>
  <si>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</si>
  <si>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</si>
  <si>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</si>
  <si>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</si>
  <si>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</si>
  <si>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</si>
  <si>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</si>
  <si>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</si>
  <si>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</si>
  <si>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</si>
  <si>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</si>
  <si>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</si>
  <si>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</si>
  <si>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</si>
  <si>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</si>
  <si>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</si>
  <si>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</si>
  <si>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</si>
  <si>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</si>
  <si>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</si>
  <si>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</si>
  <si>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</si>
  <si>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</si>
  <si>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</si>
  <si>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</si>
  <si>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</si>
  <si>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</si>
  <si>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</si>
  <si>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</si>
  <si>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</si>
  <si>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</si>
  <si>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</si>
  <si>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</si>
  <si>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</si>
  <si>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</si>
  <si>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</si>
  <si>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</si>
  <si>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</si>
  <si>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</si>
  <si>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</si>
  <si>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</si>
  <si>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</si>
  <si>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</si>
  <si>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</si>
  <si>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</si>
  <si>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</si>
  <si>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</si>
  <si>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</si>
  <si>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</si>
  <si>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</si>
  <si>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</si>
  <si>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</si>
  <si>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</si>
  <si>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</si>
  <si>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</si>
  <si>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</si>
  <si>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</si>
  <si>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</si>
  <si>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</si>
  <si>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</si>
  <si>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</si>
  <si>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</si>
  <si>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</si>
  <si>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</si>
  <si>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</si>
  <si>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</si>
  <si>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</si>
  <si>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</si>
  <si>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</si>
  <si>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</si>
  <si>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</si>
  <si>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</si>
  <si>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</si>
  <si>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</si>
  <si>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</si>
  <si>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</si>
  <si>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</si>
  <si>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</si>
  <si>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</si>
  <si>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</si>
  <si>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</si>
  <si>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</si>
  <si>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</si>
  <si>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</si>
  <si>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</si>
  <si>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</si>
  <si>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</si>
  <si>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</si>
  <si>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</si>
  <si>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</si>
  <si>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</si>
  <si>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</si>
  <si>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</si>
  <si>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</si>
  <si>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</si>
  <si>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</si>
  <si>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</si>
  <si>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</si>
  <si>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</si>
  <si>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</si>
  <si>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</si>
  <si>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</si>
  <si>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</si>
  <si>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</si>
  <si>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</si>
  <si>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</si>
  <si>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</si>
  <si>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</si>
  <si>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</si>
  <si>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</si>
  <si>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</si>
  <si>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</si>
  <si>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</si>
  <si>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</si>
  <si>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</si>
  <si>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</si>
  <si>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</si>
  <si>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</si>
  <si>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</si>
  <si>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</si>
  <si>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</si>
  <si>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</si>
  <si>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</si>
  <si>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</si>
  <si>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</si>
  <si>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</si>
  <si>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</si>
  <si>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</si>
  <si>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</si>
  <si>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</si>
  <si>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</si>
  <si>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</si>
  <si>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</si>
  <si>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</si>
  <si>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</si>
  <si>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</si>
  <si>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</si>
  <si>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</si>
  <si>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</si>
  <si>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</si>
  <si>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</si>
  <si>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</si>
  <si>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</si>
  <si>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</si>
  <si>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</si>
  <si>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</si>
  <si>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</si>
  <si>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</si>
  <si>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</si>
  <si>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</si>
  <si>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</si>
  <si>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</si>
  <si>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</si>
  <si>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</si>
  <si>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</si>
  <si>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</si>
  <si>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</si>
  <si>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</si>
  <si>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</si>
  <si>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</si>
  <si>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</si>
  <si>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</si>
  <si>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</si>
  <si>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</si>
  <si>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</si>
  <si>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</si>
  <si>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</si>
  <si>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</si>
  <si>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</si>
  <si>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</si>
  <si>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</si>
  <si>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</si>
  <si>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</si>
  <si>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</si>
  <si>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</si>
  <si>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</si>
  <si>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</si>
  <si>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</si>
  <si>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</si>
  <si>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</si>
  <si>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</si>
  <si>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</si>
  <si>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</si>
  <si>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</si>
  <si>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</si>
  <si>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</si>
  <si>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</si>
  <si>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</si>
  <si>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</si>
  <si>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</si>
  <si>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</si>
  <si>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</si>
  <si>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</si>
  <si>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</si>
  <si>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</si>
  <si>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</si>
  <si>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</si>
  <si>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</si>
  <si>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</si>
  <si>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</si>
  <si>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</si>
  <si>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</si>
  <si>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</si>
  <si>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</si>
  <si>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</si>
  <si>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</si>
  <si>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</si>
  <si>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</si>
  <si>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</si>
  <si>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</si>
  <si>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</si>
  <si>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</si>
  <si>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</si>
  <si>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</si>
  <si>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</si>
  <si>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</si>
  <si>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</si>
  <si>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</si>
  <si>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</si>
  <si>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</si>
  <si>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</si>
  <si>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</si>
  <si>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</si>
  <si>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</si>
  <si>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</si>
  <si>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</si>
  <si>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</si>
  <si>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</si>
  <si>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</si>
  <si>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</si>
  <si>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</si>
  <si>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</si>
  <si>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</si>
  <si>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</si>
  <si>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</si>
  <si>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</si>
  <si>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</si>
  <si>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</si>
  <si>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</si>
  <si>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</si>
  <si>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</si>
  <si>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</si>
  <si>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</si>
  <si>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</si>
  <si>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</si>
  <si>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</si>
  <si>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</si>
  <si>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</si>
  <si>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</si>
  <si>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</si>
  <si>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</si>
  <si>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</si>
  <si>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</si>
  <si>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</si>
  <si>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</si>
  <si>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</si>
  <si>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</si>
  <si>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</si>
  <si>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</si>
  <si>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</si>
  <si>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</si>
  <si>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</si>
  <si>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</si>
  <si>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</si>
  <si>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</si>
  <si>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</si>
  <si>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</si>
  <si>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</si>
  <si>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</si>
  <si>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</si>
  <si>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</si>
  <si>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</si>
  <si>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</si>
  <si>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</si>
  <si>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</si>
  <si>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</si>
  <si>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</si>
  <si>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</si>
  <si>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</si>
  <si>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</si>
  <si>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</si>
  <si>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</si>
  <si>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</si>
  <si>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</si>
  <si>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</si>
  <si>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</si>
  <si>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</si>
  <si>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</si>
  <si>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</si>
  <si>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</si>
  <si>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</si>
  <si>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</si>
  <si>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</si>
  <si>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</si>
  <si>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</si>
  <si>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</si>
  <si>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</si>
  <si>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</si>
  <si>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</si>
  <si>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</si>
  <si>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</si>
  <si>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</si>
  <si>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</si>
  <si>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</si>
  <si>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</si>
  <si>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</si>
  <si>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</si>
  <si>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</si>
  <si>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</si>
  <si>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</si>
  <si>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</si>
  <si>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</si>
  <si>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</si>
  <si>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</si>
  <si>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</si>
  <si>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</si>
  <si>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</si>
  <si>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</si>
  <si>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</si>
  <si>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</si>
  <si>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</si>
  <si>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</si>
  <si>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</si>
  <si>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</si>
  <si>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</si>
  <si>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</si>
  <si>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</si>
  <si>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</si>
  <si>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</si>
  <si>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</si>
  <si>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</si>
  <si>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</si>
  <si>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</si>
  <si>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</si>
  <si>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</si>
  <si>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</si>
  <si>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</si>
  <si>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</si>
  <si>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</si>
  <si>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</si>
  <si>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</si>
  <si>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</si>
  <si>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</si>
  <si>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</si>
  <si>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</si>
  <si>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</si>
  <si>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</si>
  <si>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</si>
  <si>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</si>
  <si>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</si>
  <si>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</si>
  <si>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</si>
  <si>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</si>
  <si>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</si>
  <si>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</si>
  <si>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</si>
  <si>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</si>
  <si>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</si>
  <si>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</si>
  <si>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</si>
  <si>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</si>
  <si>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</si>
  <si>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</si>
  <si>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</si>
  <si>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</si>
  <si>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</si>
  <si>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</si>
  <si>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</si>
  <si>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</si>
  <si>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</si>
  <si>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</si>
  <si>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</si>
  <si>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</si>
  <si>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</si>
  <si>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</si>
  <si>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</si>
  <si>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</si>
  <si>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</si>
  <si>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</si>
  <si>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</si>
  <si>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</si>
  <si>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</si>
  <si>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</si>
  <si>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</si>
  <si>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</si>
  <si>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</si>
  <si>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</si>
  <si>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</si>
  <si>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</si>
  <si>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</si>
  <si>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</si>
  <si>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</si>
  <si>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</si>
  <si>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</si>
  <si>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</si>
  <si>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</si>
  <si>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</si>
  <si>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</si>
  <si>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</si>
  <si>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</si>
  <si>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</si>
  <si>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</si>
  <si>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</si>
  <si>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</si>
  <si>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</si>
  <si>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</si>
  <si>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</si>
  <si>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</si>
  <si>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</si>
  <si>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</si>
  <si>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</si>
  <si>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</si>
  <si>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</si>
  <si>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</si>
  <si>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</si>
  <si>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</si>
  <si>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</si>
  <si>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</si>
  <si>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</si>
  <si>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</si>
  <si>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</si>
  <si>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</si>
  <si>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</si>
  <si>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</si>
  <si>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</si>
  <si>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</si>
  <si>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</si>
  <si>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</si>
  <si>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</si>
  <si>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</si>
  <si>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</si>
  <si>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</si>
  <si>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</si>
  <si>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</si>
  <si>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</si>
  <si>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</si>
  <si>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</si>
  <si>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</si>
  <si>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</si>
  <si>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</si>
  <si>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</si>
  <si>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</si>
  <si>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</si>
  <si>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</si>
  <si>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</si>
  <si>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</si>
  <si>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</si>
  <si>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</si>
  <si>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</si>
  <si>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</si>
  <si>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</si>
  <si>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</si>
  <si>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</si>
  <si>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</si>
  <si>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</si>
  <si>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</si>
  <si>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</si>
  <si>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</si>
  <si>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</si>
  <si>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</si>
  <si>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</si>
  <si>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</si>
  <si>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</si>
  <si>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</si>
  <si>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</si>
  <si>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</si>
  <si>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</si>
  <si>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</si>
  <si>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</si>
  <si>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</si>
  <si>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</si>
  <si>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</si>
  <si>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</si>
  <si>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</si>
  <si>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</si>
  <si>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</si>
  <si>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</si>
  <si>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</si>
  <si>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</si>
  <si>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</si>
  <si>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</si>
  <si>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</si>
  <si>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</si>
  <si>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</si>
  <si>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</si>
  <si>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</si>
  <si>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</si>
  <si>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</si>
  <si>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</si>
  <si>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</si>
  <si>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</si>
  <si>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</si>
  <si>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</si>
  <si>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</si>
  <si>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</si>
  <si>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</si>
  <si>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</si>
  <si>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</si>
  <si>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</si>
  <si>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</si>
  <si>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</si>
  <si>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</si>
  <si>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</si>
  <si>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</si>
  <si>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</si>
  <si>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</si>
  <si>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</si>
  <si>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</si>
  <si>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</si>
  <si>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</si>
  <si>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</si>
  <si>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</si>
  <si>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</si>
  <si>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</si>
  <si>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</si>
  <si>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</si>
  <si>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</si>
  <si>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</si>
  <si>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</si>
  <si>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</si>
  <si>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</si>
  <si>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</si>
  <si>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</si>
  <si>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</si>
  <si>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</si>
  <si>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</si>
  <si>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</si>
  <si>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</si>
  <si>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</si>
  <si>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</si>
  <si>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</si>
  <si>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</si>
  <si>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</si>
  <si>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</si>
  <si>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</si>
  <si>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</si>
  <si>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</si>
  <si>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</si>
  <si>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</si>
  <si>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</si>
  <si>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</si>
  <si>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</si>
  <si>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</si>
  <si>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</si>
  <si>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</si>
  <si>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</si>
  <si>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</si>
  <si>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</si>
  <si>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</si>
  <si>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</si>
  <si>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</si>
  <si>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</si>
  <si>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</si>
  <si>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</si>
  <si>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</si>
  <si>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</si>
  <si>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</si>
  <si>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</si>
  <si>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</si>
  <si>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</si>
  <si>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</si>
  <si>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</si>
  <si>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</si>
  <si>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</si>
  <si>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</si>
  <si>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</si>
  <si>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</si>
  <si>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</si>
  <si>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</si>
  <si>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</si>
  <si>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</si>
  <si>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</si>
  <si>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</si>
  <si>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</si>
  <si>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</si>
  <si>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</si>
  <si>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</si>
  <si>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</si>
  <si>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</si>
  <si>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</si>
  <si>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</si>
  <si>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</si>
  <si>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</si>
  <si>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</si>
  <si>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</si>
  <si>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</si>
  <si>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</si>
  <si>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</si>
  <si>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</si>
  <si>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</si>
  <si>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</si>
  <si>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</si>
  <si>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</si>
  <si>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</si>
  <si>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</si>
  <si>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</si>
  <si>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</si>
  <si>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</si>
  <si>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</si>
  <si>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</si>
  <si>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</si>
  <si>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</si>
  <si>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</si>
  <si>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</si>
  <si>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</si>
  <si>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</si>
  <si>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</si>
  <si>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</si>
  <si>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</si>
  <si>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</si>
  <si>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</si>
  <si>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</si>
  <si>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</si>
  <si>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</si>
  <si>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</si>
  <si>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</si>
  <si>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</si>
  <si>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</si>
  <si>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</si>
  <si>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</si>
  <si>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</si>
  <si>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</si>
  <si>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</si>
  <si>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</si>
  <si>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</si>
  <si>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</si>
  <si>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</si>
  <si>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</si>
  <si>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</si>
  <si>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</si>
  <si>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</si>
  <si>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</si>
  <si>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</si>
  <si>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</si>
  <si>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</si>
  <si>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</si>
  <si>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</si>
  <si>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</si>
  <si>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</si>
  <si>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</si>
  <si>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</si>
  <si>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</si>
  <si>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</si>
  <si>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</si>
  <si>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</si>
  <si>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</si>
  <si>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</si>
  <si>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</si>
  <si>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</si>
  <si>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</si>
  <si>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</si>
  <si>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</si>
  <si>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患者申出療養に関する経費</t>
  </si>
  <si>
    <t>保険局</t>
  </si>
  <si>
    <t>井内　努</t>
  </si>
  <si>
    <t>平成28年度</t>
  </si>
  <si>
    <t>終了予定なし</t>
  </si>
  <si>
    <t>医療課</t>
  </si>
  <si>
    <t>-</t>
  </si>
  <si>
    <t>・日本再興戦略 改訂2014（平成26年6月24日）</t>
  </si>
  <si>
    <t>患者申出療養に係る患者の申出に対応するため、困難な病気と闘う患者のニーズに応えることができるよう、国内未承認医薬品等に関する情報収集調査や、患者申出の窓口の体制整備を行うことを目的とする。</t>
  </si>
  <si>
    <t>患者申出療養評価会議等における審査運営業務等を支援するとともに、患者申出療養として認められた医療技術について、厚生労働省ホームページを通じた広報等に用いるデータベース等の作成等を行う。</t>
  </si>
  <si>
    <t>医療給付適正化業務庁費</t>
  </si>
  <si>
    <t>件</t>
  </si>
  <si>
    <t>患者申出療養評価会議等における審査運営業務等を支援するとともに、患者申出療養として認められた医療技術について、厚生労働省ホームページを通じた広報等に用いるデータベース等の作成等を行うが、患者からの申出により上記会議が開催されるため、会議の支援および広報の目標を定量的に設定することは困難と考える。</t>
  </si>
  <si>
    <t>患者からの申出により患者申出療養評価会議を開催するが、同会議を速やかに開催し、申出のあった技術について6週間以内の告示を目指す。</t>
  </si>
  <si>
    <t>申出後、6週間以内に告示できた技術数。</t>
  </si>
  <si>
    <t>患者申出療養評価会議の開催及びリスト作成の件数</t>
  </si>
  <si>
    <t>単位当たりコスト＝X/Y
X＝申出技術を告示するまでに要する費用
Y＝会議開催回数　　　　　　　　　　　　　　　　　　　</t>
    <phoneticPr fontId="5"/>
  </si>
  <si>
    <t>100万円</t>
  </si>
  <si>
    <t>7百万円／5回</t>
  </si>
  <si>
    <t>5百万円／3回</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</si>
  <si>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</si>
  <si>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</si>
  <si>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新28-0015</t>
  </si>
  <si>
    <t>0293</t>
  </si>
  <si>
    <t>0299</t>
  </si>
  <si>
    <t>新31</t>
  </si>
  <si>
    <t>○</t>
  </si>
  <si>
    <t>厚労</t>
  </si>
  <si>
    <t xml:space="preserve">患者申出療養に関する会議の適切な運営や事前広報、海外における臨床研究計画の調査、相談窓口体制の強化等により、患者からの申出に先んじて、迅速に対応する体制を整備する。
</t>
  </si>
  <si>
    <t>患者申出療養に関する支援業務を行うことは、困難な病気と闘う患者の思いに応え、先進的な医療について、患者の申出を起点とし、安全性・有効性等を確認しつつ、身近な医療機関で迅速に受けることにつながるため、本事業は国費を投入して実施すべきである。</t>
  </si>
  <si>
    <t>患者申出療養に関する支援業務を行うことは、国において安全性・有効性等を確認すること、保険収載に向けた実施計画の作成を臨床研究中核病院に求め、国において確認するため、国が実施すべき事業である。</t>
  </si>
  <si>
    <t>患者申出療養に関する支援業務を行うことは、保険適用につなげるためのデータ、科学的根拠を集積する観点から優先度は高い。</t>
  </si>
  <si>
    <t>患者申出療養の会議支援のための経費など、本事業を実施するために真に必要な経費に限定している。</t>
  </si>
  <si>
    <t>会議開催支援、研修開催支援等について、当該業務を開始してから複数年経過し、事業者における業務の効率化が図られ、落札価格が抑えられているため。</t>
    <rPh sb="0" eb="2">
      <t>カイギ</t>
    </rPh>
    <rPh sb="2" eb="4">
      <t>カイサイ</t>
    </rPh>
    <rPh sb="4" eb="6">
      <t>シエン</t>
    </rPh>
    <rPh sb="7" eb="9">
      <t>ケンシュウ</t>
    </rPh>
    <rPh sb="9" eb="11">
      <t>カイサイ</t>
    </rPh>
    <rPh sb="11" eb="13">
      <t>シエン</t>
    </rPh>
    <rPh sb="13" eb="14">
      <t>トウ</t>
    </rPh>
    <rPh sb="19" eb="21">
      <t>トウガイ</t>
    </rPh>
    <rPh sb="21" eb="23">
      <t>ギョウム</t>
    </rPh>
    <rPh sb="24" eb="26">
      <t>カイシ</t>
    </rPh>
    <rPh sb="30" eb="33">
      <t>フクスウネン</t>
    </rPh>
    <rPh sb="33" eb="35">
      <t>ケイカ</t>
    </rPh>
    <rPh sb="37" eb="40">
      <t>ジギョウシャ</t>
    </rPh>
    <rPh sb="44" eb="46">
      <t>ギョウム</t>
    </rPh>
    <rPh sb="47" eb="50">
      <t>コウリツカ</t>
    </rPh>
    <rPh sb="51" eb="52">
      <t>ハカ</t>
    </rPh>
    <rPh sb="55" eb="57">
      <t>ラクサツ</t>
    </rPh>
    <rPh sb="57" eb="59">
      <t>カカク</t>
    </rPh>
    <rPh sb="60" eb="61">
      <t>オサ</t>
    </rPh>
    <phoneticPr fontId="5"/>
  </si>
  <si>
    <t>本事業については、活動実績は見込みに見合ったものである。</t>
  </si>
  <si>
    <t xml:space="preserve">患者申出療養は、未承認薬等を迅速に保険外併用療養として使用したいという困難な病気と闘う患者の思いに応えるため、患者からの申出を起点とする新たな仕組みとして創設され、将来的に保険適用につなげるためのデータ、科学的根拠を集積することを目的としており、十分に活用されている。 </t>
  </si>
  <si>
    <t>△</t>
  </si>
  <si>
    <t>有</t>
  </si>
  <si>
    <t>無</t>
  </si>
  <si>
    <t>‐</t>
  </si>
  <si>
    <t>-</t>
    <phoneticPr fontId="5"/>
  </si>
  <si>
    <t>有識者等で構成する評価会議を踏まえ告示しており、効率的に事業を実施した。また、一般競争入札を利用し、競争性を確保しながら支出先を選定しているが、相談員研修等支援業務等２件が一者応札であった。</t>
    <rPh sb="0" eb="3">
      <t>ユウシキシャ</t>
    </rPh>
    <rPh sb="3" eb="4">
      <t>トウ</t>
    </rPh>
    <rPh sb="5" eb="7">
      <t>コウセイ</t>
    </rPh>
    <rPh sb="9" eb="11">
      <t>ヒョウカ</t>
    </rPh>
    <rPh sb="11" eb="13">
      <t>カイギ</t>
    </rPh>
    <rPh sb="14" eb="15">
      <t>フ</t>
    </rPh>
    <rPh sb="17" eb="19">
      <t>コクジ</t>
    </rPh>
    <rPh sb="24" eb="26">
      <t>コウリツ</t>
    </rPh>
    <rPh sb="26" eb="27">
      <t>テキ</t>
    </rPh>
    <rPh sb="28" eb="30">
      <t>ジギョウ</t>
    </rPh>
    <rPh sb="31" eb="33">
      <t>ジッシ</t>
    </rPh>
    <rPh sb="39" eb="41">
      <t>イッパン</t>
    </rPh>
    <rPh sb="41" eb="43">
      <t>キョウソウ</t>
    </rPh>
    <rPh sb="43" eb="45">
      <t>ニュウサツ</t>
    </rPh>
    <rPh sb="46" eb="48">
      <t>リヨウ</t>
    </rPh>
    <rPh sb="50" eb="53">
      <t>キョウソウセイ</t>
    </rPh>
    <rPh sb="54" eb="56">
      <t>カクホ</t>
    </rPh>
    <rPh sb="60" eb="63">
      <t>シシュツサキ</t>
    </rPh>
    <rPh sb="64" eb="66">
      <t>センテイ</t>
    </rPh>
    <rPh sb="72" eb="75">
      <t>ソウダンイン</t>
    </rPh>
    <rPh sb="75" eb="77">
      <t>ケンシュウ</t>
    </rPh>
    <rPh sb="77" eb="78">
      <t>トウ</t>
    </rPh>
    <rPh sb="78" eb="80">
      <t>シエン</t>
    </rPh>
    <rPh sb="80" eb="82">
      <t>ギョウム</t>
    </rPh>
    <rPh sb="82" eb="83">
      <t>トウ</t>
    </rPh>
    <rPh sb="84" eb="85">
      <t>ケン</t>
    </rPh>
    <rPh sb="86" eb="87">
      <t>イッ</t>
    </rPh>
    <rPh sb="87" eb="88">
      <t>シャ</t>
    </rPh>
    <rPh sb="88" eb="90">
      <t>オウサツ</t>
    </rPh>
    <phoneticPr fontId="5"/>
  </si>
  <si>
    <t>引き続き適正な会議運営等を行うよう努める。また、次回の入札に向けて、公告期間の延長、業者への声かけ等により、入札を実施していることについて周知を図ることを検討する。</t>
    <rPh sb="0" eb="1">
      <t>ヒ</t>
    </rPh>
    <rPh sb="2" eb="3">
      <t>ツヅ</t>
    </rPh>
    <rPh sb="4" eb="6">
      <t>テキセイ</t>
    </rPh>
    <rPh sb="7" eb="9">
      <t>カイギ</t>
    </rPh>
    <rPh sb="9" eb="11">
      <t>ウンエイ</t>
    </rPh>
    <rPh sb="11" eb="12">
      <t>トウ</t>
    </rPh>
    <rPh sb="13" eb="14">
      <t>オコナ</t>
    </rPh>
    <rPh sb="17" eb="18">
      <t>ツト</t>
    </rPh>
    <rPh sb="24" eb="26">
      <t>ジカイ</t>
    </rPh>
    <rPh sb="27" eb="29">
      <t>ニュウサツ</t>
    </rPh>
    <rPh sb="30" eb="31">
      <t>ム</t>
    </rPh>
    <rPh sb="34" eb="36">
      <t>コウコク</t>
    </rPh>
    <rPh sb="36" eb="38">
      <t>キカン</t>
    </rPh>
    <rPh sb="39" eb="41">
      <t>エンチョウ</t>
    </rPh>
    <rPh sb="42" eb="44">
      <t>ギョウシャ</t>
    </rPh>
    <rPh sb="46" eb="47">
      <t>コエ</t>
    </rPh>
    <rPh sb="49" eb="50">
      <t>トウ</t>
    </rPh>
    <rPh sb="54" eb="56">
      <t>ニュウサツ</t>
    </rPh>
    <rPh sb="57" eb="59">
      <t>ジッシ</t>
    </rPh>
    <rPh sb="69" eb="71">
      <t>シュウチ</t>
    </rPh>
    <rPh sb="72" eb="73">
      <t>ハカ</t>
    </rPh>
    <rPh sb="77" eb="79">
      <t>ケントウ</t>
    </rPh>
    <phoneticPr fontId="5"/>
  </si>
  <si>
    <t>A.富士テレコム株式会社</t>
  </si>
  <si>
    <t>雑役務費</t>
  </si>
  <si>
    <t>評価会議とデータベース等作成支援</t>
    <rPh sb="0" eb="2">
      <t>ヒョウカ</t>
    </rPh>
    <rPh sb="2" eb="4">
      <t>カイギ</t>
    </rPh>
    <rPh sb="11" eb="14">
      <t>トウサクセイ</t>
    </rPh>
    <rPh sb="14" eb="16">
      <t>シエン</t>
    </rPh>
    <phoneticPr fontId="5"/>
  </si>
  <si>
    <t>B.富士テレコム株式会社</t>
  </si>
  <si>
    <t>相談員研修等支援</t>
    <rPh sb="0" eb="3">
      <t>ソウダンイン</t>
    </rPh>
    <rPh sb="3" eb="6">
      <t>ケンシュウトウ</t>
    </rPh>
    <rPh sb="6" eb="8">
      <t>シエン</t>
    </rPh>
    <phoneticPr fontId="5"/>
  </si>
  <si>
    <t>富士テレコム株式会社</t>
  </si>
  <si>
    <t>評価会議とデータベース等作成支援</t>
  </si>
  <si>
    <t>相談員研修等支援</t>
    <rPh sb="0" eb="8">
      <t>ソウダンインケンシュウトウシエン</t>
    </rPh>
    <phoneticPr fontId="5"/>
  </si>
  <si>
    <t>一般競争入札を利用するなど、競争性を確保しながら支出先を選定することにより、コストの削減に努めている。</t>
    <phoneticPr fontId="5"/>
  </si>
  <si>
    <t>原則として一般競争入札を利用するほか、複数者から見積もりをとることにより効率化を図っている。</t>
    <phoneticPr fontId="5"/>
  </si>
  <si>
    <t>-</t>
    <phoneticPr fontId="5"/>
  </si>
  <si>
    <t>5百万/4回</t>
    <rPh sb="1" eb="3">
      <t>ヒャクマン</t>
    </rPh>
    <rPh sb="5" eb="6">
      <t>カイ</t>
    </rPh>
    <phoneticPr fontId="5"/>
  </si>
  <si>
    <t>5百万/6回</t>
    <rPh sb="1" eb="3">
      <t>ヒャクマン</t>
    </rPh>
    <rPh sb="5" eb="6">
      <t>カイ</t>
    </rPh>
    <phoneticPr fontId="5"/>
  </si>
  <si>
    <t>一般競争入札を利用し、競争性を確保しながら支出先を選定しているが、研修開催等支援業務等２件が一者応札であった。次回の入札に向けて、公告期間の延長、業者への声かけ等により、入札を実施していることについて周知を図ることを検討する。</t>
    <rPh sb="42" eb="43">
      <t>トウ</t>
    </rPh>
    <phoneticPr fontId="5"/>
  </si>
  <si>
    <t xml:space="preserve">
患者申出療養の安全性・有効性等を確認するための会議運営支援や、患者申出療養の広報等に用いる基礎資料の作成等を行うことで、適正かつ安定的・効率的な医療保険制度の構築を図る。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</si>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</sst>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176893</xdr:colOff>
      <xdr:row>748</xdr:row>
      <xdr:rowOff>68036</xdr:rowOff>
    </xdr:from>
    <xdr:to>
      <xdr:col>30</xdr:col>
      <xdr:colOff>150247</xdr:colOff>
      <xdr:row>749</xdr:row>
      <xdr:rowOff>340377</xdr:rowOff>
    </xdr:to>
    <xdr:sp macro="" textlink="">
      <xdr:nvSpPr>
        <xdr:cNvPr id="2" name="正方形/長方形 1"/>
        <xdr:cNvSpPr/>
      </xdr:nvSpPr>
      <xdr:spPr bwMode="auto">
        <a:xfrm>
          <a:off x="4667250" y="236791500"/>
          <a:ext cx="1606211" cy="62612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８百万円</a:t>
          </a:r>
        </a:p>
      </xdr:txBody>
    </xdr:sp>
    <xdr:clientData/>
  </xdr:twoCellAnchor>
  <xdr:twoCellAnchor>
    <xdr:from>
      <xdr:col>18</xdr:col>
      <xdr:colOff>68035</xdr:colOff>
      <xdr:row>750</xdr:row>
      <xdr:rowOff>163286</xdr:rowOff>
    </xdr:from>
    <xdr:to>
      <xdr:col>36</xdr:col>
      <xdr:colOff>116596</xdr:colOff>
      <xdr:row>751</xdr:row>
      <xdr:rowOff>269663</xdr:rowOff>
    </xdr:to>
    <xdr:sp macro="" textlink="">
      <xdr:nvSpPr>
        <xdr:cNvPr id="3" name="正方形/長方形 2"/>
        <xdr:cNvSpPr/>
      </xdr:nvSpPr>
      <xdr:spPr bwMode="auto">
        <a:xfrm>
          <a:off x="3741964" y="237594322"/>
          <a:ext cx="3722489" cy="460162"/>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事業の企画、全体調整等、事業全体の進行管理</a:t>
          </a:r>
        </a:p>
      </xdr:txBody>
    </xdr:sp>
    <xdr:clientData/>
  </xdr:twoCellAnchor>
  <xdr:twoCellAnchor>
    <xdr:from>
      <xdr:col>8</xdr:col>
      <xdr:colOff>176893</xdr:colOff>
      <xdr:row>753</xdr:row>
      <xdr:rowOff>163285</xdr:rowOff>
    </xdr:from>
    <xdr:to>
      <xdr:col>20</xdr:col>
      <xdr:colOff>42245</xdr:colOff>
      <xdr:row>759</xdr:row>
      <xdr:rowOff>135086</xdr:rowOff>
    </xdr:to>
    <xdr:grpSp>
      <xdr:nvGrpSpPr>
        <xdr:cNvPr id="12" name="グループ化 11"/>
        <xdr:cNvGrpSpPr/>
      </xdr:nvGrpSpPr>
      <xdr:grpSpPr>
        <a:xfrm>
          <a:off x="1790540" y="44000697"/>
          <a:ext cx="2285823" cy="2056095"/>
          <a:chOff x="1683110" y="42950466"/>
          <a:chExt cx="2353574" cy="2036593"/>
        </a:xfrm>
      </xdr:grpSpPr>
      <xdr:sp macro="" textlink="">
        <xdr:nvSpPr>
          <xdr:cNvPr id="13" name="正方形/長方形 12"/>
          <xdr:cNvSpPr/>
        </xdr:nvSpPr>
        <xdr:spPr bwMode="auto">
          <a:xfrm>
            <a:off x="1789155" y="43561489"/>
            <a:ext cx="2221498" cy="80880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Ａ．富士テレコム株式会社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５百万円</a:t>
            </a:r>
          </a:p>
        </xdr:txBody>
      </xdr:sp>
      <xdr:sp macro="" textlink="">
        <xdr:nvSpPr>
          <xdr:cNvPr id="14" name="正方形/長方形 13"/>
          <xdr:cNvSpPr/>
        </xdr:nvSpPr>
        <xdr:spPr bwMode="auto">
          <a:xfrm>
            <a:off x="1683110" y="42950466"/>
            <a:ext cx="2119730" cy="76230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5" name="大かっこ 14"/>
          <xdr:cNvSpPr/>
        </xdr:nvSpPr>
        <xdr:spPr bwMode="auto">
          <a:xfrm>
            <a:off x="1763412" y="44549590"/>
            <a:ext cx="2273272" cy="320883"/>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bwMode="auto">
          <a:xfrm>
            <a:off x="2055667" y="44460080"/>
            <a:ext cx="1775073" cy="526979"/>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評価会議とデータベース等作成に関する支援</a:t>
            </a:r>
          </a:p>
        </xdr:txBody>
      </xdr:sp>
    </xdr:grpSp>
    <xdr:clientData/>
  </xdr:twoCellAnchor>
  <xdr:twoCellAnchor>
    <xdr:from>
      <xdr:col>33</xdr:col>
      <xdr:colOff>68036</xdr:colOff>
      <xdr:row>753</xdr:row>
      <xdr:rowOff>217700</xdr:rowOff>
    </xdr:from>
    <xdr:to>
      <xdr:col>45</xdr:col>
      <xdr:colOff>137275</xdr:colOff>
      <xdr:row>759</xdr:row>
      <xdr:rowOff>96112</xdr:rowOff>
    </xdr:to>
    <xdr:grpSp>
      <xdr:nvGrpSpPr>
        <xdr:cNvPr id="17" name="グループ化 16"/>
        <xdr:cNvGrpSpPr/>
      </xdr:nvGrpSpPr>
      <xdr:grpSpPr>
        <a:xfrm>
          <a:off x="6724330" y="44055112"/>
          <a:ext cx="2489710" cy="1962706"/>
          <a:chOff x="7494160" y="42517416"/>
          <a:chExt cx="2561000" cy="1941166"/>
        </a:xfrm>
      </xdr:grpSpPr>
      <xdr:sp macro="" textlink="">
        <xdr:nvSpPr>
          <xdr:cNvPr id="18" name="正方形/長方形 17"/>
          <xdr:cNvSpPr/>
        </xdr:nvSpPr>
        <xdr:spPr bwMode="auto">
          <a:xfrm>
            <a:off x="7543125" y="43057218"/>
            <a:ext cx="2453351" cy="80880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Ｂ．富士テレコム株式会社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３百万円</a:t>
            </a:r>
          </a:p>
        </xdr:txBody>
      </xdr:sp>
      <xdr:sp macro="" textlink="">
        <xdr:nvSpPr>
          <xdr:cNvPr id="19" name="大かっこ 18"/>
          <xdr:cNvSpPr/>
        </xdr:nvSpPr>
        <xdr:spPr bwMode="auto">
          <a:xfrm>
            <a:off x="7494160" y="44137718"/>
            <a:ext cx="2561000" cy="32086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bwMode="auto">
          <a:xfrm>
            <a:off x="7959270" y="44142202"/>
            <a:ext cx="1910690" cy="31638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相談員研修等支援</a:t>
            </a:r>
          </a:p>
        </xdr:txBody>
      </xdr:sp>
      <xdr:sp macro="" textlink="">
        <xdr:nvSpPr>
          <xdr:cNvPr id="21" name="正方形/長方形 20"/>
          <xdr:cNvSpPr/>
        </xdr:nvSpPr>
        <xdr:spPr bwMode="auto">
          <a:xfrm>
            <a:off x="7748546" y="42517416"/>
            <a:ext cx="2164552" cy="76230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twoCellAnchor>
    <xdr:from>
      <xdr:col>26</xdr:col>
      <xdr:colOff>176893</xdr:colOff>
      <xdr:row>751</xdr:row>
      <xdr:rowOff>340179</xdr:rowOff>
    </xdr:from>
    <xdr:to>
      <xdr:col>26</xdr:col>
      <xdr:colOff>190500</xdr:colOff>
      <xdr:row>753</xdr:row>
      <xdr:rowOff>13607</xdr:rowOff>
    </xdr:to>
    <xdr:cxnSp macro="">
      <xdr:nvCxnSpPr>
        <xdr:cNvPr id="22" name="直線矢印コネクタ 21"/>
        <xdr:cNvCxnSpPr/>
      </xdr:nvCxnSpPr>
      <xdr:spPr>
        <a:xfrm>
          <a:off x="5483679" y="238125000"/>
          <a:ext cx="13607"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54428</xdr:colOff>
      <xdr:row>753</xdr:row>
      <xdr:rowOff>0</xdr:rowOff>
    </xdr:from>
    <xdr:to>
      <xdr:col>40</xdr:col>
      <xdr:colOff>108856</xdr:colOff>
      <xdr:row>753</xdr:row>
      <xdr:rowOff>0</xdr:rowOff>
    </xdr:to>
    <xdr:cxnSp macro="">
      <xdr:nvCxnSpPr>
        <xdr:cNvPr id="25" name="直線コネクタ 24"/>
        <xdr:cNvCxnSpPr/>
      </xdr:nvCxnSpPr>
      <xdr:spPr>
        <a:xfrm>
          <a:off x="2911928" y="238492393"/>
          <a:ext cx="5361214"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13606</xdr:colOff>
      <xdr:row>753</xdr:row>
      <xdr:rowOff>40821</xdr:rowOff>
    </xdr:from>
    <xdr:to>
      <xdr:col>14</xdr:col>
      <xdr:colOff>13607</xdr:colOff>
      <xdr:row>754</xdr:row>
      <xdr:rowOff>13606</xdr:rowOff>
    </xdr:to>
    <xdr:cxnSp macro="">
      <xdr:nvCxnSpPr>
        <xdr:cNvPr id="27" name="直線矢印コネクタ 26"/>
        <xdr:cNvCxnSpPr/>
      </xdr:nvCxnSpPr>
      <xdr:spPr>
        <a:xfrm flipH="1">
          <a:off x="2871106" y="41950821"/>
          <a:ext cx="1" cy="3265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122464</xdr:colOff>
      <xdr:row>753</xdr:row>
      <xdr:rowOff>13607</xdr:rowOff>
    </xdr:from>
    <xdr:to>
      <xdr:col>40</xdr:col>
      <xdr:colOff>136071</xdr:colOff>
      <xdr:row>754</xdr:row>
      <xdr:rowOff>81642</xdr:rowOff>
    </xdr:to>
    <xdr:cxnSp macro="">
      <xdr:nvCxnSpPr>
        <xdr:cNvPr id="31" name="直線矢印コネクタ 30"/>
        <xdr:cNvCxnSpPr/>
      </xdr:nvCxnSpPr>
      <xdr:spPr>
        <a:xfrm>
          <a:off x="8286750" y="238506000"/>
          <a:ext cx="13607" cy="42182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O2" sqref="AO2:A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738</v>
      </c>
      <c r="AK2" s="943"/>
      <c r="AL2" s="943"/>
      <c r="AM2" s="943"/>
      <c r="AN2" s="98" t="s">
        <v>406</v>
      </c>
      <c r="AO2" s="943">
        <v>20</v>
      </c>
      <c r="AP2" s="943"/>
      <c r="AQ2" s="943"/>
      <c r="AR2" s="99" t="s">
        <v>709</v>
      </c>
      <c r="AS2" s="949">
        <v>369</v>
      </c>
      <c r="AT2" s="949"/>
      <c r="AU2" s="949"/>
      <c r="AV2" s="98" t="str">
        <f>IF(AW2="","","-")</f>
        <v/>
      </c>
      <c r="AW2" s="909"/>
      <c r="AX2" s="909"/>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714</v>
      </c>
      <c r="H5" s="838"/>
      <c r="I5" s="838"/>
      <c r="J5" s="838"/>
      <c r="K5" s="838"/>
      <c r="L5" s="838"/>
      <c r="M5" s="839" t="s">
        <v>66</v>
      </c>
      <c r="N5" s="840"/>
      <c r="O5" s="840"/>
      <c r="P5" s="840"/>
      <c r="Q5" s="840"/>
      <c r="R5" s="841"/>
      <c r="S5" s="842" t="s">
        <v>715</v>
      </c>
      <c r="T5" s="838"/>
      <c r="U5" s="838"/>
      <c r="V5" s="838"/>
      <c r="W5" s="838"/>
      <c r="X5" s="843"/>
      <c r="Y5" s="699" t="s">
        <v>3</v>
      </c>
      <c r="Z5" s="545"/>
      <c r="AA5" s="545"/>
      <c r="AB5" s="545"/>
      <c r="AC5" s="545"/>
      <c r="AD5" s="546"/>
      <c r="AE5" s="700" t="s">
        <v>716</v>
      </c>
      <c r="AF5" s="700"/>
      <c r="AG5" s="700"/>
      <c r="AH5" s="700"/>
      <c r="AI5" s="700"/>
      <c r="AJ5" s="700"/>
      <c r="AK5" s="700"/>
      <c r="AL5" s="700"/>
      <c r="AM5" s="700"/>
      <c r="AN5" s="700"/>
      <c r="AO5" s="700"/>
      <c r="AP5" s="701"/>
      <c r="AQ5" s="702" t="s">
        <v>713</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1" t="s">
        <v>389</v>
      </c>
      <c r="Z7" s="442"/>
      <c r="AA7" s="442"/>
      <c r="AB7" s="442"/>
      <c r="AC7" s="442"/>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30</v>
      </c>
      <c r="Q13" s="659"/>
      <c r="R13" s="659"/>
      <c r="S13" s="659"/>
      <c r="T13" s="659"/>
      <c r="U13" s="659"/>
      <c r="V13" s="660"/>
      <c r="W13" s="658">
        <v>30</v>
      </c>
      <c r="X13" s="659"/>
      <c r="Y13" s="659"/>
      <c r="Z13" s="659"/>
      <c r="AA13" s="659"/>
      <c r="AB13" s="659"/>
      <c r="AC13" s="660"/>
      <c r="AD13" s="658">
        <v>17</v>
      </c>
      <c r="AE13" s="659"/>
      <c r="AF13" s="659"/>
      <c r="AG13" s="659"/>
      <c r="AH13" s="659"/>
      <c r="AI13" s="659"/>
      <c r="AJ13" s="660"/>
      <c r="AK13" s="658">
        <v>17</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t="s">
        <v>717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717</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717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717</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30</v>
      </c>
      <c r="Q18" s="877"/>
      <c r="R18" s="877"/>
      <c r="S18" s="877"/>
      <c r="T18" s="877"/>
      <c r="U18" s="877"/>
      <c r="V18" s="878"/>
      <c r="W18" s="876">
        <f>SUM(W13:AC17)</f>
        <v>30</v>
      </c>
      <c r="X18" s="877"/>
      <c r="Y18" s="877"/>
      <c r="Z18" s="877"/>
      <c r="AA18" s="877"/>
      <c r="AB18" s="877"/>
      <c r="AC18" s="878"/>
      <c r="AD18" s="876">
        <f>SUM(AD13:AJ17)</f>
        <v>17</v>
      </c>
      <c r="AE18" s="877"/>
      <c r="AF18" s="877"/>
      <c r="AG18" s="877"/>
      <c r="AH18" s="877"/>
      <c r="AI18" s="877"/>
      <c r="AJ18" s="878"/>
      <c r="AK18" s="876">
        <f>SUM(AK13:AQ17)</f>
        <v>17</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11</v>
      </c>
      <c r="Q19" s="659"/>
      <c r="R19" s="659"/>
      <c r="S19" s="659"/>
      <c r="T19" s="659"/>
      <c r="U19" s="659"/>
      <c r="V19" s="660"/>
      <c r="W19" s="658">
        <v>9</v>
      </c>
      <c r="X19" s="659"/>
      <c r="Y19" s="659"/>
      <c r="Z19" s="659"/>
      <c r="AA19" s="659"/>
      <c r="AB19" s="659"/>
      <c r="AC19" s="660"/>
      <c r="AD19" s="658">
        <v>8</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0.36666666666666664</v>
      </c>
      <c r="Q20" s="316"/>
      <c r="R20" s="316"/>
      <c r="S20" s="316"/>
      <c r="T20" s="316"/>
      <c r="U20" s="316"/>
      <c r="V20" s="316"/>
      <c r="W20" s="316">
        <f t="shared" ref="W20" si="0">IF(W18=0, "-", SUM(W19)/W18)</f>
        <v>0.3</v>
      </c>
      <c r="X20" s="316"/>
      <c r="Y20" s="316"/>
      <c r="Z20" s="316"/>
      <c r="AA20" s="316"/>
      <c r="AB20" s="316"/>
      <c r="AC20" s="316"/>
      <c r="AD20" s="316">
        <f t="shared" ref="AD20" si="1">IF(AD18=0, "-", SUM(AD19)/AD18)</f>
        <v>0.47058823529411764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f>IF(P19=0, "-", SUM(P19)/SUM(P13,P14))</f>
        <v>0.36666666666666664</v>
      </c>
      <c r="Q21" s="316"/>
      <c r="R21" s="316"/>
      <c r="S21" s="316"/>
      <c r="T21" s="316"/>
      <c r="U21" s="316"/>
      <c r="V21" s="316"/>
      <c r="W21" s="316">
        <f t="shared" ref="W21" si="2">IF(W19=0, "-", SUM(W19)/SUM(W13,W14))</f>
        <v>0.3</v>
      </c>
      <c r="X21" s="316"/>
      <c r="Y21" s="316"/>
      <c r="Z21" s="316"/>
      <c r="AA21" s="316"/>
      <c r="AB21" s="316"/>
      <c r="AC21" s="316"/>
      <c r="AD21" s="316">
        <f t="shared" ref="AD21" si="3">IF(AD19=0, "-", SUM(AD19)/SUM(AD13,AD14))</f>
        <v>0.47058823529411764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707</v>
      </c>
      <c r="B22" s="972"/>
      <c r="C22" s="972"/>
      <c r="D22" s="972"/>
      <c r="E22" s="972"/>
      <c r="F22" s="973"/>
      <c r="G22" s="967" t="s">
        <v>333</v>
      </c>
      <c r="H22" s="222"/>
      <c r="I22" s="222"/>
      <c r="J22" s="222"/>
      <c r="K22" s="222"/>
      <c r="L22" s="222"/>
      <c r="M22" s="222"/>
      <c r="N22" s="222"/>
      <c r="O22" s="223"/>
      <c r="P22" s="932" t="s">
        <v>705</v>
      </c>
      <c r="Q22" s="222"/>
      <c r="R22" s="222"/>
      <c r="S22" s="222"/>
      <c r="T22" s="222"/>
      <c r="U22" s="222"/>
      <c r="V22" s="223"/>
      <c r="W22" s="932" t="s">
        <v>706</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721</v>
      </c>
      <c r="H23" s="969"/>
      <c r="I23" s="969"/>
      <c r="J23" s="969"/>
      <c r="K23" s="969"/>
      <c r="L23" s="969"/>
      <c r="M23" s="969"/>
      <c r="N23" s="969"/>
      <c r="O23" s="970"/>
      <c r="P23" s="918">
        <v>17</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17</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3" t="s">
        <v>412</v>
      </c>
      <c r="AJ30" s="913"/>
      <c r="AK30" s="913"/>
      <c r="AL30" s="856"/>
      <c r="AM30" s="913" t="s">
        <v>509</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717</v>
      </c>
      <c r="AR31" s="201"/>
      <c r="AS31" s="136" t="s">
        <v>233</v>
      </c>
      <c r="AT31" s="137"/>
      <c r="AU31" s="200" t="s">
        <v>717</v>
      </c>
      <c r="AV31" s="200"/>
      <c r="AW31" s="395" t="s">
        <v>179</v>
      </c>
      <c r="AX31" s="396"/>
    </row>
    <row r="32" spans="1:50" ht="23.25" customHeight="1" x14ac:dyDescent="0.15">
      <c r="A32" s="400"/>
      <c r="B32" s="398"/>
      <c r="C32" s="398"/>
      <c r="D32" s="398"/>
      <c r="E32" s="398"/>
      <c r="F32" s="399"/>
      <c r="G32" s="566" t="s">
        <v>717</v>
      </c>
      <c r="H32" s="567"/>
      <c r="I32" s="567"/>
      <c r="J32" s="567"/>
      <c r="K32" s="567"/>
      <c r="L32" s="567"/>
      <c r="M32" s="567"/>
      <c r="N32" s="567"/>
      <c r="O32" s="568"/>
      <c r="P32" s="108" t="s">
        <v>717</v>
      </c>
      <c r="Q32" s="108"/>
      <c r="R32" s="108"/>
      <c r="S32" s="108"/>
      <c r="T32" s="108"/>
      <c r="U32" s="108"/>
      <c r="V32" s="108"/>
      <c r="W32" s="108"/>
      <c r="X32" s="109"/>
      <c r="Y32" s="473" t="s">
        <v>12</v>
      </c>
      <c r="Z32" s="533"/>
      <c r="AA32" s="534"/>
      <c r="AB32" s="463" t="s">
        <v>717</v>
      </c>
      <c r="AC32" s="463"/>
      <c r="AD32" s="463"/>
      <c r="AE32" s="218" t="s">
        <v>717</v>
      </c>
      <c r="AF32" s="219"/>
      <c r="AG32" s="219"/>
      <c r="AH32" s="219"/>
      <c r="AI32" s="218" t="s">
        <v>717</v>
      </c>
      <c r="AJ32" s="219"/>
      <c r="AK32" s="219"/>
      <c r="AL32" s="219"/>
      <c r="AM32" s="218" t="s">
        <v>717</v>
      </c>
      <c r="AN32" s="219"/>
      <c r="AO32" s="219"/>
      <c r="AP32" s="219"/>
      <c r="AQ32" s="336" t="s">
        <v>717</v>
      </c>
      <c r="AR32" s="208"/>
      <c r="AS32" s="208"/>
      <c r="AT32" s="337"/>
      <c r="AU32" s="219" t="s">
        <v>717</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717</v>
      </c>
      <c r="AC33" s="525"/>
      <c r="AD33" s="525"/>
      <c r="AE33" s="218" t="s">
        <v>717</v>
      </c>
      <c r="AF33" s="219"/>
      <c r="AG33" s="219"/>
      <c r="AH33" s="219"/>
      <c r="AI33" s="218" t="s">
        <v>717</v>
      </c>
      <c r="AJ33" s="219"/>
      <c r="AK33" s="219"/>
      <c r="AL33" s="219"/>
      <c r="AM33" s="218" t="s">
        <v>717</v>
      </c>
      <c r="AN33" s="219"/>
      <c r="AO33" s="219"/>
      <c r="AP33" s="219"/>
      <c r="AQ33" s="336" t="s">
        <v>717</v>
      </c>
      <c r="AR33" s="208"/>
      <c r="AS33" s="208"/>
      <c r="AT33" s="337"/>
      <c r="AU33" s="219" t="s">
        <v>717</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717</v>
      </c>
      <c r="AF34" s="219"/>
      <c r="AG34" s="219"/>
      <c r="AH34" s="219"/>
      <c r="AI34" s="218" t="s">
        <v>717</v>
      </c>
      <c r="AJ34" s="219"/>
      <c r="AK34" s="219"/>
      <c r="AL34" s="219"/>
      <c r="AM34" s="218" t="s">
        <v>717</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t="s">
        <v>722</v>
      </c>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722</v>
      </c>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6"/>
      <c r="AY79">
        <f>COUNTIF($AR$79,"☑")</f>
        <v>0</v>
      </c>
    </row>
    <row r="80" spans="1:51" ht="18.75"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30" customHeight="1" x14ac:dyDescent="0.15">
      <c r="A82" s="863"/>
      <c r="B82" s="529"/>
      <c r="C82" s="427"/>
      <c r="D82" s="427"/>
      <c r="E82" s="427"/>
      <c r="F82" s="428"/>
      <c r="G82" s="677" t="s">
        <v>723</v>
      </c>
      <c r="H82" s="677"/>
      <c r="I82" s="677"/>
      <c r="J82" s="677"/>
      <c r="K82" s="677"/>
      <c r="L82" s="677"/>
      <c r="M82" s="677"/>
      <c r="N82" s="677"/>
      <c r="O82" s="677"/>
      <c r="P82" s="677"/>
      <c r="Q82" s="677"/>
      <c r="R82" s="677"/>
      <c r="S82" s="677"/>
      <c r="T82" s="677"/>
      <c r="U82" s="677"/>
      <c r="V82" s="677"/>
      <c r="W82" s="677"/>
      <c r="X82" s="677"/>
      <c r="Y82" s="677"/>
      <c r="Z82" s="677"/>
      <c r="AA82" s="678"/>
      <c r="AB82" s="882" t="s">
        <v>739</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1</v>
      </c>
    </row>
    <row r="83" spans="1:60" ht="30"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1</v>
      </c>
    </row>
    <row r="84" spans="1:60" ht="30"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1</v>
      </c>
    </row>
    <row r="85" spans="1:60" ht="18.75"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1</v>
      </c>
      <c r="AZ85" s="10"/>
      <c r="BA85" s="10"/>
      <c r="BB85" s="10"/>
      <c r="BC85" s="10"/>
    </row>
    <row r="86" spans="1:60" ht="18.75"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t="s">
        <v>717</v>
      </c>
      <c r="AR86" s="200"/>
      <c r="AS86" s="136" t="s">
        <v>233</v>
      </c>
      <c r="AT86" s="137"/>
      <c r="AU86" s="200" t="s">
        <v>717</v>
      </c>
      <c r="AV86" s="200"/>
      <c r="AW86" s="395" t="s">
        <v>179</v>
      </c>
      <c r="AX86" s="396"/>
      <c r="AY86">
        <f t="shared" si="10"/>
        <v>1</v>
      </c>
      <c r="AZ86" s="10"/>
      <c r="BA86" s="10"/>
      <c r="BB86" s="10"/>
      <c r="BC86" s="10"/>
      <c r="BD86" s="10"/>
      <c r="BE86" s="10"/>
      <c r="BF86" s="10"/>
      <c r="BG86" s="10"/>
      <c r="BH86" s="10"/>
    </row>
    <row r="87" spans="1:60" ht="30" customHeight="1" x14ac:dyDescent="0.15">
      <c r="A87" s="863"/>
      <c r="B87" s="427"/>
      <c r="C87" s="427"/>
      <c r="D87" s="427"/>
      <c r="E87" s="427"/>
      <c r="F87" s="428"/>
      <c r="G87" s="107" t="s">
        <v>724</v>
      </c>
      <c r="H87" s="108"/>
      <c r="I87" s="108"/>
      <c r="J87" s="108"/>
      <c r="K87" s="108"/>
      <c r="L87" s="108"/>
      <c r="M87" s="108"/>
      <c r="N87" s="108"/>
      <c r="O87" s="109"/>
      <c r="P87" s="108" t="s">
        <v>725</v>
      </c>
      <c r="Q87" s="516"/>
      <c r="R87" s="516"/>
      <c r="S87" s="516"/>
      <c r="T87" s="516"/>
      <c r="U87" s="516"/>
      <c r="V87" s="516"/>
      <c r="W87" s="516"/>
      <c r="X87" s="517"/>
      <c r="Y87" s="563" t="s">
        <v>62</v>
      </c>
      <c r="Z87" s="564"/>
      <c r="AA87" s="565"/>
      <c r="AB87" s="463" t="s">
        <v>722</v>
      </c>
      <c r="AC87" s="463"/>
      <c r="AD87" s="463"/>
      <c r="AE87" s="218">
        <v>3</v>
      </c>
      <c r="AF87" s="219"/>
      <c r="AG87" s="219"/>
      <c r="AH87" s="219"/>
      <c r="AI87" s="218">
        <v>1</v>
      </c>
      <c r="AJ87" s="219"/>
      <c r="AK87" s="219"/>
      <c r="AL87" s="219"/>
      <c r="AM87" s="218">
        <v>2</v>
      </c>
      <c r="AN87" s="219"/>
      <c r="AO87" s="219"/>
      <c r="AP87" s="219"/>
      <c r="AQ87" s="336" t="s">
        <v>717</v>
      </c>
      <c r="AR87" s="208"/>
      <c r="AS87" s="208"/>
      <c r="AT87" s="337"/>
      <c r="AU87" s="219" t="s">
        <v>717</v>
      </c>
      <c r="AV87" s="219"/>
      <c r="AW87" s="219"/>
      <c r="AX87" s="221"/>
      <c r="AY87">
        <f t="shared" si="10"/>
        <v>1</v>
      </c>
    </row>
    <row r="88" spans="1:60" ht="30"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722</v>
      </c>
      <c r="AC88" s="525"/>
      <c r="AD88" s="525"/>
      <c r="AE88" s="218">
        <v>5</v>
      </c>
      <c r="AF88" s="219"/>
      <c r="AG88" s="219"/>
      <c r="AH88" s="219"/>
      <c r="AI88" s="218">
        <v>5</v>
      </c>
      <c r="AJ88" s="219"/>
      <c r="AK88" s="219"/>
      <c r="AL88" s="219"/>
      <c r="AM88" s="218">
        <v>5</v>
      </c>
      <c r="AN88" s="219"/>
      <c r="AO88" s="219"/>
      <c r="AP88" s="219"/>
      <c r="AQ88" s="336" t="s">
        <v>717</v>
      </c>
      <c r="AR88" s="208"/>
      <c r="AS88" s="208"/>
      <c r="AT88" s="337"/>
      <c r="AU88" s="219" t="s">
        <v>717</v>
      </c>
      <c r="AV88" s="219"/>
      <c r="AW88" s="219"/>
      <c r="AX88" s="221"/>
      <c r="AY88">
        <f t="shared" si="10"/>
        <v>1</v>
      </c>
      <c r="AZ88" s="10"/>
      <c r="BA88" s="10"/>
      <c r="BB88" s="10"/>
      <c r="BC88" s="10"/>
    </row>
    <row r="89" spans="1:60" ht="30" customHeight="1" thickBot="1" x14ac:dyDescent="0.2">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v>60</v>
      </c>
      <c r="AF89" s="226"/>
      <c r="AG89" s="226"/>
      <c r="AH89" s="226"/>
      <c r="AI89" s="225">
        <v>20</v>
      </c>
      <c r="AJ89" s="226"/>
      <c r="AK89" s="226"/>
      <c r="AL89" s="226"/>
      <c r="AM89" s="225">
        <v>40</v>
      </c>
      <c r="AN89" s="226"/>
      <c r="AO89" s="226"/>
      <c r="AP89" s="226"/>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722</v>
      </c>
      <c r="AC101" s="463"/>
      <c r="AD101" s="463"/>
      <c r="AE101" s="282">
        <v>5</v>
      </c>
      <c r="AF101" s="282"/>
      <c r="AG101" s="282"/>
      <c r="AH101" s="282"/>
      <c r="AI101" s="282">
        <v>3</v>
      </c>
      <c r="AJ101" s="282"/>
      <c r="AK101" s="282"/>
      <c r="AL101" s="282"/>
      <c r="AM101" s="282">
        <v>4</v>
      </c>
      <c r="AN101" s="282"/>
      <c r="AO101" s="282"/>
      <c r="AP101" s="282"/>
      <c r="AQ101" s="282" t="s">
        <v>769</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722</v>
      </c>
      <c r="AC102" s="463"/>
      <c r="AD102" s="463"/>
      <c r="AE102" s="282">
        <v>6</v>
      </c>
      <c r="AF102" s="282"/>
      <c r="AG102" s="282"/>
      <c r="AH102" s="282"/>
      <c r="AI102" s="282">
        <v>6</v>
      </c>
      <c r="AJ102" s="282"/>
      <c r="AK102" s="282"/>
      <c r="AL102" s="282"/>
      <c r="AM102" s="282">
        <v>6</v>
      </c>
      <c r="AN102" s="282"/>
      <c r="AO102" s="282"/>
      <c r="AP102" s="282"/>
      <c r="AQ102" s="282">
        <v>6</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1</v>
      </c>
      <c r="AF116" s="282"/>
      <c r="AG116" s="282"/>
      <c r="AH116" s="282"/>
      <c r="AI116" s="282">
        <v>2</v>
      </c>
      <c r="AJ116" s="282"/>
      <c r="AK116" s="282"/>
      <c r="AL116" s="282"/>
      <c r="AM116" s="282">
        <v>1</v>
      </c>
      <c r="AN116" s="282"/>
      <c r="AO116" s="282"/>
      <c r="AP116" s="282"/>
      <c r="AQ116" s="218">
        <v>1</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358</v>
      </c>
      <c r="AC117" s="475"/>
      <c r="AD117" s="476"/>
      <c r="AE117" s="553" t="s">
        <v>729</v>
      </c>
      <c r="AF117" s="553"/>
      <c r="AG117" s="553"/>
      <c r="AH117" s="553"/>
      <c r="AI117" s="553" t="s">
        <v>730</v>
      </c>
      <c r="AJ117" s="553"/>
      <c r="AK117" s="553"/>
      <c r="AL117" s="553"/>
      <c r="AM117" s="553" t="s">
        <v>765</v>
      </c>
      <c r="AN117" s="553"/>
      <c r="AO117" s="553"/>
      <c r="AP117" s="553"/>
      <c r="AQ117" s="553" t="s">
        <v>766</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17.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0"/>
      <c r="E430" s="175" t="s">
        <v>399</v>
      </c>
      <c r="F430" s="896"/>
      <c r="G430" s="897" t="s">
        <v>252</v>
      </c>
      <c r="H430" s="126"/>
      <c r="I430" s="126"/>
      <c r="J430" s="898" t="s">
        <v>717</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769</v>
      </c>
      <c r="AF432" s="201"/>
      <c r="AG432" s="136" t="s">
        <v>233</v>
      </c>
      <c r="AH432" s="137"/>
      <c r="AI432" s="335"/>
      <c r="AJ432" s="335"/>
      <c r="AK432" s="335"/>
      <c r="AL432" s="157"/>
      <c r="AM432" s="335"/>
      <c r="AN432" s="335"/>
      <c r="AO432" s="335"/>
      <c r="AP432" s="157"/>
      <c r="AQ432" s="250" t="s">
        <v>769</v>
      </c>
      <c r="AR432" s="201"/>
      <c r="AS432" s="136" t="s">
        <v>233</v>
      </c>
      <c r="AT432" s="137"/>
      <c r="AU432" s="201" t="s">
        <v>769</v>
      </c>
      <c r="AV432" s="201"/>
      <c r="AW432" s="136" t="s">
        <v>179</v>
      </c>
      <c r="AX432" s="196"/>
      <c r="AY432">
        <f>$AY$431</f>
        <v>1</v>
      </c>
    </row>
    <row r="433" spans="1:51" ht="23.25" customHeight="1" x14ac:dyDescent="0.15">
      <c r="A433" s="190"/>
      <c r="B433" s="187"/>
      <c r="C433" s="181"/>
      <c r="D433" s="187"/>
      <c r="E433" s="338"/>
      <c r="F433" s="339"/>
      <c r="G433" s="107" t="s">
        <v>769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769</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769</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t="s">
        <v>769</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769</v>
      </c>
      <c r="AF457" s="201"/>
      <c r="AG457" s="136" t="s">
        <v>233</v>
      </c>
      <c r="AH457" s="137"/>
      <c r="AI457" s="335"/>
      <c r="AJ457" s="335"/>
      <c r="AK457" s="335"/>
      <c r="AL457" s="157"/>
      <c r="AM457" s="335"/>
      <c r="AN457" s="335"/>
      <c r="AO457" s="335"/>
      <c r="AP457" s="157"/>
      <c r="AQ457" s="250" t="s">
        <v>769</v>
      </c>
      <c r="AR457" s="201"/>
      <c r="AS457" s="136" t="s">
        <v>233</v>
      </c>
      <c r="AT457" s="137"/>
      <c r="AU457" s="201" t="s">
        <v>769</v>
      </c>
      <c r="AV457" s="201"/>
      <c r="AW457" s="136" t="s">
        <v>179</v>
      </c>
      <c r="AX457" s="196"/>
      <c r="AY457">
        <f>$AY$456</f>
        <v>1</v>
      </c>
    </row>
    <row r="458" spans="1:51" ht="23.25" customHeight="1" x14ac:dyDescent="0.15">
      <c r="A458" s="190"/>
      <c r="B458" s="187"/>
      <c r="C458" s="181"/>
      <c r="D458" s="187"/>
      <c r="E458" s="338"/>
      <c r="F458" s="339"/>
      <c r="G458" s="107" t="s">
        <v>769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769</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769</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t="s">
        <v>769</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9.9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737</v>
      </c>
      <c r="AE702" s="342"/>
      <c r="AF702" s="342"/>
      <c r="AG702" s="382" t="s">
        <v>740</v>
      </c>
      <c r="AH702" s="383"/>
      <c r="AI702" s="383"/>
      <c r="AJ702" s="383"/>
      <c r="AK702" s="383"/>
      <c r="AL702" s="383"/>
      <c r="AM702" s="383"/>
      <c r="AN702" s="383"/>
      <c r="AO702" s="383"/>
      <c r="AP702" s="383"/>
      <c r="AQ702" s="383"/>
      <c r="AR702" s="383"/>
      <c r="AS702" s="383"/>
      <c r="AT702" s="383"/>
      <c r="AU702" s="383"/>
      <c r="AV702" s="383"/>
      <c r="AW702" s="383"/>
      <c r="AX702" s="384"/>
    </row>
    <row r="703" spans="1:51" ht="60"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737</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50.1"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737</v>
      </c>
      <c r="AE704" s="784"/>
      <c r="AF704" s="784"/>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747</v>
      </c>
      <c r="AE705" s="716"/>
      <c r="AF705" s="716"/>
      <c r="AG705" s="128" t="s">
        <v>767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748</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750</v>
      </c>
      <c r="AE708" s="606"/>
      <c r="AF708" s="606"/>
      <c r="AG708" s="743" t="s">
        <v>717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737</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750</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737</v>
      </c>
      <c r="AE711" s="323"/>
      <c r="AF711" s="323"/>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51.9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737</v>
      </c>
      <c r="AE712" s="784"/>
      <c r="AF712" s="784"/>
      <c r="AG712" s="808" t="s">
        <v>744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750</v>
      </c>
      <c r="AE713" s="323"/>
      <c r="AF713" s="664"/>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737</v>
      </c>
      <c r="AE714" s="806"/>
      <c r="AF714" s="807"/>
      <c r="AG714" s="737" t="s">
        <v>763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750</v>
      </c>
      <c r="AE715" s="606"/>
      <c r="AF715" s="657"/>
      <c r="AG715" s="743" t="s">
        <v>717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750</v>
      </c>
      <c r="AE716" s="628"/>
      <c r="AF716" s="628"/>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737</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80.099999999999994"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737</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750</v>
      </c>
      <c r="AE719" s="606"/>
      <c r="AF719" s="606"/>
      <c r="AG719" s="128" t="s">
        <v>751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752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0"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30"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30"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672</v>
      </c>
      <c r="B737" s="211"/>
      <c r="C737" s="211"/>
      <c r="D737" s="212"/>
      <c r="E737" s="953" t="s">
        <v>717</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397</v>
      </c>
      <c r="B738" s="361"/>
      <c r="C738" s="361"/>
      <c r="D738" s="361"/>
      <c r="E738" s="953" t="s">
        <v>717</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396</v>
      </c>
      <c r="B739" s="361"/>
      <c r="C739" s="361"/>
      <c r="D739" s="361"/>
      <c r="E739" s="953" t="s">
        <v>717</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395</v>
      </c>
      <c r="B740" s="361"/>
      <c r="C740" s="361"/>
      <c r="D740" s="361"/>
      <c r="E740" s="953" t="s">
        <v>717</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394</v>
      </c>
      <c r="B741" s="361"/>
      <c r="C741" s="361"/>
      <c r="D741" s="361"/>
      <c r="E741" s="953" t="s">
        <v>717</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393</v>
      </c>
      <c r="B742" s="361"/>
      <c r="C742" s="361"/>
      <c r="D742" s="361"/>
      <c r="E742" s="953" t="s">
        <v>717</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392</v>
      </c>
      <c r="B743" s="361"/>
      <c r="C743" s="361"/>
      <c r="D743" s="361"/>
      <c r="E743" s="953" t="s">
        <v>733</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391</v>
      </c>
      <c r="B744" s="361"/>
      <c r="C744" s="361"/>
      <c r="D744" s="361"/>
      <c r="E744" s="953" t="s">
        <v>734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390</v>
      </c>
      <c r="B745" s="361"/>
      <c r="C745" s="361"/>
      <c r="D745" s="361"/>
      <c r="E745" s="990" t="s">
        <v>735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545</v>
      </c>
      <c r="B746" s="361"/>
      <c r="C746" s="361"/>
      <c r="D746" s="361"/>
      <c r="E746" s="959" t="s">
        <v>710</v>
      </c>
      <c r="F746" s="957"/>
      <c r="G746" s="957"/>
      <c r="H746" s="100" t="str">
        <f>IF(E746="","","-")</f>
        <v>-</v>
      </c>
      <c r="I746" s="957" t="s">
        <v>736</v>
      </c>
      <c r="J746" s="957"/>
      <c r="K746" s="100" t="str">
        <f>IF(I746="","","-")</f>
        <v>-</v>
      </c>
      <c r="L746" s="958">
        <v>309</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509</v>
      </c>
      <c r="B747" s="361"/>
      <c r="C747" s="361"/>
      <c r="D747" s="361"/>
      <c r="E747" s="959" t="s">
        <v>710</v>
      </c>
      <c r="F747" s="957"/>
      <c r="G747" s="957"/>
      <c r="H747" s="100" t="str">
        <f>IF(E747="","","-")</f>
        <v>-</v>
      </c>
      <c r="I747" s="957"/>
      <c r="J747" s="957"/>
      <c r="K747" s="100" t="str">
        <f>IF(I747="","","-")</f>
        <v/>
      </c>
      <c r="L747" s="958">
        <v>318</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754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757</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755</v>
      </c>
      <c r="H789" s="672"/>
      <c r="I789" s="672"/>
      <c r="J789" s="672"/>
      <c r="K789" s="673"/>
      <c r="L789" s="665" t="s">
        <v>756</v>
      </c>
      <c r="M789" s="666"/>
      <c r="N789" s="666"/>
      <c r="O789" s="666"/>
      <c r="P789" s="666"/>
      <c r="Q789" s="666"/>
      <c r="R789" s="666"/>
      <c r="S789" s="666"/>
      <c r="T789" s="666"/>
      <c r="U789" s="666"/>
      <c r="V789" s="666"/>
      <c r="W789" s="666"/>
      <c r="X789" s="667"/>
      <c r="Y789" s="385">
        <v>5</v>
      </c>
      <c r="Z789" s="386"/>
      <c r="AA789" s="386"/>
      <c r="AB789" s="803"/>
      <c r="AC789" s="671" t="s">
        <v>755</v>
      </c>
      <c r="AD789" s="672"/>
      <c r="AE789" s="672"/>
      <c r="AF789" s="672"/>
      <c r="AG789" s="673"/>
      <c r="AH789" s="665" t="s">
        <v>758</v>
      </c>
      <c r="AI789" s="666"/>
      <c r="AJ789" s="666"/>
      <c r="AK789" s="666"/>
      <c r="AL789" s="666"/>
      <c r="AM789" s="666"/>
      <c r="AN789" s="666"/>
      <c r="AO789" s="666"/>
      <c r="AP789" s="666"/>
      <c r="AQ789" s="666"/>
      <c r="AR789" s="666"/>
      <c r="AS789" s="666"/>
      <c r="AT789" s="667"/>
      <c r="AU789" s="385">
        <v>3</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3</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759</v>
      </c>
      <c r="D845" s="372"/>
      <c r="E845" s="372"/>
      <c r="F845" s="372"/>
      <c r="G845" s="372"/>
      <c r="H845" s="372"/>
      <c r="I845" s="373"/>
      <c r="J845" s="344">
        <v>6011401007346</v>
      </c>
      <c r="K845" s="345"/>
      <c r="L845" s="345"/>
      <c r="M845" s="345"/>
      <c r="N845" s="345"/>
      <c r="O845" s="345"/>
      <c r="P845" s="346" t="s">
        <v>760</v>
      </c>
      <c r="Q845" s="346"/>
      <c r="R845" s="346"/>
      <c r="S845" s="346"/>
      <c r="T845" s="346"/>
      <c r="U845" s="346"/>
      <c r="V845" s="346"/>
      <c r="W845" s="346"/>
      <c r="X845" s="346"/>
      <c r="Y845" s="347">
        <v>5</v>
      </c>
      <c r="Z845" s="348"/>
      <c r="AA845" s="348"/>
      <c r="AB845" s="349"/>
      <c r="AC845" s="350" t="s">
        <v>372</v>
      </c>
      <c r="AD845" s="351"/>
      <c r="AE845" s="351"/>
      <c r="AF845" s="351"/>
      <c r="AG845" s="351"/>
      <c r="AH845" s="366">
        <v>1</v>
      </c>
      <c r="AI845" s="367"/>
      <c r="AJ845" s="367"/>
      <c r="AK845" s="367"/>
      <c r="AL845" s="354">
        <v>46</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759</v>
      </c>
      <c r="D878" s="343"/>
      <c r="E878" s="343"/>
      <c r="F878" s="343"/>
      <c r="G878" s="343"/>
      <c r="H878" s="343"/>
      <c r="I878" s="343"/>
      <c r="J878" s="344">
        <v>6011401007346</v>
      </c>
      <c r="K878" s="345"/>
      <c r="L878" s="345"/>
      <c r="M878" s="345"/>
      <c r="N878" s="345"/>
      <c r="O878" s="345"/>
      <c r="P878" s="346" t="s">
        <v>761</v>
      </c>
      <c r="Q878" s="346"/>
      <c r="R878" s="346"/>
      <c r="S878" s="346"/>
      <c r="T878" s="346"/>
      <c r="U878" s="346"/>
      <c r="V878" s="346"/>
      <c r="W878" s="346"/>
      <c r="X878" s="346"/>
      <c r="Y878" s="347">
        <v>3</v>
      </c>
      <c r="Z878" s="348"/>
      <c r="AA878" s="348"/>
      <c r="AB878" s="349"/>
      <c r="AC878" s="350" t="s">
        <v>372</v>
      </c>
      <c r="AD878" s="351"/>
      <c r="AE878" s="351"/>
      <c r="AF878" s="351"/>
      <c r="AG878" s="351"/>
      <c r="AH878" s="366">
        <v>1</v>
      </c>
      <c r="AI878" s="367"/>
      <c r="AJ878" s="367"/>
      <c r="AK878" s="367"/>
      <c r="AL878" s="354">
        <v>80</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764</v>
      </c>
      <c r="F1110" s="369"/>
      <c r="G1110" s="369"/>
      <c r="H1110" s="369"/>
      <c r="I1110" s="369"/>
      <c r="J1110" s="344" t="s">
        <v>764</v>
      </c>
      <c r="K1110" s="345"/>
      <c r="L1110" s="345"/>
      <c r="M1110" s="345"/>
      <c r="N1110" s="345"/>
      <c r="O1110" s="345"/>
      <c r="P1110" s="359" t="s">
        <v>764</v>
      </c>
      <c r="Q1110" s="346"/>
      <c r="R1110" s="346"/>
      <c r="S1110" s="346"/>
      <c r="T1110" s="346"/>
      <c r="U1110" s="346"/>
      <c r="V1110" s="346"/>
      <c r="W1110" s="346"/>
      <c r="X1110" s="346"/>
      <c r="Y1110" s="347" t="s">
        <v>764</v>
      </c>
      <c r="Z1110" s="348"/>
      <c r="AA1110" s="348"/>
      <c r="AB1110" s="349"/>
      <c r="AC1110" s="350"/>
      <c r="AD1110" s="351"/>
      <c r="AE1110" s="351"/>
      <c r="AF1110" s="351"/>
      <c r="AG1110" s="351"/>
      <c r="AH1110" s="352" t="s">
        <v>764</v>
      </c>
      <c r="AI1110" s="353"/>
      <c r="AJ1110" s="353"/>
      <c r="AK1110" s="353"/>
      <c r="AL1110" s="354" t="s">
        <v>764</v>
      </c>
      <c r="AM1110" s="355"/>
      <c r="AN1110" s="355"/>
      <c r="AO1110" s="356"/>
      <c r="AP1110" s="357" t="s">
        <v>764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390</v>
      </c>
      <c r="AF2" s="1029"/>
      <c r="AG2" s="1029"/>
      <c r="AH2" s="1029"/>
      <c r="AI2" s="1029" t="s">
        <v>412</v>
      </c>
      <c r="AJ2" s="1029"/>
      <c r="AK2" s="1029"/>
      <c r="AL2" s="559"/>
      <c r="AM2" s="1029" t="s">
        <v>509</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390</v>
      </c>
      <c r="AF9" s="1029"/>
      <c r="AG9" s="1029"/>
      <c r="AH9" s="1029"/>
      <c r="AI9" s="1029" t="s">
        <v>412</v>
      </c>
      <c r="AJ9" s="1029"/>
      <c r="AK9" s="1029"/>
      <c r="AL9" s="559"/>
      <c r="AM9" s="1029" t="s">
        <v>509</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390</v>
      </c>
      <c r="AF16" s="1029"/>
      <c r="AG16" s="1029"/>
      <c r="AH16" s="1029"/>
      <c r="AI16" s="1029" t="s">
        <v>412</v>
      </c>
      <c r="AJ16" s="1029"/>
      <c r="AK16" s="1029"/>
      <c r="AL16" s="559"/>
      <c r="AM16" s="1029" t="s">
        <v>509</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390</v>
      </c>
      <c r="AF23" s="1029"/>
      <c r="AG23" s="1029"/>
      <c r="AH23" s="1029"/>
      <c r="AI23" s="1029" t="s">
        <v>412</v>
      </c>
      <c r="AJ23" s="1029"/>
      <c r="AK23" s="1029"/>
      <c r="AL23" s="559"/>
      <c r="AM23" s="1029" t="s">
        <v>509</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390</v>
      </c>
      <c r="AF30" s="1029"/>
      <c r="AG30" s="1029"/>
      <c r="AH30" s="1029"/>
      <c r="AI30" s="1029" t="s">
        <v>412</v>
      </c>
      <c r="AJ30" s="1029"/>
      <c r="AK30" s="1029"/>
      <c r="AL30" s="559"/>
      <c r="AM30" s="1029" t="s">
        <v>509</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390</v>
      </c>
      <c r="AF37" s="1029"/>
      <c r="AG37" s="1029"/>
      <c r="AH37" s="1029"/>
      <c r="AI37" s="1029" t="s">
        <v>412</v>
      </c>
      <c r="AJ37" s="1029"/>
      <c r="AK37" s="1029"/>
      <c r="AL37" s="559"/>
      <c r="AM37" s="1029" t="s">
        <v>509</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390</v>
      </c>
      <c r="AF44" s="1029"/>
      <c r="AG44" s="1029"/>
      <c r="AH44" s="1029"/>
      <c r="AI44" s="1029" t="s">
        <v>412</v>
      </c>
      <c r="AJ44" s="1029"/>
      <c r="AK44" s="1029"/>
      <c r="AL44" s="559"/>
      <c r="AM44" s="1029" t="s">
        <v>509</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390</v>
      </c>
      <c r="AF51" s="1029"/>
      <c r="AG51" s="1029"/>
      <c r="AH51" s="1029"/>
      <c r="AI51" s="1029" t="s">
        <v>412</v>
      </c>
      <c r="AJ51" s="1029"/>
      <c r="AK51" s="1029"/>
      <c r="AL51" s="559"/>
      <c r="AM51" s="1029" t="s">
        <v>509</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390</v>
      </c>
      <c r="AF58" s="1029"/>
      <c r="AG58" s="1029"/>
      <c r="AH58" s="1029"/>
      <c r="AI58" s="1029" t="s">
        <v>412</v>
      </c>
      <c r="AJ58" s="1029"/>
      <c r="AK58" s="1029"/>
      <c r="AL58" s="559"/>
      <c r="AM58" s="1029" t="s">
        <v>509</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390</v>
      </c>
      <c r="AF65" s="1029"/>
      <c r="AG65" s="1029"/>
      <c r="AH65" s="1029"/>
      <c r="AI65" s="1029" t="s">
        <v>412</v>
      </c>
      <c r="AJ65" s="1029"/>
      <c r="AK65" s="1029"/>
      <c r="AL65" s="559"/>
      <c r="AM65" s="1029" t="s">
        <v>509</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2021-06-02T14:46:48Z</cp:lastPrinted>
  <dcterms:created xsi:type="dcterms:W3CDTF">2012-03-13T00:50:25Z</dcterms:created>
  <dcterms:modified xsi:type="dcterms:W3CDTF">2021-06-08T08:22:31Z</dcterms:modified>
</cp:coreProperties>
</file>