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7 会計課指摘対応\"/>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45" i="3"/>
  <c r="AY606" i="3"/>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<sst xmlns="http://schemas.openxmlformats.org/spreadsheetml/2006/main" count="2332" uniqueCount="687">
  <si>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</si>
  <si>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</si>
  <si>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</si>
  <si>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</si>
  <si>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</si>
  <si>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</si>
  <si>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</si>
  <si>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</si>
  <si>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</si>
  <si>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</si>
  <si>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</si>
  <si>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</si>
  <si>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</si>
  <si>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</si>
  <si>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</si>
  <si>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</si>
  <si>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</si>
  <si>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</si>
  <si>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</si>
  <si>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</si>
  <si>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</si>
  <si>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</si>
  <si>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</si>
  <si>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</si>
  <si>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</si>
  <si>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</si>
  <si>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</si>
  <si>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</si>
  <si>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</si>
  <si>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</si>
  <si>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</si>
  <si>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</si>
  <si>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</si>
  <si>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</si>
  <si>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</si>
  <si>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</si>
  <si>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</si>
  <si>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</si>
  <si>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</si>
  <si>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</si>
  <si>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</si>
  <si>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</si>
  <si>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</si>
  <si>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</si>
  <si>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</si>
  <si>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</si>
  <si>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</si>
  <si>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</si>
  <si>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</si>
  <si>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</si>
  <si>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</si>
  <si>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</si>
  <si>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</si>
  <si>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</si>
  <si>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</si>
  <si>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</si>
  <si>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</si>
  <si>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</si>
  <si>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</si>
  <si>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</si>
  <si>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</si>
  <si>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</si>
  <si>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</si>
  <si>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</si>
  <si>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</si>
  <si>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</si>
  <si>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</si>
  <si>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</si>
  <si>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</si>
  <si>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</si>
  <si>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</si>
  <si>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</si>
  <si>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</si>
  <si>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</si>
  <si>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</si>
  <si>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</si>
  <si>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</si>
  <si>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</si>
  <si>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</si>
  <si>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</si>
  <si>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</si>
  <si>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</si>
  <si>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</si>
  <si>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</si>
  <si>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</si>
  <si>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</si>
  <si>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</si>
  <si>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</si>
  <si>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</si>
  <si>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</si>
  <si>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</si>
  <si>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</si>
  <si>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</si>
  <si>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</si>
  <si>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</si>
  <si>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</si>
  <si>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</si>
  <si>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</si>
  <si>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</si>
  <si>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</si>
  <si>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</si>
  <si>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</si>
  <si>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</si>
  <si>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</si>
  <si>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</si>
  <si>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</si>
  <si>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</si>
  <si>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</si>
  <si>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</si>
  <si>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</si>
  <si>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</si>
  <si>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</si>
  <si>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</si>
  <si>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</si>
  <si>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</si>
  <si>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</si>
  <si>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</si>
  <si>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</si>
  <si>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</si>
  <si>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</si>
  <si>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</si>
  <si>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</si>
  <si>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</si>
  <si>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</si>
  <si>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</si>
  <si>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</si>
  <si>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</si>
  <si>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</si>
  <si>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</si>
  <si>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</si>
  <si>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</si>
  <si>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</si>
  <si>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</si>
  <si>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</si>
  <si>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</si>
  <si>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</si>
  <si>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</si>
  <si>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</si>
  <si>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</si>
  <si>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</si>
  <si>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</si>
  <si>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</si>
  <si>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</si>
  <si>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</si>
  <si>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</si>
  <si>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</si>
  <si>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</si>
  <si>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</si>
  <si>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</si>
  <si>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</si>
  <si>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</si>
  <si>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</si>
  <si>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</si>
  <si>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</si>
  <si>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</si>
  <si>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</si>
  <si>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</si>
  <si>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</si>
  <si>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</si>
  <si>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</si>
  <si>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</si>
  <si>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</si>
  <si>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</si>
  <si>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</si>
  <si>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</si>
  <si>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</si>
  <si>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</si>
  <si>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</si>
  <si>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</si>
  <si>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</si>
  <si>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</si>
  <si>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</si>
  <si>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</si>
  <si>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</si>
  <si>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</si>
  <si>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</si>
  <si>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</si>
  <si>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</si>
  <si>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</si>
  <si>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</si>
  <si>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</si>
  <si>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</si>
  <si>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</si>
  <si>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</si>
  <si>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</si>
  <si>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</si>
  <si>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</si>
  <si>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</si>
  <si>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</si>
  <si>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</si>
  <si>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</si>
  <si>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</si>
  <si>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</si>
  <si>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</si>
  <si>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</si>
  <si>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</si>
  <si>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</si>
  <si>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</si>
  <si>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</si>
  <si>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</si>
  <si>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</si>
  <si>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</si>
  <si>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</si>
  <si>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</si>
  <si>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</si>
  <si>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</si>
  <si>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</si>
  <si>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</si>
  <si>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</si>
  <si>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</si>
  <si>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</si>
  <si>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</si>
  <si>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</si>
  <si>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</si>
  <si>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</si>
  <si>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</si>
  <si>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</si>
  <si>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</si>
  <si>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</si>
  <si>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</si>
  <si>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</si>
  <si>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</si>
  <si>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</si>
  <si>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</si>
  <si>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</si>
  <si>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</si>
  <si>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</si>
  <si>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</si>
  <si>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</si>
  <si>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</si>
  <si>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</si>
  <si>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</si>
  <si>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</si>
  <si>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</si>
  <si>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</si>
  <si>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</si>
  <si>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</si>
  <si>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</si>
  <si>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</si>
  <si>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</si>
  <si>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</si>
  <si>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</si>
  <si>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</si>
  <si>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</si>
  <si>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</si>
  <si>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</si>
  <si>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</si>
  <si>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</si>
  <si>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</si>
  <si>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</si>
  <si>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</si>
  <si>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</si>
  <si>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</si>
  <si>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</si>
  <si>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</si>
  <si>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</si>
  <si>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</si>
  <si>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</si>
  <si>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</si>
  <si>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</si>
  <si>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</si>
  <si>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</si>
  <si>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</si>
  <si>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</si>
  <si>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</si>
  <si>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</si>
  <si>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</si>
  <si>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</si>
  <si>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</si>
  <si>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</si>
  <si>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</si>
  <si>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</si>
  <si>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</si>
  <si>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</si>
  <si>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</si>
  <si>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</si>
  <si>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</si>
  <si>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</si>
  <si>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</si>
  <si>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</si>
  <si>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</si>
  <si>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</si>
  <si>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</si>
  <si>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</si>
  <si>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</si>
  <si>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</si>
  <si>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</si>
  <si>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</si>
  <si>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</si>
  <si>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</si>
  <si>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</si>
  <si>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</si>
  <si>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</si>
  <si>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</si>
  <si>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</si>
  <si>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</si>
  <si>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</si>
  <si>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</si>
  <si>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</si>
  <si>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</si>
  <si>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</si>
  <si>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</si>
  <si>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</si>
  <si>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</si>
  <si>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</si>
  <si>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</si>
  <si>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</si>
  <si>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</si>
  <si>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</si>
  <si>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</si>
  <si>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</si>
  <si>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</si>
  <si>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</si>
  <si>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</si>
  <si>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</si>
  <si>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</si>
  <si>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</si>
  <si>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</si>
  <si>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</si>
  <si>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</si>
  <si>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</si>
  <si>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</si>
  <si>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</si>
  <si>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</si>
  <si>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</si>
  <si>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</si>
  <si>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</si>
  <si>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</si>
  <si>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</si>
  <si>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</si>
  <si>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</si>
  <si>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</si>
  <si>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</si>
  <si>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</si>
  <si>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</si>
  <si>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</si>
  <si>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</si>
  <si>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</si>
  <si>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</si>
  <si>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</si>
  <si>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</si>
  <si>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</si>
  <si>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</si>
  <si>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</si>
  <si>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</si>
  <si>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</si>
  <si>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</si>
  <si>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</si>
  <si>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</si>
  <si>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</si>
  <si>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</si>
  <si>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</si>
  <si>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</si>
  <si>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</si>
  <si>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</si>
  <si>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</si>
  <si>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</si>
  <si>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</si>
  <si>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</si>
  <si>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</si>
  <si>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</si>
  <si>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</si>
  <si>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</si>
  <si>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</si>
  <si>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</si>
  <si>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</si>
  <si>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</si>
  <si>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</si>
  <si>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</si>
  <si>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</si>
  <si>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</si>
  <si>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</si>
  <si>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</si>
  <si>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</si>
  <si>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</si>
  <si>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</si>
  <si>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</si>
  <si>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</si>
  <si>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</si>
  <si>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</si>
  <si>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</si>
  <si>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</si>
  <si>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</si>
  <si>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</si>
  <si>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</si>
  <si>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</si>
  <si>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</si>
  <si>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</si>
  <si>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</si>
  <si>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</si>
  <si>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</si>
  <si>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</si>
  <si>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</si>
  <si>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</si>
  <si>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</si>
  <si>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</si>
  <si>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</si>
  <si>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</si>
  <si>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</si>
  <si>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</si>
  <si>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</si>
  <si>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</si>
  <si>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</si>
  <si>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</si>
  <si>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</si>
  <si>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</si>
  <si>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</si>
  <si>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</si>
  <si>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</si>
  <si>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</si>
  <si>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</si>
  <si>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</si>
  <si>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</si>
  <si>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</si>
  <si>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</si>
  <si>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</si>
  <si>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</si>
  <si>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</si>
  <si>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</si>
  <si>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</si>
  <si>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</si>
  <si>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</si>
  <si>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</si>
  <si>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</si>
  <si>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</si>
  <si>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</si>
  <si>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</si>
  <si>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</si>
  <si>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</si>
  <si>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</si>
  <si>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</si>
  <si>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</si>
  <si>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</si>
  <si>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</si>
  <si>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</si>
  <si>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</si>
  <si>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</si>
  <si>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</si>
  <si>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</si>
  <si>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</si>
  <si>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</si>
  <si>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</si>
  <si>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</si>
  <si>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</si>
  <si>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</si>
  <si>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</si>
  <si>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</si>
  <si>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</si>
  <si>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</si>
  <si>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</si>
  <si>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</si>
  <si>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</si>
  <si>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</si>
  <si>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</si>
  <si>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</si>
  <si>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</si>
  <si>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</si>
  <si>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</si>
  <si>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</si>
  <si>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</si>
  <si>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</si>
  <si>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</si>
  <si>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</si>
  <si>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</si>
  <si>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</si>
  <si>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</si>
  <si>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</si>
  <si>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</si>
  <si>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</si>
  <si>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</si>
  <si>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</si>
  <si>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</si>
  <si>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</si>
  <si>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</si>
  <si>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</si>
  <si>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</si>
  <si>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</si>
  <si>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</si>
  <si>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</si>
  <si>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</si>
  <si>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</si>
  <si>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</si>
  <si>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</si>
  <si>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</si>
  <si>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</si>
  <si>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</si>
  <si>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</si>
  <si>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</si>
  <si>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</si>
  <si>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</si>
  <si>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</si>
  <si>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</si>
  <si>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</si>
  <si>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</si>
  <si>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</si>
  <si>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</si>
  <si>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</si>
  <si>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</si>
  <si>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</si>
  <si>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</si>
  <si>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</si>
  <si>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</si>
  <si>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</si>
  <si>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</si>
  <si>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</si>
  <si>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</si>
  <si>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</si>
  <si>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</si>
  <si>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</si>
  <si>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</si>
  <si>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</si>
  <si>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</si>
  <si>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</si>
  <si>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</si>
  <si>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</si>
  <si>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</si>
  <si>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</si>
  <si>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</si>
  <si>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</si>
  <si>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</si>
  <si>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</si>
  <si>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</si>
  <si>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</si>
  <si>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</si>
  <si>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</si>
  <si>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</si>
  <si>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</si>
  <si>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</si>
  <si>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</si>
  <si>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</si>
  <si>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</si>
  <si>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</si>
  <si>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</si>
  <si>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</si>
  <si>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</si>
  <si>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</si>
  <si>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</si>
  <si>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</si>
  <si>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</si>
  <si>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</si>
  <si>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</si>
  <si>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</si>
  <si>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</si>
  <si>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</si>
  <si>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</si>
  <si>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</si>
  <si>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</si>
  <si>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</si>
  <si>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</si>
  <si>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</si>
  <si>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</si>
  <si>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</si>
  <si>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</si>
  <si>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</si>
  <si>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</si>
  <si>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</si>
  <si>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</si>
  <si>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</si>
  <si>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</si>
  <si>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</si>
  <si>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</si>
  <si>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</si>
  <si>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</si>
  <si>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</si>
  <si>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</si>
  <si>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</si>
  <si>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</si>
  <si>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</si>
  <si>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</si>
  <si>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</si>
  <si>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</si>
  <si>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</si>
  <si>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</si>
  <si>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</si>
  <si>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</si>
  <si>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</si>
  <si>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</si>
  <si>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</si>
  <si>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</si>
  <si>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</si>
  <si>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</si>
  <si>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</si>
  <si>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</si>
  <si>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</si>
  <si>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</si>
  <si>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</si>
  <si>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</si>
  <si>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</si>
  <si>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</si>
  <si>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</si>
  <si>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</si>
  <si>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</si>
  <si>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</si>
  <si>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</si>
  <si>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</si>
  <si>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</si>
  <si>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</si>
  <si>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</si>
  <si>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</si>
  <si>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</si>
  <si>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</si>
  <si>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</si>
  <si>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</si>
  <si>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</si>
  <si>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</si>
  <si>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</si>
  <si>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</si>
  <si>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</si>
  <si>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</si>
  <si>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</si>
  <si>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</si>
  <si>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</si>
  <si>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</si>
  <si>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</si>
  <si>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</si>
  <si>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</si>
  <si>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</si>
  <si>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</si>
  <si>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</si>
  <si>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</si>
  <si>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</si>
  <si>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</si>
  <si>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</si>
  <si>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</si>
  <si>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</si>
  <si>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</si>
  <si>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</si>
  <si>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</si>
  <si>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</si>
  <si>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特定健診・保健指導における医療費適正化効果検証事業</t>
  </si>
  <si>
    <t>保険局</t>
  </si>
  <si>
    <t>新畑　覚也</t>
  </si>
  <si>
    <t>平成27年度</t>
  </si>
  <si>
    <t>終了予定なし</t>
  </si>
  <si>
    <t>医療介護連携政策課医療費適正化対策推進室</t>
  </si>
  <si>
    <t>高齢者の医療の確保に関する法律第16条第１項</t>
  </si>
  <si>
    <t>全国医療費適正化計画及び都道府県医療費適正化計画
（高齢者の医療の確保に関する法律第８条及び第９条）</t>
  </si>
  <si>
    <t>特定健康診査・特定保健指導データ及びレセプトデータを活用して、特定健康診査・特定保健指導の医療費適正化効果等について学術的に検証する。</t>
  </si>
  <si>
    <t>・特定健康診査・特定保健指導の医療費適正化効果を検証するため、レセプト情報・特定健診等情報データベース（以下「NDB」という。）に収載されたデータを活用して、様々な調査・分析用資料を作成する。また、当該資料を用いて、有識者により構成されるワーキンググループを設置・運営する中で、学術的な検証を実施し、検証された資料等をとりまとめの上公表する事業。
・都道府県の医療費適正化計画のPDCAサイクルを支援するため、NDBに収載されたデータを活用して、外来・入院医療費の構成要素を分析し、医療費の増加と関係する要素の分析作業を行い、分析結果を都道府県へ配布する事業。</t>
  </si>
  <si>
    <t>-</t>
  </si>
  <si>
    <t>医療費適正化業務庁費</t>
  </si>
  <si>
    <t>報告書等の作成</t>
  </si>
  <si>
    <t>効果検証報告書、医療費の見える化データセット等の作成</t>
  </si>
  <si>
    <t>件</t>
  </si>
  <si>
    <t>特定健康診査・特定保健指導における医療費適正化効果検証事業 報告書</t>
  </si>
  <si>
    <t>効果検証等のためのワーキンググループの開催</t>
  </si>
  <si>
    <t>回</t>
  </si>
  <si>
    <t>Ｘ／Ｙ＝報告書等の公表までにかかった経費
Ｘ：総事業費
Ｙ：報告書等公表数　　　</t>
    <phoneticPr fontId="5"/>
  </si>
  <si>
    <t>円/一式</t>
  </si>
  <si>
    <t>Ｘ／Ｙ</t>
    <phoneticPr fontId="5"/>
  </si>
  <si>
    <t>29,430,000/2</t>
  </si>
  <si>
    <t>32,530,000/2</t>
  </si>
  <si>
    <t>施策大目標９　全国民に必要な医療を保障できる安定的・効率的な医療保険制度を構築すること</t>
  </si>
  <si>
    <t>Ⅰ－９－１　データヘルスの推進による保険者機能の強化等により適正かつ安定的・効率的な医療保険制度を構築すること</t>
  </si>
  <si>
    <t>新27-0013</t>
  </si>
  <si>
    <t>0284</t>
  </si>
  <si>
    <t>0288</t>
  </si>
  <si>
    <t>○</t>
  </si>
  <si>
    <t>厚労</t>
  </si>
  <si>
    <t>-</t>
    <phoneticPr fontId="5"/>
  </si>
  <si>
    <t>‐</t>
  </si>
  <si>
    <t>各都道府県が医療費の適正化効果検証を行う方法を提供することは、国民の生活習慣病予防の観点から重要であり、国民のニーズがある。</t>
    <phoneticPr fontId="5"/>
  </si>
  <si>
    <t>特定健康診査・特定保健指導の効果検証は全国規模で実施する必要があることから、国が主体的に取り組むべき事業である。</t>
    <phoneticPr fontId="5"/>
  </si>
  <si>
    <t>全国規模で取り組む特定健康診査・特定保健指導の効果を検証することは重要であり、優先度の高い事業である。</t>
    <phoneticPr fontId="5"/>
  </si>
  <si>
    <t>効果検証事業に係る品目に限定している。</t>
    <phoneticPr fontId="5"/>
  </si>
  <si>
    <t>一般競争入札の結果、受託業者を決定している。</t>
    <phoneticPr fontId="5"/>
  </si>
  <si>
    <t>一般競争入札を行うことにより、コスト削減に努めており、概ね妥当である。</t>
    <phoneticPr fontId="5"/>
  </si>
  <si>
    <t>都道府県に対して、医療費の適正化の効果検証を行うためのデータセット等を提供している。</t>
    <phoneticPr fontId="5"/>
  </si>
  <si>
    <t>都道府県に対して、医療費の適正化の効果検証を行うためのデータセット等を提供し、各都道府県において、第三期医療費適正化計画のPDCA管理に活用されている。</t>
    <phoneticPr fontId="5"/>
  </si>
  <si>
    <t>PwCコンサルティング合同会社</t>
    <phoneticPr fontId="5"/>
  </si>
  <si>
    <t>みずほ情報総研株式会社</t>
    <phoneticPr fontId="5"/>
  </si>
  <si>
    <t>特定健診・特定保健指導に関する調査研究およびレセプト情報・特定健診情報等の分析等業務</t>
    <phoneticPr fontId="5"/>
  </si>
  <si>
    <t>医療費適正化計画等に係るデータの集計及び分析等業務</t>
    <rPh sb="23" eb="25">
      <t>ギョウム</t>
    </rPh>
    <phoneticPr fontId="5"/>
  </si>
  <si>
    <t>事業費</t>
    <phoneticPr fontId="5"/>
  </si>
  <si>
    <t>45,716,120/2</t>
    <phoneticPr fontId="5"/>
  </si>
  <si>
    <t>NDBに収載されたデータを活用して、特定健康診査・特定保健指導の医療費適正化効果等について学術的に検証することにより、施策目標の達成に寄与する。</t>
    <phoneticPr fontId="5"/>
  </si>
  <si>
    <t>令和２年度は、第３期特定健康診査等実施計画期間の初年度である2018年度の特定健康診査・保健指導の運用の見直しに着目した集計・分析を行い、ワーキンググループにおいて分析の方向性や今後の課題について確認され、必要な事業が実施されている。</t>
    <rPh sb="7" eb="8">
      <t>ダイ</t>
    </rPh>
    <rPh sb="9" eb="10">
      <t>キ</t>
    </rPh>
    <rPh sb="10" eb="12">
      <t>トクテイ</t>
    </rPh>
    <rPh sb="12" eb="14">
      <t>ケンコウ</t>
    </rPh>
    <rPh sb="14" eb="16">
      <t>シンサ</t>
    </rPh>
    <rPh sb="16" eb="17">
      <t>ナド</t>
    </rPh>
    <rPh sb="17" eb="19">
      <t>ジッシ</t>
    </rPh>
    <rPh sb="19" eb="21">
      <t>ケイカク</t>
    </rPh>
    <rPh sb="21" eb="23">
      <t>キカン</t>
    </rPh>
    <rPh sb="24" eb="27">
      <t>ショネンド</t>
    </rPh>
    <rPh sb="34" eb="36">
      <t>ネンド</t>
    </rPh>
    <rPh sb="37" eb="39">
      <t>トクテイ</t>
    </rPh>
    <rPh sb="39" eb="41">
      <t>ケンコウ</t>
    </rPh>
    <rPh sb="41" eb="43">
      <t>シンサ</t>
    </rPh>
    <rPh sb="44" eb="46">
      <t>ホケン</t>
    </rPh>
    <rPh sb="46" eb="48">
      <t>シドウ</t>
    </rPh>
    <rPh sb="49" eb="51">
      <t>ウンヨウ</t>
    </rPh>
    <rPh sb="52" eb="54">
      <t>ミナオ</t>
    </rPh>
    <phoneticPr fontId="5"/>
  </si>
  <si>
    <t>有</t>
  </si>
  <si>
    <t>無</t>
    <phoneticPr fontId="5"/>
  </si>
  <si>
    <t>過去の活動実績を踏まえ、引き続き適切に予算執行に努める。</t>
    <rPh sb="0" eb="2">
      <t>カコ</t>
    </rPh>
    <rPh sb="3" eb="5">
      <t>カツドウ</t>
    </rPh>
    <rPh sb="5" eb="7">
      <t>ジッセキ</t>
    </rPh>
    <rPh sb="8" eb="9">
      <t>フ</t>
    </rPh>
    <rPh sb="12" eb="13">
      <t>ヒ</t>
    </rPh>
    <rPh sb="14" eb="15">
      <t>ツヅ</t>
    </rPh>
    <rPh sb="16" eb="18">
      <t>テキセツ</t>
    </rPh>
    <rPh sb="19" eb="21">
      <t>ヨサン</t>
    </rPh>
    <rPh sb="21" eb="23">
      <t>シッコウ</t>
    </rPh>
    <rPh sb="24" eb="25">
      <t>ツト</t>
    </rPh>
    <phoneticPr fontId="5"/>
  </si>
  <si>
    <t>実態に合わせてワーキンググループの運用の見直しなどを行っている。</t>
    <rPh sb="17" eb="19">
      <t>ウンヨウ</t>
    </rPh>
    <phoneticPr fontId="5"/>
  </si>
  <si>
    <t>令和２年度は１者応札になったものの、公告期間は十分に取っており、競争性は確保されていた。</t>
    <rPh sb="0" eb="2">
      <t>レイワ</t>
    </rPh>
    <rPh sb="3" eb="5">
      <t>ネンド</t>
    </rPh>
    <rPh sb="7" eb="8">
      <t>シャ</t>
    </rPh>
    <rPh sb="8" eb="10">
      <t>オウサツ</t>
    </rPh>
    <rPh sb="18" eb="20">
      <t>コウコク</t>
    </rPh>
    <rPh sb="20" eb="22">
      <t>キカン</t>
    </rPh>
    <rPh sb="23" eb="25">
      <t>ジュウブン</t>
    </rPh>
    <rPh sb="26" eb="27">
      <t>ト</t>
    </rPh>
    <rPh sb="32" eb="35">
      <t>キョウソウセイ</t>
    </rPh>
    <rPh sb="36" eb="38">
      <t>カクホ</t>
    </rPh>
    <phoneticPr fontId="5"/>
  </si>
  <si>
    <t>　令和２年度以降に各都道府県が行う医療費適正化計画のPDCA管理にデータセット等は活用されている。
　また、第３期特定健康診査等実施計画期間の初年度である2018年度の特定健康診査・保健指導の運用の見直しに着目した集計・分析を行い、ワーキンググループにおいて分析の方向性や今後の課題について確認するなど、施策に重要な事業を実施している。</t>
    <rPh sb="158" eb="160">
      <t>ジギョウ</t>
    </rPh>
    <rPh sb="161" eb="163">
      <t>ジッシ</t>
    </rPh>
    <phoneticPr fontId="5"/>
  </si>
  <si>
    <t>0295</t>
    <phoneticPr fontId="5"/>
  </si>
  <si>
    <t>A.みずほ情報総研株式会社</t>
    <rPh sb="5" eb="7">
      <t>ジョウホウ</t>
    </rPh>
    <rPh sb="7" eb="9">
      <t>ソウケン</t>
    </rPh>
    <rPh sb="9" eb="13">
      <t>カブシキガイシャ</t>
    </rPh>
    <phoneticPr fontId="5"/>
  </si>
  <si>
    <t>B.PwCコンサルティング合同会社</t>
    <rPh sb="13" eb="15">
      <t>ゴウドウ</t>
    </rPh>
    <rPh sb="15" eb="17">
      <t>ガイシャ</t>
    </rPh>
    <phoneticPr fontId="5"/>
  </si>
  <si>
    <t>63,148,000/3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</si>
</sst>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92B0DA5-2869-4080-823D-377FD9D602CB}"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A68A1418-4399-42AF-9923-DDDBD8474FCE}">
      <dgm:prSet phldrT="[テキスト]" custT="1"/>
      <dgm:spPr>
        <a:ln w="19050"/>
      </dgm:spPr>
      <dgm:t>
        <a:bodyPr/>
        <a:lstStyle/>
        <a:p>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cap="none" spc="0" normalizeH="0" baseline="0" noProof="0">
            <a:ln>
              <a:noFill/>
            </a:ln>
            <a:solidFill>
              <a:sysClr val="windowText" lastClr="000000"/>
            </a:solidFill>
            <a:effectLst/>
            <a:uLnTx/>
            <a:uFillTx/>
            <a:latin typeface="Calibri"/>
            <a:ea typeface="ＭＳ Ｐゴシック"/>
            <a:cs typeface="+mn-cs"/>
          </a:endParaRPr>
        </a:p>
        <a:p>
          <a:r>
            <a:rPr kumimoji="1" lang="ja-JP" altLang="en-US" sz="1100" b="0" i="0" u="none" strike="noStrike" cap="none" spc="0" normalizeH="0" baseline="0" noProof="0">
              <a:ln>
                <a:noFill/>
              </a:ln>
              <a:solidFill>
                <a:sysClr val="windowText" lastClr="000000"/>
              </a:solidFill>
              <a:effectLst/>
              <a:uLnTx/>
              <a:uFillTx/>
              <a:latin typeface="+mn-ea"/>
              <a:ea typeface="+mn-ea"/>
              <a:cs typeface="+mn-cs"/>
            </a:rPr>
            <a:t>４６百万円</a:t>
          </a:r>
          <a:endParaRPr kumimoji="1" lang="ja-JP" altLang="en-US" sz="1100">
            <a:latin typeface="+mn-ea"/>
            <a:ea typeface="+mn-ea"/>
          </a:endParaRPr>
        </a:p>
      </dgm:t>
    </dgm:pt>
    <dgm:pt modelId="{CC5CADF8-804F-4512-8153-EEDA9BF43E2B}" type="parTrans" cxnId="{8CD90A26-F9D2-452F-BAAC-FD3E1A238DE2}">
      <dgm:prSet/>
      <dgm:spPr/>
      <dgm:t>
        <a:bodyPr/>
        <a:lstStyle/>
        <a:p>
          <a:endParaRPr kumimoji="1" lang="ja-JP" altLang="en-US"/>
        </a:p>
      </dgm:t>
    </dgm:pt>
    <dgm:pt modelId="{9C044B52-A102-4E87-A058-1C6C63664A61}" type="sibTrans" cxnId="{8CD90A26-F9D2-452F-BAAC-FD3E1A238DE2}">
      <dgm:prSet/>
      <dgm:spPr/>
      <dgm:t>
        <a:bodyPr/>
        <a:lstStyle/>
        <a:p>
          <a:endParaRPr kumimoji="1" lang="ja-JP" altLang="en-US"/>
        </a:p>
      </dgm:t>
    </dgm:pt>
    <dgm:pt modelId="{8887C03A-DFEE-4035-9A1D-2B23A654BE9F}">
      <dgm:prSet phldrT="[テキスト]" custT="1"/>
      <dgm:spPr>
        <a:ln w="19050"/>
      </dgm:spPr>
      <dgm:t>
        <a:bodyPr/>
        <a:lstStyle/>
        <a:p>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Ａ　みずほ情報総研株式会社</a:t>
          </a:r>
          <a:r>
            <a:rPr kumimoji="0" lang="ja-JP" altLang="en-US" sz="1100" b="0" i="0" u="none" strike="noStrike" cap="none" spc="0" normalizeH="0" baseline="0" noProof="0">
              <a:ln>
                <a:noFill/>
              </a:ln>
              <a:solidFill>
                <a:sysClr val="window" lastClr="FFFFFF"/>
              </a:solidFill>
              <a:effectLst/>
              <a:uLnTx/>
              <a:uFillTx/>
              <a:latin typeface="Calibri"/>
              <a:ea typeface="ＭＳ Ｐゴシック"/>
              <a:cs typeface="+mn-cs"/>
            </a:rPr>
            <a:t> 　 　 　 　 　 　 　 　 　 　 　 　 　 　 　 　 　 １９．４</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２７百万円</a:t>
          </a:r>
          <a:endParaRPr kumimoji="1" lang="ja-JP" altLang="en-US" sz="1100">
            <a:latin typeface="+mn-ea"/>
            <a:ea typeface="+mn-ea"/>
          </a:endParaRPr>
        </a:p>
      </dgm:t>
    </dgm:pt>
    <dgm:pt modelId="{9A6E0AA7-1292-4338-B450-2EB7A57C9663}" type="parTrans" cxnId="{940DC538-F6AA-4803-BE07-2E60E002CB76}">
      <dgm:prSet/>
      <dgm:spPr>
        <a:ln w="19050"/>
      </dgm:spPr>
      <dgm:t>
        <a:bodyPr/>
        <a:lstStyle/>
        <a:p>
          <a:endParaRPr kumimoji="1" lang="ja-JP" altLang="en-US"/>
        </a:p>
      </dgm:t>
    </dgm:pt>
    <dgm:pt modelId="{84BB7BA2-1450-465E-A6E3-0ECD702C950A}" type="sibTrans" cxnId="{940DC538-F6AA-4803-BE07-2E60E002CB76}">
      <dgm:prSet/>
      <dgm:spPr/>
      <dgm:t>
        <a:bodyPr/>
        <a:lstStyle/>
        <a:p>
          <a:endParaRPr kumimoji="1" lang="ja-JP" altLang="en-US"/>
        </a:p>
      </dgm:t>
    </dgm:pt>
    <dgm:pt modelId="{662A5F96-FB4B-440B-B1BC-BFD543DAA67A}">
      <dgm:prSet phldrT="[テキスト]" custT="1"/>
      <dgm:spPr>
        <a:ln w="19050"/>
      </dgm:spPr>
      <dgm:t>
        <a:bodyPr/>
        <a:lstStyle/>
        <a:p>
          <a:r>
            <a:rPr kumimoji="1" lang="en-US" altLang="ja-JP" sz="1100" b="0" i="0" u="none" strike="noStrike" cap="none" spc="0" normalizeH="0" baseline="0" noProof="0">
              <a:ln>
                <a:noFill/>
              </a:ln>
              <a:solidFill>
                <a:sysClr val="windowText" lastClr="000000"/>
              </a:solidFill>
              <a:effectLst/>
              <a:uLnTx/>
              <a:uFillTx/>
              <a:latin typeface="+mn-ea"/>
              <a:ea typeface="+mn-ea"/>
              <a:cs typeface="+mn-cs"/>
            </a:rPr>
            <a:t>B</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　</a:t>
          </a:r>
          <a:r>
            <a:rPr kumimoji="1" lang="en-US" altLang="en-US" sz="1100" b="0" i="0" u="none" strike="noStrike" cap="none" spc="0" normalizeH="0" baseline="0" noProof="0">
              <a:ln>
                <a:noFill/>
              </a:ln>
              <a:solidFill>
                <a:sysClr val="windowText" lastClr="000000"/>
              </a:solidFill>
              <a:effectLst/>
              <a:uLnTx/>
              <a:uFillTx/>
              <a:latin typeface="Calibri"/>
              <a:ea typeface="ＭＳ Ｐゴシック"/>
              <a:cs typeface="+mn-cs"/>
            </a:rPr>
            <a:t>PwC</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コンサルティング合同会社</a:t>
          </a:r>
          <a:r>
            <a:rPr kumimoji="0" lang="ja-JP" altLang="en-US" sz="1100" b="0" i="0" u="none" strike="noStrike" cap="none" spc="0" normalizeH="0" baseline="0" noProof="0">
              <a:ln>
                <a:noFill/>
              </a:ln>
              <a:solidFill>
                <a:sysClr val="window" lastClr="FFFFFF"/>
              </a:solidFill>
              <a:effectLst/>
              <a:uLnTx/>
              <a:uFillTx/>
              <a:latin typeface="Calibri"/>
              <a:ea typeface="ＭＳ Ｐゴシック"/>
              <a:cs typeface="+mn-cs"/>
            </a:rPr>
            <a:t>　 　 　 　 　 　 　 　 　 　 　 　 　 　 　 　 　 　 　 　</a:t>
          </a:r>
          <a:r>
            <a:rPr kumimoji="0" lang="en-US" altLang="ja-JP" sz="1100" b="0" i="0" u="none" strike="noStrike" cap="none" spc="0" normalizeH="0" baseline="0" noProof="0">
              <a:ln>
                <a:noFill/>
              </a:ln>
              <a:solidFill>
                <a:sysClr val="window" lastClr="FFFFFF"/>
              </a:solidFill>
              <a:effectLst/>
              <a:uLnTx/>
              <a:uFillTx/>
              <a:latin typeface="Calibri"/>
              <a:ea typeface="ＭＳ Ｐゴシック"/>
              <a:cs typeface="+mn-cs"/>
            </a:rPr>
            <a:t>13</a:t>
          </a:r>
          <a:r>
            <a:rPr kumimoji="0" lang="ja-JP" altLang="en-US" sz="1100" b="0" i="0" u="none" strike="noStrike" cap="none" spc="0" normalizeH="0" baseline="0" noProof="0">
              <a:ln>
                <a:noFill/>
              </a:ln>
              <a:solidFill>
                <a:sysClr val="window" lastClr="FFFFFF"/>
              </a:solidFill>
              <a:effectLst/>
              <a:uLnTx/>
              <a:uFillTx/>
              <a:latin typeface="Calibri"/>
              <a:ea typeface="ＭＳ Ｐゴシック"/>
              <a:cs typeface="+mn-cs"/>
            </a:rPr>
            <a:t>１３．１</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１９百万円</a:t>
          </a:r>
          <a:endParaRPr kumimoji="1" lang="ja-JP" altLang="en-US" sz="1100"/>
        </a:p>
      </dgm:t>
    </dgm:pt>
    <dgm:pt modelId="{C4ABC092-362D-49CB-9822-1CAF5AC612EF}" type="parTrans" cxnId="{510F494D-246C-4DEB-AD59-B8F416533725}">
      <dgm:prSet/>
      <dgm:spPr>
        <a:ln w="19050"/>
      </dgm:spPr>
      <dgm:t>
        <a:bodyPr/>
        <a:lstStyle/>
        <a:p>
          <a:endParaRPr kumimoji="1" lang="ja-JP" altLang="en-US"/>
        </a:p>
      </dgm:t>
    </dgm:pt>
    <dgm:pt modelId="{41681E0C-F98B-45E8-BCF5-B73C50B7742C}" type="sibTrans" cxnId="{510F494D-246C-4DEB-AD59-B8F416533725}">
      <dgm:prSet/>
      <dgm:spPr/>
      <dgm:t>
        <a:bodyPr/>
        <a:lstStyle/>
        <a:p>
          <a:endParaRPr kumimoji="1" lang="ja-JP" altLang="en-US"/>
        </a:p>
      </dgm:t>
    </dgm:pt>
    <dgm:pt modelId="{3A02BDB4-A214-419F-9CB4-675D1104A60D}" type="pres">
      <dgm:prSet presAssocID="{492B0DA5-2869-4080-823D-377FD9D602CB}" presName="hierChild1" presStyleCnt="0">
        <dgm:presLayoutVars>
          <dgm:orgChart val="1"/>
          <dgm:chPref val="1"/>
          <dgm:dir/>
          <dgm:animOne val="branch"/>
          <dgm:animLvl val="lvl"/>
          <dgm:resizeHandles/>
        </dgm:presLayoutVars>
      </dgm:prSet>
      <dgm:spPr/>
      <dgm:t>
        <a:bodyPr/>
        <a:lstStyle/>
        <a:p>
          <a:endParaRPr kumimoji="1" lang="ja-JP" altLang="en-US"/>
        </a:p>
      </dgm:t>
    </dgm:pt>
    <dgm:pt modelId="{68F0EE0A-58F0-4029-BDBB-E3F86664D781}" type="pres">
      <dgm:prSet presAssocID="{A68A1418-4399-42AF-9923-DDDBD8474FCE}" presName="hierRoot1" presStyleCnt="0">
        <dgm:presLayoutVars>
          <dgm:hierBranch val="init"/>
        </dgm:presLayoutVars>
      </dgm:prSet>
      <dgm:spPr/>
    </dgm:pt>
    <dgm:pt modelId="{51F57B55-79D8-4A7C-95AB-7C640BA6DFC8}" type="pres">
      <dgm:prSet presAssocID="{A68A1418-4399-42AF-9923-DDDBD8474FCE}" presName="rootComposite1" presStyleCnt="0"/>
      <dgm:spPr/>
    </dgm:pt>
    <dgm:pt modelId="{952495C9-3ECF-4E27-A892-E31C2E8D6FEF}" type="pres">
      <dgm:prSet presAssocID="{A68A1418-4399-42AF-9923-DDDBD8474FCE}" presName="rootText1" presStyleLbl="node0" presStyleIdx="0" presStyleCnt="1" custScaleX="63806" custScaleY="77638" custLinFactNeighborX="-1304" custLinFactNeighborY="2442">
        <dgm:presLayoutVars>
          <dgm:chPref val="3"/>
        </dgm:presLayoutVars>
      </dgm:prSet>
      <dgm:spPr/>
      <dgm:t>
        <a:bodyPr/>
        <a:lstStyle/>
        <a:p>
          <a:endParaRPr kumimoji="1" lang="ja-JP" altLang="en-US"/>
        </a:p>
      </dgm:t>
    </dgm:pt>
    <dgm:pt modelId="{CC0185A6-DA84-4980-B4E2-F97594D49FE3}" type="pres">
      <dgm:prSet presAssocID="{A68A1418-4399-42AF-9923-DDDBD8474FCE}" presName="rootConnector1" presStyleLbl="node1" presStyleIdx="0" presStyleCnt="0"/>
      <dgm:spPr/>
      <dgm:t>
        <a:bodyPr/>
        <a:lstStyle/>
        <a:p>
          <a:endParaRPr kumimoji="1" lang="ja-JP" altLang="en-US"/>
        </a:p>
      </dgm:t>
    </dgm:pt>
    <dgm:pt modelId="{9D1D93F6-7871-4C4E-8FBA-62B282DCF868}" type="pres">
      <dgm:prSet presAssocID="{A68A1418-4399-42AF-9923-DDDBD8474FCE}" presName="hierChild2" presStyleCnt="0"/>
      <dgm:spPr/>
    </dgm:pt>
    <dgm:pt modelId="{D417A974-3626-48FB-999E-5FF723878213}" type="pres">
      <dgm:prSet presAssocID="{9A6E0AA7-1292-4338-B450-2EB7A57C9663}" presName="Name37" presStyleLbl="parChTrans1D2" presStyleIdx="0" presStyleCnt="2"/>
      <dgm:spPr/>
      <dgm:t>
        <a:bodyPr/>
        <a:lstStyle/>
        <a:p>
          <a:endParaRPr kumimoji="1" lang="ja-JP" altLang="en-US"/>
        </a:p>
      </dgm:t>
    </dgm:pt>
    <dgm:pt modelId="{8974434F-9DE7-463E-8E88-CF421506D1EA}" type="pres">
      <dgm:prSet presAssocID="{8887C03A-DFEE-4035-9A1D-2B23A654BE9F}" presName="hierRoot2" presStyleCnt="0">
        <dgm:presLayoutVars>
          <dgm:hierBranch val="init"/>
        </dgm:presLayoutVars>
      </dgm:prSet>
      <dgm:spPr/>
    </dgm:pt>
    <dgm:pt modelId="{AB70C6D6-81EC-4CDF-8AF2-D5D7CD4C1BB6}" type="pres">
      <dgm:prSet presAssocID="{8887C03A-DFEE-4035-9A1D-2B23A654BE9F}" presName="rootComposite" presStyleCnt="0"/>
      <dgm:spPr/>
    </dgm:pt>
    <dgm:pt modelId="{56C01B38-D714-466A-B546-F439A7F2C0CF}" type="pres">
      <dgm:prSet presAssocID="{8887C03A-DFEE-4035-9A1D-2B23A654BE9F}" presName="rootText" presStyleLbl="node2" presStyleIdx="0" presStyleCnt="2" custScaleY="66716" custLinFactNeighborX="-1113" custLinFactNeighborY="15581">
        <dgm:presLayoutVars>
          <dgm:chPref val="3"/>
        </dgm:presLayoutVars>
      </dgm:prSet>
      <dgm:spPr/>
      <dgm:t>
        <a:bodyPr/>
        <a:lstStyle/>
        <a:p>
          <a:endParaRPr kumimoji="1" lang="ja-JP" altLang="en-US"/>
        </a:p>
      </dgm:t>
    </dgm:pt>
    <dgm:pt modelId="{078D5524-DAB0-445D-B07E-1A3B061F7B04}" type="pres">
      <dgm:prSet presAssocID="{8887C03A-DFEE-4035-9A1D-2B23A654BE9F}" presName="rootConnector" presStyleLbl="node2" presStyleIdx="0" presStyleCnt="2"/>
      <dgm:spPr/>
      <dgm:t>
        <a:bodyPr/>
        <a:lstStyle/>
        <a:p>
          <a:endParaRPr kumimoji="1" lang="ja-JP" altLang="en-US"/>
        </a:p>
      </dgm:t>
    </dgm:pt>
    <dgm:pt modelId="{582C5D3F-396A-43CC-9EFB-782068D1F2FE}" type="pres">
      <dgm:prSet presAssocID="{8887C03A-DFEE-4035-9A1D-2B23A654BE9F}" presName="hierChild4" presStyleCnt="0"/>
      <dgm:spPr/>
    </dgm:pt>
    <dgm:pt modelId="{F5938F09-F078-4FB1-81F7-FEE9EEDFB908}" type="pres">
      <dgm:prSet presAssocID="{8887C03A-DFEE-4035-9A1D-2B23A654BE9F}" presName="hierChild5" presStyleCnt="0"/>
      <dgm:spPr/>
    </dgm:pt>
    <dgm:pt modelId="{2899E6AD-8BC3-4F55-BC9B-F84F13D01DC4}" type="pres">
      <dgm:prSet presAssocID="{C4ABC092-362D-49CB-9822-1CAF5AC612EF}" presName="Name37" presStyleLbl="parChTrans1D2" presStyleIdx="1" presStyleCnt="2"/>
      <dgm:spPr/>
      <dgm:t>
        <a:bodyPr/>
        <a:lstStyle/>
        <a:p>
          <a:endParaRPr kumimoji="1" lang="ja-JP" altLang="en-US"/>
        </a:p>
      </dgm:t>
    </dgm:pt>
    <dgm:pt modelId="{D96C6B95-994B-4151-97C6-0578E9F109D2}" type="pres">
      <dgm:prSet presAssocID="{662A5F96-FB4B-440B-B1BC-BFD543DAA67A}" presName="hierRoot2" presStyleCnt="0">
        <dgm:presLayoutVars>
          <dgm:hierBranch val="init"/>
        </dgm:presLayoutVars>
      </dgm:prSet>
      <dgm:spPr/>
    </dgm:pt>
    <dgm:pt modelId="{BC2008B9-A0A6-4629-969C-BB361E3899F9}" type="pres">
      <dgm:prSet presAssocID="{662A5F96-FB4B-440B-B1BC-BFD543DAA67A}" presName="rootComposite" presStyleCnt="0"/>
      <dgm:spPr/>
    </dgm:pt>
    <dgm:pt modelId="{B67A9BEF-5FC5-4F05-AECD-0249E3395643}" type="pres">
      <dgm:prSet presAssocID="{662A5F96-FB4B-440B-B1BC-BFD543DAA67A}" presName="rootText" presStyleLbl="node2" presStyleIdx="1" presStyleCnt="2" custScaleY="66715" custLinFactNeighborX="-487" custLinFactNeighborY="15552">
        <dgm:presLayoutVars>
          <dgm:chPref val="3"/>
        </dgm:presLayoutVars>
      </dgm:prSet>
      <dgm:spPr/>
      <dgm:t>
        <a:bodyPr/>
        <a:lstStyle/>
        <a:p>
          <a:endParaRPr kumimoji="1" lang="ja-JP" altLang="en-US"/>
        </a:p>
      </dgm:t>
    </dgm:pt>
    <dgm:pt modelId="{1F8D9DB5-AA90-42AF-B70E-11D053120D04}" type="pres">
      <dgm:prSet presAssocID="{662A5F96-FB4B-440B-B1BC-BFD543DAA67A}" presName="rootConnector" presStyleLbl="node2" presStyleIdx="1" presStyleCnt="2"/>
      <dgm:spPr/>
      <dgm:t>
        <a:bodyPr/>
        <a:lstStyle/>
        <a:p>
          <a:endParaRPr kumimoji="1" lang="ja-JP" altLang="en-US"/>
        </a:p>
      </dgm:t>
    </dgm:pt>
    <dgm:pt modelId="{C686AD91-FD65-42D4-A7C9-89E7E76C64C9}" type="pres">
      <dgm:prSet presAssocID="{662A5F96-FB4B-440B-B1BC-BFD543DAA67A}" presName="hierChild4" presStyleCnt="0"/>
      <dgm:spPr/>
    </dgm:pt>
    <dgm:pt modelId="{A4330C47-342B-4643-9C32-BD24AF18401E}" type="pres">
      <dgm:prSet presAssocID="{662A5F96-FB4B-440B-B1BC-BFD543DAA67A}" presName="hierChild5" presStyleCnt="0"/>
      <dgm:spPr/>
    </dgm:pt>
    <dgm:pt modelId="{75B58570-0DD9-4458-A24A-26A1F73F3933}" type="pres">
      <dgm:prSet presAssocID="{A68A1418-4399-42AF-9923-DDDBD8474FCE}" presName="hierChild3" presStyleCnt="0"/>
      <dgm:spPr/>
    </dgm:pt>
  </dgm:ptLst>
  <dgm:cxnLst>
    <dgm:cxn modelId="{D8CA9916-6CD4-4B89-A794-80B1E5433EE3}" type="presOf" srcId="{8887C03A-DFEE-4035-9A1D-2B23A654BE9F}" destId="{56C01B38-D714-466A-B546-F439A7F2C0CF}" srcOrd="0" destOrd="0" presId="urn:microsoft.com/office/officeart/2005/8/layout/orgChart1"/>
    <dgm:cxn modelId="{798855AB-AF25-4A1E-8A7B-DE751340A3F2}" type="presOf" srcId="{492B0DA5-2869-4080-823D-377FD9D602CB}" destId="{3A02BDB4-A214-419F-9CB4-675D1104A60D}" srcOrd="0" destOrd="0" presId="urn:microsoft.com/office/officeart/2005/8/layout/orgChart1"/>
    <dgm:cxn modelId="{71953FE4-F50C-44EC-A362-73E3BA901013}" type="presOf" srcId="{9A6E0AA7-1292-4338-B450-2EB7A57C9663}" destId="{D417A974-3626-48FB-999E-5FF723878213}" srcOrd="0" destOrd="0" presId="urn:microsoft.com/office/officeart/2005/8/layout/orgChart1"/>
    <dgm:cxn modelId="{607C36DC-A765-4D26-8DDD-B6D15F7C65A4}" type="presOf" srcId="{8887C03A-DFEE-4035-9A1D-2B23A654BE9F}" destId="{078D5524-DAB0-445D-B07E-1A3B061F7B04}" srcOrd="1" destOrd="0" presId="urn:microsoft.com/office/officeart/2005/8/layout/orgChart1"/>
    <dgm:cxn modelId="{0B133384-C4DC-4B01-894B-17CDE161941C}" type="presOf" srcId="{662A5F96-FB4B-440B-B1BC-BFD543DAA67A}" destId="{1F8D9DB5-AA90-42AF-B70E-11D053120D04}" srcOrd="1" destOrd="0" presId="urn:microsoft.com/office/officeart/2005/8/layout/orgChart1"/>
    <dgm:cxn modelId="{8CD90A26-F9D2-452F-BAAC-FD3E1A238DE2}" srcId="{492B0DA5-2869-4080-823D-377FD9D602CB}" destId="{A68A1418-4399-42AF-9923-DDDBD8474FCE}" srcOrd="0" destOrd="0" parTransId="{CC5CADF8-804F-4512-8153-EEDA9BF43E2B}" sibTransId="{9C044B52-A102-4E87-A058-1C6C63664A61}"/>
    <dgm:cxn modelId="{26C71F70-0559-4A4E-A3B0-3BBE1EEBBB9E}" type="presOf" srcId="{A68A1418-4399-42AF-9923-DDDBD8474FCE}" destId="{952495C9-3ECF-4E27-A892-E31C2E8D6FEF}" srcOrd="0" destOrd="0" presId="urn:microsoft.com/office/officeart/2005/8/layout/orgChart1"/>
    <dgm:cxn modelId="{510F494D-246C-4DEB-AD59-B8F416533725}" srcId="{A68A1418-4399-42AF-9923-DDDBD8474FCE}" destId="{662A5F96-FB4B-440B-B1BC-BFD543DAA67A}" srcOrd="1" destOrd="0" parTransId="{C4ABC092-362D-49CB-9822-1CAF5AC612EF}" sibTransId="{41681E0C-F98B-45E8-BCF5-B73C50B7742C}"/>
    <dgm:cxn modelId="{940DC538-F6AA-4803-BE07-2E60E002CB76}" srcId="{A68A1418-4399-42AF-9923-DDDBD8474FCE}" destId="{8887C03A-DFEE-4035-9A1D-2B23A654BE9F}" srcOrd="0" destOrd="0" parTransId="{9A6E0AA7-1292-4338-B450-2EB7A57C9663}" sibTransId="{84BB7BA2-1450-465E-A6E3-0ECD702C950A}"/>
    <dgm:cxn modelId="{7EC4E8FB-35F5-4516-9D22-33EB81FCA7E5}" type="presOf" srcId="{662A5F96-FB4B-440B-B1BC-BFD543DAA67A}" destId="{B67A9BEF-5FC5-4F05-AECD-0249E3395643}" srcOrd="0" destOrd="0" presId="urn:microsoft.com/office/officeart/2005/8/layout/orgChart1"/>
    <dgm:cxn modelId="{9E513180-CB7A-48F6-888F-9BFBA333A4A0}" type="presOf" srcId="{C4ABC092-362D-49CB-9822-1CAF5AC612EF}" destId="{2899E6AD-8BC3-4F55-BC9B-F84F13D01DC4}" srcOrd="0" destOrd="0" presId="urn:microsoft.com/office/officeart/2005/8/layout/orgChart1"/>
    <dgm:cxn modelId="{53E3D588-6D3B-4D26-8417-0C2E50363624}" type="presOf" srcId="{A68A1418-4399-42AF-9923-DDDBD8474FCE}" destId="{CC0185A6-DA84-4980-B4E2-F97594D49FE3}" srcOrd="1" destOrd="0" presId="urn:microsoft.com/office/officeart/2005/8/layout/orgChart1"/>
    <dgm:cxn modelId="{75BAA1DC-045C-4A30-A41A-7F91E031F2F3}" type="presParOf" srcId="{3A02BDB4-A214-419F-9CB4-675D1104A60D}" destId="{68F0EE0A-58F0-4029-BDBB-E3F86664D781}" srcOrd="0" destOrd="0" presId="urn:microsoft.com/office/officeart/2005/8/layout/orgChart1"/>
    <dgm:cxn modelId="{076A8DA2-BB55-4CFE-9B15-AF361E9EEF94}" type="presParOf" srcId="{68F0EE0A-58F0-4029-BDBB-E3F86664D781}" destId="{51F57B55-79D8-4A7C-95AB-7C640BA6DFC8}" srcOrd="0" destOrd="0" presId="urn:microsoft.com/office/officeart/2005/8/layout/orgChart1"/>
    <dgm:cxn modelId="{9837013D-0DBC-45CA-A0ED-BF1A9CE3D964}" type="presParOf" srcId="{51F57B55-79D8-4A7C-95AB-7C640BA6DFC8}" destId="{952495C9-3ECF-4E27-A892-E31C2E8D6FEF}" srcOrd="0" destOrd="0" presId="urn:microsoft.com/office/officeart/2005/8/layout/orgChart1"/>
    <dgm:cxn modelId="{ECE1C8A1-08BC-467E-9325-36327424007D}" type="presParOf" srcId="{51F57B55-79D8-4A7C-95AB-7C640BA6DFC8}" destId="{CC0185A6-DA84-4980-B4E2-F97594D49FE3}" srcOrd="1" destOrd="0" presId="urn:microsoft.com/office/officeart/2005/8/layout/orgChart1"/>
    <dgm:cxn modelId="{5F78B8D2-EC82-44C1-B4A3-9974F9973FA7}" type="presParOf" srcId="{68F0EE0A-58F0-4029-BDBB-E3F86664D781}" destId="{9D1D93F6-7871-4C4E-8FBA-62B282DCF868}" srcOrd="1" destOrd="0" presId="urn:microsoft.com/office/officeart/2005/8/layout/orgChart1"/>
    <dgm:cxn modelId="{1C93FEE3-C0A6-4825-BA85-0B3CA7D86FEF}" type="presParOf" srcId="{9D1D93F6-7871-4C4E-8FBA-62B282DCF868}" destId="{D417A974-3626-48FB-999E-5FF723878213}" srcOrd="0" destOrd="0" presId="urn:microsoft.com/office/officeart/2005/8/layout/orgChart1"/>
    <dgm:cxn modelId="{A01354FB-F943-49FE-AD28-5892634980FE}" type="presParOf" srcId="{9D1D93F6-7871-4C4E-8FBA-62B282DCF868}" destId="{8974434F-9DE7-463E-8E88-CF421506D1EA}" srcOrd="1" destOrd="0" presId="urn:microsoft.com/office/officeart/2005/8/layout/orgChart1"/>
    <dgm:cxn modelId="{9BD7777C-BC9B-41D8-AAC4-A033832B29CD}" type="presParOf" srcId="{8974434F-9DE7-463E-8E88-CF421506D1EA}" destId="{AB70C6D6-81EC-4CDF-8AF2-D5D7CD4C1BB6}" srcOrd="0" destOrd="0" presId="urn:microsoft.com/office/officeart/2005/8/layout/orgChart1"/>
    <dgm:cxn modelId="{9ABE6140-5749-451F-A6BD-38137B8BE9E9}" type="presParOf" srcId="{AB70C6D6-81EC-4CDF-8AF2-D5D7CD4C1BB6}" destId="{56C01B38-D714-466A-B546-F439A7F2C0CF}" srcOrd="0" destOrd="0" presId="urn:microsoft.com/office/officeart/2005/8/layout/orgChart1"/>
    <dgm:cxn modelId="{46E696A3-715A-4F13-8E9B-25A6F6E8AB93}" type="presParOf" srcId="{AB70C6D6-81EC-4CDF-8AF2-D5D7CD4C1BB6}" destId="{078D5524-DAB0-445D-B07E-1A3B061F7B04}" srcOrd="1" destOrd="0" presId="urn:microsoft.com/office/officeart/2005/8/layout/orgChart1"/>
    <dgm:cxn modelId="{56B6C5EF-864E-46C7-8984-6A575E8A2823}" type="presParOf" srcId="{8974434F-9DE7-463E-8E88-CF421506D1EA}" destId="{582C5D3F-396A-43CC-9EFB-782068D1F2FE}" srcOrd="1" destOrd="0" presId="urn:microsoft.com/office/officeart/2005/8/layout/orgChart1"/>
    <dgm:cxn modelId="{F2CC84DF-F716-4985-AEDE-3AAD0D97CD3C}" type="presParOf" srcId="{8974434F-9DE7-463E-8E88-CF421506D1EA}" destId="{F5938F09-F078-4FB1-81F7-FEE9EEDFB908}" srcOrd="2" destOrd="0" presId="urn:microsoft.com/office/officeart/2005/8/layout/orgChart1"/>
    <dgm:cxn modelId="{7733529B-27C1-4882-999B-D80336ACF739}" type="presParOf" srcId="{9D1D93F6-7871-4C4E-8FBA-62B282DCF868}" destId="{2899E6AD-8BC3-4F55-BC9B-F84F13D01DC4}" srcOrd="2" destOrd="0" presId="urn:microsoft.com/office/officeart/2005/8/layout/orgChart1"/>
    <dgm:cxn modelId="{38FE7AB0-FFB4-4474-B329-B7032F48C203}" type="presParOf" srcId="{9D1D93F6-7871-4C4E-8FBA-62B282DCF868}" destId="{D96C6B95-994B-4151-97C6-0578E9F109D2}" srcOrd="3" destOrd="0" presId="urn:microsoft.com/office/officeart/2005/8/layout/orgChart1"/>
    <dgm:cxn modelId="{2017D935-6902-4DBF-88DD-F8B660F15FBA}" type="presParOf" srcId="{D96C6B95-994B-4151-97C6-0578E9F109D2}" destId="{BC2008B9-A0A6-4629-969C-BB361E3899F9}" srcOrd="0" destOrd="0" presId="urn:microsoft.com/office/officeart/2005/8/layout/orgChart1"/>
    <dgm:cxn modelId="{5F055A00-70B7-45A7-A869-091C8989C2B8}" type="presParOf" srcId="{BC2008B9-A0A6-4629-969C-BB361E3899F9}" destId="{B67A9BEF-5FC5-4F05-AECD-0249E3395643}" srcOrd="0" destOrd="0" presId="urn:microsoft.com/office/officeart/2005/8/layout/orgChart1"/>
    <dgm:cxn modelId="{6869BA39-B48B-4A31-8B2D-1611784D9ABE}" type="presParOf" srcId="{BC2008B9-A0A6-4629-969C-BB361E3899F9}" destId="{1F8D9DB5-AA90-42AF-B70E-11D053120D04}" srcOrd="1" destOrd="0" presId="urn:microsoft.com/office/officeart/2005/8/layout/orgChart1"/>
    <dgm:cxn modelId="{A2A13814-2889-40BB-BE1B-5BD88E4E218D}" type="presParOf" srcId="{D96C6B95-994B-4151-97C6-0578E9F109D2}" destId="{C686AD91-FD65-42D4-A7C9-89E7E76C64C9}" srcOrd="1" destOrd="0" presId="urn:microsoft.com/office/officeart/2005/8/layout/orgChart1"/>
    <dgm:cxn modelId="{802C19F0-D8F9-40EE-A6A8-A52D76D8D808}" type="presParOf" srcId="{D96C6B95-994B-4151-97C6-0578E9F109D2}" destId="{A4330C47-342B-4643-9C32-BD24AF18401E}" srcOrd="2" destOrd="0" presId="urn:microsoft.com/office/officeart/2005/8/layout/orgChart1"/>
    <dgm:cxn modelId="{DE2CF981-1F5E-4247-BB3C-608DE9DC88C3}" type="presParOf" srcId="{68F0EE0A-58F0-4029-BDBB-E3F86664D781}" destId="{75B58570-0DD9-4458-A24A-26A1F73F3933}" srcOrd="2" destOrd="0" presId="urn:microsoft.com/office/officeart/2005/8/layout/orgChart1"/>
  </dgm:cxnLst>
  <dgm:bg/>
  <dgm:whole>
    <a:ln w="190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899E6AD-8BC3-4F55-BC9B-F84F13D01DC4}">
      <dsp:nvSpPr>
        <dsp:cNvPr id="0" name=""/>
        <dsp:cNvSpPr/>
      </dsp:nvSpPr>
      <dsp:spPr>
        <a:xfrm>
          <a:off x="2506636" y="1306416"/>
          <a:ext cx="1406868" cy="632227"/>
        </a:xfrm>
        <a:custGeom>
          <a:avLst/>
          <a:gdLst/>
          <a:ahLst/>
          <a:cxnLst/>
          <a:rect l="0" t="0" r="0" b="0"/>
          <a:pathLst>
            <a:path>
              <a:moveTo>
                <a:pt x="0" y="0"/>
              </a:moveTo>
              <a:lnTo>
                <a:pt x="0" y="391313"/>
              </a:lnTo>
              <a:lnTo>
                <a:pt x="1406868" y="391313"/>
              </a:lnTo>
              <a:lnTo>
                <a:pt x="1406868" y="632227"/>
              </a:lnTo>
            </a:path>
          </a:pathLst>
        </a:custGeom>
        <a:noFill/>
        <a:ln w="190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D417A974-3626-48FB-999E-5FF723878213}">
      <dsp:nvSpPr>
        <dsp:cNvPr id="0" name=""/>
        <dsp:cNvSpPr/>
      </dsp:nvSpPr>
      <dsp:spPr>
        <a:xfrm>
          <a:off x="1147209" y="1306416"/>
          <a:ext cx="1359427" cy="632559"/>
        </a:xfrm>
        <a:custGeom>
          <a:avLst/>
          <a:gdLst/>
          <a:ahLst/>
          <a:cxnLst/>
          <a:rect l="0" t="0" r="0" b="0"/>
          <a:pathLst>
            <a:path>
              <a:moveTo>
                <a:pt x="1359427" y="0"/>
              </a:moveTo>
              <a:lnTo>
                <a:pt x="1359427" y="391645"/>
              </a:lnTo>
              <a:lnTo>
                <a:pt x="0" y="391645"/>
              </a:lnTo>
              <a:lnTo>
                <a:pt x="0" y="632559"/>
              </a:lnTo>
            </a:path>
          </a:pathLst>
        </a:custGeom>
        <a:noFill/>
        <a:ln w="190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952495C9-3ECF-4E27-A892-E31C2E8D6FEF}">
      <dsp:nvSpPr>
        <dsp:cNvPr id="0" name=""/>
        <dsp:cNvSpPr/>
      </dsp:nvSpPr>
      <dsp:spPr>
        <a:xfrm>
          <a:off x="1774647" y="415745"/>
          <a:ext cx="1463976" cy="890670"/>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lvl="0" algn="ctr" defTabSz="488950">
            <a:lnSpc>
              <a:spcPct val="90000"/>
            </a:lnSpc>
            <a:spcBef>
              <a:spcPct val="0"/>
            </a:spcBef>
            <a:spcAft>
              <a:spcPct val="35000"/>
            </a:spcAft>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４６百万円</a:t>
          </a:r>
          <a:endParaRPr kumimoji="1" lang="ja-JP" altLang="en-US" sz="1100" kern="1200">
            <a:latin typeface="+mn-ea"/>
            <a:ea typeface="+mn-ea"/>
          </a:endParaRPr>
        </a:p>
      </dsp:txBody>
      <dsp:txXfrm>
        <a:off x="1774647" y="415745"/>
        <a:ext cx="1463976" cy="890670"/>
      </dsp:txXfrm>
    </dsp:sp>
    <dsp:sp modelId="{56C01B38-D714-466A-B546-F439A7F2C0CF}">
      <dsp:nvSpPr>
        <dsp:cNvPr id="0" name=""/>
        <dsp:cNvSpPr/>
      </dsp:nvSpPr>
      <dsp:spPr>
        <a:xfrm>
          <a:off x="0" y="1938975"/>
          <a:ext cx="2294418" cy="765372"/>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Ａ　みずほ情報総研株式会社</a:t>
          </a:r>
          <a:r>
            <a:rPr kumimoji="0" lang="ja-JP" altLang="en-US" sz="1100" b="0" i="0" u="none" strike="noStrike" kern="1200" cap="none" spc="0" normalizeH="0" baseline="0" noProof="0">
              <a:ln>
                <a:noFill/>
              </a:ln>
              <a:solidFill>
                <a:sysClr val="window" lastClr="FFFFFF"/>
              </a:solidFill>
              <a:effectLst/>
              <a:uLnTx/>
              <a:uFillTx/>
              <a:latin typeface="Calibri"/>
              <a:ea typeface="ＭＳ Ｐゴシック"/>
              <a:cs typeface="+mn-cs"/>
            </a:rPr>
            <a:t> 　 　 　 　 　 　 　 　 　 　 　 　 　 　 　 　 　 １９．４</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２７百万円</a:t>
          </a:r>
          <a:endParaRPr kumimoji="1" lang="ja-JP" altLang="en-US" sz="1100" kern="1200">
            <a:latin typeface="+mn-ea"/>
            <a:ea typeface="+mn-ea"/>
          </a:endParaRPr>
        </a:p>
      </dsp:txBody>
      <dsp:txXfrm>
        <a:off x="0" y="1938975"/>
        <a:ext cx="2294418" cy="765372"/>
      </dsp:txXfrm>
    </dsp:sp>
    <dsp:sp modelId="{B67A9BEF-5FC5-4F05-AECD-0249E3395643}">
      <dsp:nvSpPr>
        <dsp:cNvPr id="0" name=""/>
        <dsp:cNvSpPr/>
      </dsp:nvSpPr>
      <dsp:spPr>
        <a:xfrm>
          <a:off x="2766295" y="1938643"/>
          <a:ext cx="2294418" cy="765360"/>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B</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　</a:t>
          </a:r>
          <a:r>
            <a:rPr kumimoji="1" lang="en-US"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PwC</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コンサルティング合同会社</a:t>
          </a:r>
          <a:r>
            <a:rPr kumimoji="0" lang="ja-JP" altLang="en-US" sz="1100" b="0" i="0" u="none" strike="noStrike" kern="1200" cap="none" spc="0" normalizeH="0" baseline="0" noProof="0">
              <a:ln>
                <a:noFill/>
              </a:ln>
              <a:solidFill>
                <a:sysClr val="window" lastClr="FFFFFF"/>
              </a:solidFill>
              <a:effectLst/>
              <a:uLnTx/>
              <a:uFillTx/>
              <a:latin typeface="Calibri"/>
              <a:ea typeface="ＭＳ Ｐゴシック"/>
              <a:cs typeface="+mn-cs"/>
            </a:rPr>
            <a:t>　 　 　 　 　 　 　 　 　 　 　 　 　 　 　 　 　 　 　 　</a:t>
          </a:r>
          <a:r>
            <a:rPr kumimoji="0" lang="en-US" altLang="ja-JP" sz="1100" b="0" i="0" u="none" strike="noStrike" kern="1200" cap="none" spc="0" normalizeH="0" baseline="0" noProof="0">
              <a:ln>
                <a:noFill/>
              </a:ln>
              <a:solidFill>
                <a:sysClr val="window" lastClr="FFFFFF"/>
              </a:solidFill>
              <a:effectLst/>
              <a:uLnTx/>
              <a:uFillTx/>
              <a:latin typeface="Calibri"/>
              <a:ea typeface="ＭＳ Ｐゴシック"/>
              <a:cs typeface="+mn-cs"/>
            </a:rPr>
            <a:t>13</a:t>
          </a:r>
          <a:r>
            <a:rPr kumimoji="0" lang="ja-JP" altLang="en-US" sz="1100" b="0" i="0" u="none" strike="noStrike" kern="1200" cap="none" spc="0" normalizeH="0" baseline="0" noProof="0">
              <a:ln>
                <a:noFill/>
              </a:ln>
              <a:solidFill>
                <a:sysClr val="window" lastClr="FFFFFF"/>
              </a:solidFill>
              <a:effectLst/>
              <a:uLnTx/>
              <a:uFillTx/>
              <a:latin typeface="Calibri"/>
              <a:ea typeface="ＭＳ Ｐゴシック"/>
              <a:cs typeface="+mn-cs"/>
            </a:rPr>
            <a:t>１３．１</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１９百万円</a:t>
          </a:r>
          <a:endParaRPr kumimoji="1" lang="ja-JP" altLang="en-US" sz="1100" kern="1200"/>
        </a:p>
      </dsp:txBody>
      <dsp:txXfrm>
        <a:off x="2766295" y="1938643"/>
        <a:ext cx="2294418" cy="76536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10</xdr:col>
      <xdr:colOff>0</xdr:colOff>
      <xdr:row>751</xdr:row>
      <xdr:rowOff>316866</xdr:rowOff>
    </xdr:from>
    <xdr:to>
      <xdr:col>23</xdr:col>
      <xdr:colOff>107616</xdr:colOff>
      <xdr:row>753</xdr:row>
      <xdr:rowOff>37805</xdr:rowOff>
    </xdr:to>
    <xdr:sp macro="" textlink="">
      <xdr:nvSpPr>
        <xdr:cNvPr id="22" name="正方形/長方形 21"/>
        <xdr:cNvSpPr/>
      </xdr:nvSpPr>
      <xdr:spPr>
        <a:xfrm>
          <a:off x="2000250" y="35264091"/>
          <a:ext cx="2707941" cy="425789"/>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36756</xdr:colOff>
      <xdr:row>752</xdr:row>
      <xdr:rowOff>23676</xdr:rowOff>
    </xdr:from>
    <xdr:to>
      <xdr:col>47</xdr:col>
      <xdr:colOff>43209</xdr:colOff>
      <xdr:row>753</xdr:row>
      <xdr:rowOff>37873</xdr:rowOff>
    </xdr:to>
    <xdr:sp macro="" textlink="">
      <xdr:nvSpPr>
        <xdr:cNvPr id="23" name="正方形/長方形 22"/>
        <xdr:cNvSpPr/>
      </xdr:nvSpPr>
      <xdr:spPr>
        <a:xfrm>
          <a:off x="7237656" y="35323326"/>
          <a:ext cx="2206728" cy="366622"/>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95250</xdr:colOff>
      <xdr:row>756</xdr:row>
      <xdr:rowOff>190500</xdr:rowOff>
    </xdr:from>
    <xdr:to>
      <xdr:col>23</xdr:col>
      <xdr:colOff>37824</xdr:colOff>
      <xdr:row>758</xdr:row>
      <xdr:rowOff>126156</xdr:rowOff>
    </xdr:to>
    <xdr:sp macro="" textlink="">
      <xdr:nvSpPr>
        <xdr:cNvPr id="24" name="正方形/長方形 23"/>
        <xdr:cNvSpPr/>
      </xdr:nvSpPr>
      <xdr:spPr>
        <a:xfrm>
          <a:off x="1295400" y="36899850"/>
          <a:ext cx="3342999" cy="640506"/>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特定健診・特定保健指導に関する調査研究およびレセプト情報・特定健診情報等の分析等業務</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163077</xdr:colOff>
      <xdr:row>756</xdr:row>
      <xdr:rowOff>120790</xdr:rowOff>
    </xdr:from>
    <xdr:to>
      <xdr:col>48</xdr:col>
      <xdr:colOff>167253</xdr:colOff>
      <xdr:row>758</xdr:row>
      <xdr:rowOff>79924</xdr:rowOff>
    </xdr:to>
    <xdr:sp macro="" textlink="">
      <xdr:nvSpPr>
        <xdr:cNvPr id="25" name="正方形/長方形 24"/>
        <xdr:cNvSpPr/>
      </xdr:nvSpPr>
      <xdr:spPr>
        <a:xfrm>
          <a:off x="7163952" y="36830140"/>
          <a:ext cx="2604501" cy="663984"/>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医療費適正化計画に係るデータの集計及び分析等業務</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31044</xdr:colOff>
      <xdr:row>748</xdr:row>
      <xdr:rowOff>234194</xdr:rowOff>
    </xdr:from>
    <xdr:to>
      <xdr:col>49</xdr:col>
      <xdr:colOff>247650</xdr:colOff>
      <xdr:row>751</xdr:row>
      <xdr:rowOff>245495</xdr:rowOff>
    </xdr:to>
    <xdr:sp macro="" textlink="">
      <xdr:nvSpPr>
        <xdr:cNvPr id="26" name="正方形/長方形 25"/>
        <xdr:cNvSpPr/>
      </xdr:nvSpPr>
      <xdr:spPr>
        <a:xfrm>
          <a:off x="7431969" y="34124144"/>
          <a:ext cx="2616906" cy="1068576"/>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特定健康診査・特定保健指導のデータを活用して、特定健康診査・特定保健指導の医療費適正化効果等について、学術的に効果検証する。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181871</xdr:colOff>
      <xdr:row>748</xdr:row>
      <xdr:rowOff>0</xdr:rowOff>
    </xdr:from>
    <xdr:to>
      <xdr:col>40</xdr:col>
      <xdr:colOff>54332</xdr:colOff>
      <xdr:row>756</xdr:row>
      <xdr:rowOff>93932</xdr:rowOff>
    </xdr:to>
    <xdr:graphicFrame macro="">
      <xdr:nvGraphicFramePr>
        <xdr:cNvPr id="27" name="図表 2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36</xdr:col>
      <xdr:colOff>172346</xdr:colOff>
      <xdr:row>748</xdr:row>
      <xdr:rowOff>238125</xdr:rowOff>
    </xdr:from>
    <xdr:to>
      <xdr:col>49</xdr:col>
      <xdr:colOff>219465</xdr:colOff>
      <xdr:row>751</xdr:row>
      <xdr:rowOff>212704</xdr:rowOff>
    </xdr:to>
    <xdr:sp macro="" textlink="">
      <xdr:nvSpPr>
        <xdr:cNvPr id="28" name="大かっこ 27"/>
        <xdr:cNvSpPr/>
      </xdr:nvSpPr>
      <xdr:spPr>
        <a:xfrm>
          <a:off x="7373246" y="34128075"/>
          <a:ext cx="2647444" cy="103185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133350</xdr:colOff>
      <xdr:row>756</xdr:row>
      <xdr:rowOff>66675</xdr:rowOff>
    </xdr:from>
    <xdr:to>
      <xdr:col>48</xdr:col>
      <xdr:colOff>180469</xdr:colOff>
      <xdr:row>758</xdr:row>
      <xdr:rowOff>142875</xdr:rowOff>
    </xdr:to>
    <xdr:sp macro="" textlink="">
      <xdr:nvSpPr>
        <xdr:cNvPr id="29" name="大かっこ 28"/>
        <xdr:cNvSpPr/>
      </xdr:nvSpPr>
      <xdr:spPr>
        <a:xfrm>
          <a:off x="7134225" y="36776025"/>
          <a:ext cx="2647444" cy="7810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104775</xdr:colOff>
      <xdr:row>756</xdr:row>
      <xdr:rowOff>180976</xdr:rowOff>
    </xdr:from>
    <xdr:to>
      <xdr:col>22</xdr:col>
      <xdr:colOff>161925</xdr:colOff>
      <xdr:row>758</xdr:row>
      <xdr:rowOff>95250</xdr:rowOff>
    </xdr:to>
    <xdr:sp macro="" textlink="">
      <xdr:nvSpPr>
        <xdr:cNvPr id="30" name="大かっこ 29"/>
        <xdr:cNvSpPr/>
      </xdr:nvSpPr>
      <xdr:spPr>
        <a:xfrm>
          <a:off x="1304925" y="36890326"/>
          <a:ext cx="3257550" cy="61912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324</v>
      </c>
      <c r="AJ2" s="925" t="s">
        <v>658</v>
      </c>
      <c r="AK2" s="925"/>
      <c r="AL2" s="925"/>
      <c r="AM2" s="925"/>
      <c r="AN2" s="83" t="s">
        <v>324</v>
      </c>
      <c r="AO2" s="925">
        <v>20</v>
      </c>
      <c r="AP2" s="925"/>
      <c r="AQ2" s="925"/>
      <c r="AR2" s="84" t="s">
        <v>627</v>
      </c>
      <c r="AS2" s="931">
        <v>365</v>
      </c>
      <c r="AT2" s="931"/>
      <c r="AU2" s="931"/>
      <c r="AV2" s="83" t="str">
        <f>IF(AW2="","","-")</f>
        <v/>
      </c>
      <c r="AW2" s="891"/>
      <c r="AX2" s="891"/>
    </row>
    <row r="3" spans="1:50" ht="21" customHeight="1" thickBot="1" x14ac:dyDescent="0.2">
      <c r="A3" s="847" t="s">
        <v>620</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628</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629</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632</v>
      </c>
      <c r="H5" s="820"/>
      <c r="I5" s="820"/>
      <c r="J5" s="820"/>
      <c r="K5" s="820"/>
      <c r="L5" s="820"/>
      <c r="M5" s="821" t="s">
        <v>65</v>
      </c>
      <c r="N5" s="822"/>
      <c r="O5" s="822"/>
      <c r="P5" s="822"/>
      <c r="Q5" s="822"/>
      <c r="R5" s="823"/>
      <c r="S5" s="824" t="s">
        <v>633</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631</v>
      </c>
      <c r="AR5" s="685"/>
      <c r="AS5" s="685"/>
      <c r="AT5" s="685"/>
      <c r="AU5" s="685"/>
      <c r="AV5" s="685"/>
      <c r="AW5" s="685"/>
      <c r="AX5" s="686"/>
    </row>
    <row r="6" spans="1:50" ht="24.95"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307</v>
      </c>
      <c r="Z7" s="424"/>
      <c r="AA7" s="424"/>
      <c r="AB7" s="424"/>
      <c r="AC7" s="424"/>
      <c r="AD7" s="904"/>
      <c r="AE7" s="892" t="s">
        <v>636</v>
      </c>
      <c r="AF7" s="893"/>
      <c r="AG7" s="893"/>
      <c r="AH7" s="893"/>
      <c r="AI7" s="893"/>
      <c r="AJ7" s="893"/>
      <c r="AK7" s="893"/>
      <c r="AL7" s="893"/>
      <c r="AM7" s="893"/>
      <c r="AN7" s="893"/>
      <c r="AO7" s="893"/>
      <c r="AP7" s="893"/>
      <c r="AQ7" s="893"/>
      <c r="AR7" s="893"/>
      <c r="AS7" s="893"/>
      <c r="AT7" s="893"/>
      <c r="AU7" s="893"/>
      <c r="AV7" s="893"/>
      <c r="AW7" s="893"/>
      <c r="AX7" s="894"/>
    </row>
    <row r="8" spans="1:50" ht="24.9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24.95"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56</v>
      </c>
      <c r="Q13" s="641"/>
      <c r="R13" s="641"/>
      <c r="S13" s="641"/>
      <c r="T13" s="641"/>
      <c r="U13" s="641"/>
      <c r="V13" s="642"/>
      <c r="W13" s="640">
        <v>57</v>
      </c>
      <c r="X13" s="641"/>
      <c r="Y13" s="641"/>
      <c r="Z13" s="641"/>
      <c r="AA13" s="641"/>
      <c r="AB13" s="641"/>
      <c r="AC13" s="642"/>
      <c r="AD13" s="640">
        <v>55</v>
      </c>
      <c r="AE13" s="641"/>
      <c r="AF13" s="641"/>
      <c r="AG13" s="641"/>
      <c r="AH13" s="641"/>
      <c r="AI13" s="641"/>
      <c r="AJ13" s="642"/>
      <c r="AK13" s="640">
        <v>53</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639</v>
      </c>
      <c r="Q14" s="641"/>
      <c r="R14" s="641"/>
      <c r="S14" s="641"/>
      <c r="T14" s="641"/>
      <c r="U14" s="641"/>
      <c r="V14" s="642"/>
      <c r="W14" s="640" t="s">
        <v>639</v>
      </c>
      <c r="X14" s="641"/>
      <c r="Y14" s="641"/>
      <c r="Z14" s="641"/>
      <c r="AA14" s="641"/>
      <c r="AB14" s="641"/>
      <c r="AC14" s="642"/>
      <c r="AD14" s="640">
        <v>10</v>
      </c>
      <c r="AE14" s="641"/>
      <c r="AF14" s="641"/>
      <c r="AG14" s="641"/>
      <c r="AH14" s="641"/>
      <c r="AI14" s="641"/>
      <c r="AJ14" s="642"/>
      <c r="AK14" s="640" t="s">
        <v>659</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639</v>
      </c>
      <c r="Q15" s="641"/>
      <c r="R15" s="641"/>
      <c r="S15" s="641"/>
      <c r="T15" s="641"/>
      <c r="U15" s="641"/>
      <c r="V15" s="642"/>
      <c r="W15" s="640" t="s">
        <v>639</v>
      </c>
      <c r="X15" s="641"/>
      <c r="Y15" s="641"/>
      <c r="Z15" s="641"/>
      <c r="AA15" s="641"/>
      <c r="AB15" s="641"/>
      <c r="AC15" s="642"/>
      <c r="AD15" s="640" t="s">
        <v>659</v>
      </c>
      <c r="AE15" s="641"/>
      <c r="AF15" s="641"/>
      <c r="AG15" s="641"/>
      <c r="AH15" s="641"/>
      <c r="AI15" s="641"/>
      <c r="AJ15" s="642"/>
      <c r="AK15" s="640">
        <v>10</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639</v>
      </c>
      <c r="Q16" s="641"/>
      <c r="R16" s="641"/>
      <c r="S16" s="641"/>
      <c r="T16" s="641"/>
      <c r="U16" s="641"/>
      <c r="V16" s="642"/>
      <c r="W16" s="640" t="s">
        <v>639</v>
      </c>
      <c r="X16" s="641"/>
      <c r="Y16" s="641"/>
      <c r="Z16" s="641"/>
      <c r="AA16" s="641"/>
      <c r="AB16" s="641"/>
      <c r="AC16" s="642"/>
      <c r="AD16" s="640">
        <v>-10</v>
      </c>
      <c r="AE16" s="641"/>
      <c r="AF16" s="641"/>
      <c r="AG16" s="641"/>
      <c r="AH16" s="641"/>
      <c r="AI16" s="641"/>
      <c r="AJ16" s="642"/>
      <c r="AK16" s="640" t="s">
        <v>659</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639</v>
      </c>
      <c r="Q17" s="641"/>
      <c r="R17" s="641"/>
      <c r="S17" s="641"/>
      <c r="T17" s="641"/>
      <c r="U17" s="641"/>
      <c r="V17" s="642"/>
      <c r="W17" s="640" t="s">
        <v>639</v>
      </c>
      <c r="X17" s="641"/>
      <c r="Y17" s="641"/>
      <c r="Z17" s="641"/>
      <c r="AA17" s="641"/>
      <c r="AB17" s="641"/>
      <c r="AC17" s="642"/>
      <c r="AD17" s="640" t="s">
        <v>639</v>
      </c>
      <c r="AE17" s="641"/>
      <c r="AF17" s="641"/>
      <c r="AG17" s="641"/>
      <c r="AH17" s="641"/>
      <c r="AI17" s="641"/>
      <c r="AJ17" s="642"/>
      <c r="AK17" s="640" t="s">
        <v>659</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56</v>
      </c>
      <c r="Q18" s="859"/>
      <c r="R18" s="859"/>
      <c r="S18" s="859"/>
      <c r="T18" s="859"/>
      <c r="U18" s="859"/>
      <c r="V18" s="860"/>
      <c r="W18" s="858">
        <f>SUM(W13:AC17)</f>
        <v>57</v>
      </c>
      <c r="X18" s="859"/>
      <c r="Y18" s="859"/>
      <c r="Z18" s="859"/>
      <c r="AA18" s="859"/>
      <c r="AB18" s="859"/>
      <c r="AC18" s="860"/>
      <c r="AD18" s="858">
        <f>SUM(AD13:AJ17)</f>
        <v>55</v>
      </c>
      <c r="AE18" s="859"/>
      <c r="AF18" s="859"/>
      <c r="AG18" s="859"/>
      <c r="AH18" s="859"/>
      <c r="AI18" s="859"/>
      <c r="AJ18" s="860"/>
      <c r="AK18" s="858">
        <f>SUM(AK13:AQ17)</f>
        <v>63</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29</v>
      </c>
      <c r="Q19" s="641"/>
      <c r="R19" s="641"/>
      <c r="S19" s="641"/>
      <c r="T19" s="641"/>
      <c r="U19" s="641"/>
      <c r="V19" s="642"/>
      <c r="W19" s="640">
        <v>33</v>
      </c>
      <c r="X19" s="641"/>
      <c r="Y19" s="641"/>
      <c r="Z19" s="641"/>
      <c r="AA19" s="641"/>
      <c r="AB19" s="641"/>
      <c r="AC19" s="642"/>
      <c r="AD19" s="640">
        <v>46</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0.5178571428571429</v>
      </c>
      <c r="Q20" s="301"/>
      <c r="R20" s="301"/>
      <c r="S20" s="301"/>
      <c r="T20" s="301"/>
      <c r="U20" s="301"/>
      <c r="V20" s="301"/>
      <c r="W20" s="301">
        <f t="shared" ref="W20" si="0">IF(W18=0, "-", SUM(W19)/W18)</f>
        <v>0.57894736842105265</v>
      </c>
      <c r="X20" s="301"/>
      <c r="Y20" s="301"/>
      <c r="Z20" s="301"/>
      <c r="AA20" s="301"/>
      <c r="AB20" s="301"/>
      <c r="AC20" s="301"/>
      <c r="AD20" s="301">
        <f t="shared" ref="AD20" si="1">IF(AD18=0, "-", SUM(AD19)/AD18)</f>
        <v>0.83636363636363631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0.5178571428571429</v>
      </c>
      <c r="Q21" s="301"/>
      <c r="R21" s="301"/>
      <c r="S21" s="301"/>
      <c r="T21" s="301"/>
      <c r="U21" s="301"/>
      <c r="V21" s="301"/>
      <c r="W21" s="301">
        <f t="shared" ref="W21" si="2">IF(W19=0, "-", SUM(W19)/SUM(W13,W14))</f>
        <v>0.57894736842105265</v>
      </c>
      <c r="X21" s="301"/>
      <c r="Y21" s="301"/>
      <c r="Z21" s="301"/>
      <c r="AA21" s="301"/>
      <c r="AB21" s="301"/>
      <c r="AC21" s="301"/>
      <c r="AD21" s="301">
        <f t="shared" ref="AD21" si="3">IF(AD19=0, "-", SUM(AD19)/SUM(AD13,AD14))</f>
        <v>0.70769230769230773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625</v>
      </c>
      <c r="B22" s="954"/>
      <c r="C22" s="954"/>
      <c r="D22" s="954"/>
      <c r="E22" s="954"/>
      <c r="F22" s="955"/>
      <c r="G22" s="949" t="s">
        <v>254</v>
      </c>
      <c r="H22" s="207"/>
      <c r="I22" s="207"/>
      <c r="J22" s="207"/>
      <c r="K22" s="207"/>
      <c r="L22" s="207"/>
      <c r="M22" s="207"/>
      <c r="N22" s="207"/>
      <c r="O22" s="208"/>
      <c r="P22" s="914" t="s">
        <v>623</v>
      </c>
      <c r="Q22" s="207"/>
      <c r="R22" s="207"/>
      <c r="S22" s="207"/>
      <c r="T22" s="207"/>
      <c r="U22" s="207"/>
      <c r="V22" s="208"/>
      <c r="W22" s="914" t="s">
        <v>624</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640</v>
      </c>
      <c r="H23" s="951"/>
      <c r="I23" s="951"/>
      <c r="J23" s="951"/>
      <c r="K23" s="951"/>
      <c r="L23" s="951"/>
      <c r="M23" s="951"/>
      <c r="N23" s="951"/>
      <c r="O23" s="952"/>
      <c r="P23" s="900">
        <v>53</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53</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308</v>
      </c>
      <c r="AF30" s="839"/>
      <c r="AG30" s="839"/>
      <c r="AH30" s="840"/>
      <c r="AI30" s="895" t="s">
        <v>330</v>
      </c>
      <c r="AJ30" s="895"/>
      <c r="AK30" s="895"/>
      <c r="AL30" s="838"/>
      <c r="AM30" s="895" t="s">
        <v>427</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639</v>
      </c>
      <c r="AR31" s="186"/>
      <c r="AS31" s="121" t="s">
        <v>185</v>
      </c>
      <c r="AT31" s="122"/>
      <c r="AU31" s="185" t="s">
        <v>639</v>
      </c>
      <c r="AV31" s="185"/>
      <c r="AW31" s="377" t="s">
        <v>175</v>
      </c>
      <c r="AX31" s="378"/>
    </row>
    <row r="32" spans="1:50" ht="23.25" customHeight="1" x14ac:dyDescent="0.15">
      <c r="A32" s="382"/>
      <c r="B32" s="380"/>
      <c r="C32" s="380"/>
      <c r="D32" s="380"/>
      <c r="E32" s="380"/>
      <c r="F32" s="381"/>
      <c r="G32" s="548" t="s">
        <v>641</v>
      </c>
      <c r="H32" s="549"/>
      <c r="I32" s="549"/>
      <c r="J32" s="549"/>
      <c r="K32" s="549"/>
      <c r="L32" s="549"/>
      <c r="M32" s="549"/>
      <c r="N32" s="549"/>
      <c r="O32" s="550"/>
      <c r="P32" s="93" t="s">
        <v>642</v>
      </c>
      <c r="Q32" s="93"/>
      <c r="R32" s="93"/>
      <c r="S32" s="93"/>
      <c r="T32" s="93"/>
      <c r="U32" s="93"/>
      <c r="V32" s="93"/>
      <c r="W32" s="93"/>
      <c r="X32" s="94"/>
      <c r="Y32" s="455" t="s">
        <v>12</v>
      </c>
      <c r="Z32" s="515"/>
      <c r="AA32" s="516"/>
      <c r="AB32" s="445" t="s">
        <v>643</v>
      </c>
      <c r="AC32" s="445"/>
      <c r="AD32" s="445"/>
      <c r="AE32" s="203">
        <v>2</v>
      </c>
      <c r="AF32" s="204"/>
      <c r="AG32" s="204"/>
      <c r="AH32" s="204"/>
      <c r="AI32" s="203">
        <v>2</v>
      </c>
      <c r="AJ32" s="204"/>
      <c r="AK32" s="204"/>
      <c r="AL32" s="204"/>
      <c r="AM32" s="203">
        <v>2</v>
      </c>
      <c r="AN32" s="204"/>
      <c r="AO32" s="204"/>
      <c r="AP32" s="204"/>
      <c r="AQ32" s="321" t="s">
        <v>639</v>
      </c>
      <c r="AR32" s="193"/>
      <c r="AS32" s="193"/>
      <c r="AT32" s="322"/>
      <c r="AU32" s="204" t="s">
        <v>639</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643</v>
      </c>
      <c r="AC33" s="507"/>
      <c r="AD33" s="507"/>
      <c r="AE33" s="203">
        <v>2</v>
      </c>
      <c r="AF33" s="204"/>
      <c r="AG33" s="204"/>
      <c r="AH33" s="204"/>
      <c r="AI33" s="203">
        <v>2</v>
      </c>
      <c r="AJ33" s="204"/>
      <c r="AK33" s="204"/>
      <c r="AL33" s="204"/>
      <c r="AM33" s="203">
        <v>2</v>
      </c>
      <c r="AN33" s="204"/>
      <c r="AO33" s="204"/>
      <c r="AP33" s="204"/>
      <c r="AQ33" s="321" t="s">
        <v>639</v>
      </c>
      <c r="AR33" s="193"/>
      <c r="AS33" s="193"/>
      <c r="AT33" s="322"/>
      <c r="AU33" s="204" t="s">
        <v>639</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100</v>
      </c>
      <c r="AF34" s="204"/>
      <c r="AG34" s="204"/>
      <c r="AH34" s="204"/>
      <c r="AI34" s="203">
        <v>100</v>
      </c>
      <c r="AJ34" s="204"/>
      <c r="AK34" s="204"/>
      <c r="AL34" s="204"/>
      <c r="AM34" s="203">
        <v>100</v>
      </c>
      <c r="AN34" s="204"/>
      <c r="AO34" s="204"/>
      <c r="AP34" s="204"/>
      <c r="AQ34" s="321" t="s">
        <v>639</v>
      </c>
      <c r="AR34" s="193"/>
      <c r="AS34" s="193"/>
      <c r="AT34" s="322"/>
      <c r="AU34" s="204" t="s">
        <v>639</v>
      </c>
      <c r="AV34" s="204"/>
      <c r="AW34" s="204"/>
      <c r="AX34" s="206"/>
    </row>
    <row r="35" spans="1:51" ht="23.25" customHeight="1" x14ac:dyDescent="0.15">
      <c r="A35" s="213" t="s">
        <v>298</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645</v>
      </c>
      <c r="H101" s="93"/>
      <c r="I101" s="93"/>
      <c r="J101" s="93"/>
      <c r="K101" s="93"/>
      <c r="L101" s="93"/>
      <c r="M101" s="93"/>
      <c r="N101" s="93"/>
      <c r="O101" s="93"/>
      <c r="P101" s="93"/>
      <c r="Q101" s="93"/>
      <c r="R101" s="93"/>
      <c r="S101" s="93"/>
      <c r="T101" s="93"/>
      <c r="U101" s="93"/>
      <c r="V101" s="93"/>
      <c r="W101" s="93"/>
      <c r="X101" s="94"/>
      <c r="Y101" s="526" t="s">
        <v>54</v>
      </c>
      <c r="Z101" s="527"/>
      <c r="AA101" s="528"/>
      <c r="AB101" s="445" t="s">
        <v>646</v>
      </c>
      <c r="AC101" s="445"/>
      <c r="AD101" s="445"/>
      <c r="AE101" s="267">
        <v>5</v>
      </c>
      <c r="AF101" s="267"/>
      <c r="AG101" s="267"/>
      <c r="AH101" s="267"/>
      <c r="AI101" s="267">
        <v>7</v>
      </c>
      <c r="AJ101" s="267"/>
      <c r="AK101" s="267"/>
      <c r="AL101" s="267"/>
      <c r="AM101" s="267">
        <v>7</v>
      </c>
      <c r="AN101" s="267"/>
      <c r="AO101" s="267"/>
      <c r="AP101" s="267"/>
      <c r="AQ101" s="267" t="s">
        <v>659</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646</v>
      </c>
      <c r="AC102" s="445"/>
      <c r="AD102" s="445"/>
      <c r="AE102" s="267">
        <v>6</v>
      </c>
      <c r="AF102" s="267"/>
      <c r="AG102" s="267"/>
      <c r="AH102" s="267"/>
      <c r="AI102" s="267">
        <v>5</v>
      </c>
      <c r="AJ102" s="267"/>
      <c r="AK102" s="267"/>
      <c r="AL102" s="267"/>
      <c r="AM102" s="267">
        <v>13</v>
      </c>
      <c r="AN102" s="267"/>
      <c r="AO102" s="267"/>
      <c r="AP102" s="267"/>
      <c r="AQ102" s="267">
        <v>7</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23.25" customHeight="1" x14ac:dyDescent="0.15">
      <c r="A116" s="420"/>
      <c r="B116" s="421"/>
      <c r="C116" s="421"/>
      <c r="D116" s="421"/>
      <c r="E116" s="421"/>
      <c r="F116" s="422"/>
      <c r="G116" s="372" t="s">
        <v>647</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648</v>
      </c>
      <c r="AC116" s="447"/>
      <c r="AD116" s="448"/>
      <c r="AE116" s="267">
        <v>14715000</v>
      </c>
      <c r="AF116" s="267"/>
      <c r="AG116" s="267"/>
      <c r="AH116" s="267"/>
      <c r="AI116" s="267">
        <v>16265000</v>
      </c>
      <c r="AJ116" s="267"/>
      <c r="AK116" s="267"/>
      <c r="AL116" s="267"/>
      <c r="AM116" s="267">
        <f>45716120/2</f>
        <v>22858060</v>
      </c>
      <c r="AN116" s="267"/>
      <c r="AO116" s="267"/>
      <c r="AP116" s="267"/>
      <c r="AQ116" s="203">
        <v>21049333</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649</v>
      </c>
      <c r="AC117" s="457"/>
      <c r="AD117" s="458"/>
      <c r="AE117" s="535" t="s">
        <v>650</v>
      </c>
      <c r="AF117" s="535"/>
      <c r="AG117" s="535"/>
      <c r="AH117" s="535"/>
      <c r="AI117" s="535" t="s">
        <v>651</v>
      </c>
      <c r="AJ117" s="535"/>
      <c r="AK117" s="535"/>
      <c r="AL117" s="535"/>
      <c r="AM117" s="535" t="s">
        <v>674</v>
      </c>
      <c r="AN117" s="535"/>
      <c r="AO117" s="535"/>
      <c r="AP117" s="535"/>
      <c r="AQ117" s="535" t="s">
        <v>686</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30" customHeight="1" x14ac:dyDescent="0.15">
      <c r="A130" s="174" t="s">
        <v>323</v>
      </c>
      <c r="B130" s="171"/>
      <c r="C130" s="170" t="s">
        <v>188</v>
      </c>
      <c r="D130" s="171"/>
      <c r="E130" s="155" t="s">
        <v>217</v>
      </c>
      <c r="F130" s="156"/>
      <c r="G130" s="157" t="s">
        <v>652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30" customHeight="1" x14ac:dyDescent="0.15">
      <c r="A131" s="175"/>
      <c r="B131" s="172"/>
      <c r="C131" s="166"/>
      <c r="D131" s="172"/>
      <c r="E131" s="160" t="s">
        <v>216</v>
      </c>
      <c r="F131" s="161"/>
      <c r="G131" s="98" t="s">
        <v>653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24.9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639</v>
      </c>
      <c r="AR133" s="185"/>
      <c r="AS133" s="121" t="s">
        <v>185</v>
      </c>
      <c r="AT133" s="122"/>
      <c r="AU133" s="186" t="s">
        <v>639</v>
      </c>
      <c r="AV133" s="186"/>
      <c r="AW133" s="121" t="s">
        <v>175</v>
      </c>
      <c r="AX133" s="181"/>
      <c r="AY133">
        <f>$AY$132</f>
        <v>1</v>
      </c>
    </row>
    <row r="134" spans="1:51" ht="20.100000000000001" customHeight="1" x14ac:dyDescent="0.15">
      <c r="A134" s="175"/>
      <c r="B134" s="172"/>
      <c r="C134" s="166"/>
      <c r="D134" s="172"/>
      <c r="E134" s="166"/>
      <c r="F134" s="167"/>
      <c r="G134" s="92" t="s">
        <v>659</v>
      </c>
      <c r="H134" s="93"/>
      <c r="I134" s="93"/>
      <c r="J134" s="93"/>
      <c r="K134" s="93"/>
      <c r="L134" s="93"/>
      <c r="M134" s="93"/>
      <c r="N134" s="93"/>
      <c r="O134" s="93"/>
      <c r="P134" s="93"/>
      <c r="Q134" s="93"/>
      <c r="R134" s="93"/>
      <c r="S134" s="93"/>
      <c r="T134" s="93"/>
      <c r="U134" s="93"/>
      <c r="V134" s="93"/>
      <c r="W134" s="93"/>
      <c r="X134" s="94"/>
      <c r="Y134" s="187" t="s">
        <v>199</v>
      </c>
      <c r="Z134" s="188"/>
      <c r="AA134" s="189"/>
      <c r="AB134" s="190" t="s">
        <v>639</v>
      </c>
      <c r="AC134" s="191"/>
      <c r="AD134" s="191"/>
      <c r="AE134" s="192" t="s">
        <v>639</v>
      </c>
      <c r="AF134" s="193"/>
      <c r="AG134" s="193"/>
      <c r="AH134" s="193"/>
      <c r="AI134" s="192" t="s">
        <v>639</v>
      </c>
      <c r="AJ134" s="193"/>
      <c r="AK134" s="193"/>
      <c r="AL134" s="193"/>
      <c r="AM134" s="192" t="s">
        <v>659</v>
      </c>
      <c r="AN134" s="193"/>
      <c r="AO134" s="193"/>
      <c r="AP134" s="193"/>
      <c r="AQ134" s="192" t="s">
        <v>639</v>
      </c>
      <c r="AR134" s="193"/>
      <c r="AS134" s="193"/>
      <c r="AT134" s="193"/>
      <c r="AU134" s="192" t="s">
        <v>639</v>
      </c>
      <c r="AV134" s="193"/>
      <c r="AW134" s="193"/>
      <c r="AX134" s="194"/>
      <c r="AY134">
        <f t="shared" ref="AY134:AY135" si="13">$AY$132</f>
        <v>1</v>
      </c>
    </row>
    <row r="135" spans="1:51" ht="20.10000000000000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639</v>
      </c>
      <c r="AC135" s="199"/>
      <c r="AD135" s="199"/>
      <c r="AE135" s="192" t="s">
        <v>639</v>
      </c>
      <c r="AF135" s="193"/>
      <c r="AG135" s="193"/>
      <c r="AH135" s="193"/>
      <c r="AI135" s="192" t="s">
        <v>639</v>
      </c>
      <c r="AJ135" s="193"/>
      <c r="AK135" s="193"/>
      <c r="AL135" s="193"/>
      <c r="AM135" s="192" t="s">
        <v>659</v>
      </c>
      <c r="AN135" s="193"/>
      <c r="AO135" s="193"/>
      <c r="AP135" s="193"/>
      <c r="AQ135" s="192" t="s">
        <v>639</v>
      </c>
      <c r="AR135" s="193"/>
      <c r="AS135" s="193"/>
      <c r="AT135" s="193"/>
      <c r="AU135" s="192" t="s">
        <v>639</v>
      </c>
      <c r="AV135" s="193"/>
      <c r="AW135" s="193"/>
      <c r="AX135" s="194"/>
      <c r="AY135">
        <f t="shared" si="13"/>
        <v>1</v>
      </c>
    </row>
    <row r="136" spans="1:51" ht="35.1"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35.1"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5.1"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5.1"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35.1"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35.1"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5.1"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5.1"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35.1"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35.1"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5.1"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5.1"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35.1"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35.1"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5.1"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5.1"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35.1"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35.1"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35.1"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35.1"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35.1"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35.1"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35.1"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35.1"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35.1"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35.1"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35.1"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35.1"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35.1"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35.1"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35.1"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35.1"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35.1"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35.1"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35.1"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35.1"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35.1"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35.1"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35.1"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35.1"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35.1"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35.1"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35.1"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35.1"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35.1"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35.1"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35.1"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35.1"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35.1"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35.1"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35.1"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0.100000000000001" customHeight="1" x14ac:dyDescent="0.15">
      <c r="A188" s="175"/>
      <c r="B188" s="172"/>
      <c r="C188" s="166"/>
      <c r="D188" s="172"/>
      <c r="E188" s="113" t="s">
        <v>675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0.100000000000001"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35.1"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35.1"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35.1"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35.1"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5.1"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5.1"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35.1"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35.1"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5.1"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5.1"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35.1"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35.1"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5.1"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5.1"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35.1"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35.1"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5.1"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5.1"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35.1"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35.1"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5.1"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5.1"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35.1"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35.1"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35.1"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35.1"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35.1"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35.1"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35.1"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35.1"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35.1"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35.1"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35.1"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35.1"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35.1"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35.1"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35.1"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35.1"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35.1"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35.1"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35.1"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35.1"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35.1"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35.1"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35.1"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35.1"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35.1"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35.1"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35.1"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35.1"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35.1"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35.1"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35.1"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35.1"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35.1"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35.1"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35.1"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35.1"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35.1"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35.1"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35.1"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35.1"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35.1"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35.1"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5.1"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5.1"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35.1"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35.1"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5.1"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5.1"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35.1"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35.1"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5.1"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5.1"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35.1"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35.1"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5.1"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5.1"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35.1"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35.1"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5.1"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5.1"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35.1"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35.1"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35.1"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35.1"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35.1"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35.1"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35.1"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35.1"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35.1"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35.1"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35.1"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35.1"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35.1"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35.1"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35.1"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35.1"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35.1"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35.1"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35.1"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35.1"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35.1"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35.1"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35.1"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35.1"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35.1"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35.1"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35.1"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35.1"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35.1"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35.1"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35.1"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35.1"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35.1"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35.1"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35.1"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35.1"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35.1"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35.1"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35.1"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35.1"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35.1"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35.1"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5.1"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5.1"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35.1"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35.1"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5.1"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5.1"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35.1"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35.1"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5.1"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5.1"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35.1"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35.1"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5.1"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5.1"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35.1"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35.1"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5.1"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5.1"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35.1"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35.1"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35.1"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35.1"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35.1"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35.1"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35.1"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35.1"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35.1"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35.1"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35.1"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35.1"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35.1"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35.1"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35.1"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35.1"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35.1"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35.1"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35.1"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35.1"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35.1"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35.1"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35.1"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35.1"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35.1"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35.1"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35.1"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35.1"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35.1"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35.1"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35.1"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35.1"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35.1"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35.1"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35.1"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35.1"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35.1"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35.1"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35.1"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35.1"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35.1"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35.1"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5.1"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5.1"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35.1"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35.1"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5.1"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5.1"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35.1"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35.1"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5.1"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5.1"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35.1"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35.1"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5.1"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5.1"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35.1"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35.1"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5.1"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5.1"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35.1"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35.1"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35.1"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35.1"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35.1"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35.1"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35.1"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35.1"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35.1"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35.1"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35.1"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35.1"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35.1"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35.1"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35.1"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35.1"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35.1"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35.1"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35.1"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35.1"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35.1"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35.1"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35.1"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35.1"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35.1"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35.1"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35.1"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35.1"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35.1"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35.1"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35.1"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35.1"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35.1"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35.1"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35.1"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35.1"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35.1"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35.1"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0" customHeight="1" x14ac:dyDescent="0.15">
      <c r="A430" s="175"/>
      <c r="B430" s="172"/>
      <c r="C430" s="164" t="s">
        <v>589</v>
      </c>
      <c r="D430" s="912"/>
      <c r="E430" s="160" t="s">
        <v>317</v>
      </c>
      <c r="F430" s="878"/>
      <c r="G430" s="879" t="s">
        <v>204</v>
      </c>
      <c r="H430" s="111"/>
      <c r="I430" s="111"/>
      <c r="J430" s="880" t="s">
        <v>639</v>
      </c>
      <c r="K430" s="881"/>
      <c r="L430" s="881"/>
      <c r="M430" s="881"/>
      <c r="N430" s="881"/>
      <c r="O430" s="881"/>
      <c r="P430" s="881"/>
      <c r="Q430" s="881"/>
      <c r="R430" s="881"/>
      <c r="S430" s="881"/>
      <c r="T430" s="882"/>
      <c r="U430" s="572" t="s">
        <v>659</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20.10000000000000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20.10000000000000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0.100000000000001" customHeight="1" x14ac:dyDescent="0.15">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639</v>
      </c>
      <c r="AN433" s="193"/>
      <c r="AO433" s="193"/>
      <c r="AP433" s="322"/>
      <c r="AQ433" s="321" t="s">
        <v>639</v>
      </c>
      <c r="AR433" s="193"/>
      <c r="AS433" s="193"/>
      <c r="AT433" s="322"/>
      <c r="AU433" s="193" t="s">
        <v>639</v>
      </c>
      <c r="AV433" s="193"/>
      <c r="AW433" s="193"/>
      <c r="AX433" s="194"/>
      <c r="AY433">
        <f t="shared" ref="AY433:AY435" si="63">$AY$431</f>
        <v>1</v>
      </c>
    </row>
    <row r="434" spans="1:51" ht="20.10000000000000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639</v>
      </c>
      <c r="AN434" s="193"/>
      <c r="AO434" s="193"/>
      <c r="AP434" s="322"/>
      <c r="AQ434" s="321" t="s">
        <v>639</v>
      </c>
      <c r="AR434" s="193"/>
      <c r="AS434" s="193"/>
      <c r="AT434" s="322"/>
      <c r="AU434" s="193" t="s">
        <v>639</v>
      </c>
      <c r="AV434" s="193"/>
      <c r="AW434" s="193"/>
      <c r="AX434" s="194"/>
      <c r="AY434">
        <f t="shared" si="63"/>
        <v>1</v>
      </c>
    </row>
    <row r="435" spans="1:51" ht="20.10000000000000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639</v>
      </c>
      <c r="AF435" s="193"/>
      <c r="AG435" s="193"/>
      <c r="AH435" s="322"/>
      <c r="AI435" s="321" t="s">
        <v>639</v>
      </c>
      <c r="AJ435" s="193"/>
      <c r="AK435" s="193"/>
      <c r="AL435" s="193"/>
      <c r="AM435" s="321" t="s">
        <v>639</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639</v>
      </c>
      <c r="AF437" s="186"/>
      <c r="AG437" s="121" t="s">
        <v>185</v>
      </c>
      <c r="AH437" s="122"/>
      <c r="AI437" s="320"/>
      <c r="AJ437" s="320"/>
      <c r="AK437" s="320"/>
      <c r="AL437" s="142"/>
      <c r="AM437" s="320"/>
      <c r="AN437" s="320"/>
      <c r="AO437" s="320"/>
      <c r="AP437" s="142"/>
      <c r="AQ437" s="235" t="s">
        <v>639</v>
      </c>
      <c r="AR437" s="186"/>
      <c r="AS437" s="121" t="s">
        <v>185</v>
      </c>
      <c r="AT437" s="122"/>
      <c r="AU437" s="186" t="s">
        <v>639</v>
      </c>
      <c r="AV437" s="186"/>
      <c r="AW437" s="121" t="s">
        <v>175</v>
      </c>
      <c r="AX437" s="181"/>
      <c r="AY437">
        <f>$AY$436</f>
        <v>1</v>
      </c>
    </row>
    <row r="438" spans="1:51" ht="23.25" hidden="1" customHeight="1" x14ac:dyDescent="0.15">
      <c r="A438" s="175"/>
      <c r="B438" s="172"/>
      <c r="C438" s="166"/>
      <c r="D438" s="172"/>
      <c r="E438" s="323"/>
      <c r="F438" s="324"/>
      <c r="G438" s="92" t="s">
        <v>639</v>
      </c>
      <c r="H438" s="93"/>
      <c r="I438" s="93"/>
      <c r="J438" s="93"/>
      <c r="K438" s="93"/>
      <c r="L438" s="93"/>
      <c r="M438" s="93"/>
      <c r="N438" s="93"/>
      <c r="O438" s="93"/>
      <c r="P438" s="93"/>
      <c r="Q438" s="93"/>
      <c r="R438" s="93"/>
      <c r="S438" s="93"/>
      <c r="T438" s="93"/>
      <c r="U438" s="93"/>
      <c r="V438" s="93"/>
      <c r="W438" s="93"/>
      <c r="X438" s="94"/>
      <c r="Y438" s="187" t="s">
        <v>12</v>
      </c>
      <c r="Z438" s="188"/>
      <c r="AA438" s="189"/>
      <c r="AB438" s="199" t="s">
        <v>639</v>
      </c>
      <c r="AC438" s="199"/>
      <c r="AD438" s="199"/>
      <c r="AE438" s="321" t="s">
        <v>639</v>
      </c>
      <c r="AF438" s="193"/>
      <c r="AG438" s="193"/>
      <c r="AH438" s="193"/>
      <c r="AI438" s="321" t="s">
        <v>639</v>
      </c>
      <c r="AJ438" s="193"/>
      <c r="AK438" s="193"/>
      <c r="AL438" s="193"/>
      <c r="AM438" s="321"/>
      <c r="AN438" s="193"/>
      <c r="AO438" s="193"/>
      <c r="AP438" s="322"/>
      <c r="AQ438" s="321" t="s">
        <v>639</v>
      </c>
      <c r="AR438" s="193"/>
      <c r="AS438" s="193"/>
      <c r="AT438" s="322"/>
      <c r="AU438" s="193" t="s">
        <v>639</v>
      </c>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639</v>
      </c>
      <c r="AC439" s="191"/>
      <c r="AD439" s="191"/>
      <c r="AE439" s="321" t="s">
        <v>639</v>
      </c>
      <c r="AF439" s="193"/>
      <c r="AG439" s="193"/>
      <c r="AH439" s="322"/>
      <c r="AI439" s="321" t="s">
        <v>639</v>
      </c>
      <c r="AJ439" s="193"/>
      <c r="AK439" s="193"/>
      <c r="AL439" s="193"/>
      <c r="AM439" s="321"/>
      <c r="AN439" s="193"/>
      <c r="AO439" s="193"/>
      <c r="AP439" s="322"/>
      <c r="AQ439" s="321" t="s">
        <v>639</v>
      </c>
      <c r="AR439" s="193"/>
      <c r="AS439" s="193"/>
      <c r="AT439" s="322"/>
      <c r="AU439" s="193" t="s">
        <v>639</v>
      </c>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t="s">
        <v>639</v>
      </c>
      <c r="AF440" s="193"/>
      <c r="AG440" s="193"/>
      <c r="AH440" s="322"/>
      <c r="AI440" s="321" t="s">
        <v>639</v>
      </c>
      <c r="AJ440" s="193"/>
      <c r="AK440" s="193"/>
      <c r="AL440" s="193"/>
      <c r="AM440" s="321"/>
      <c r="AN440" s="193"/>
      <c r="AO440" s="193"/>
      <c r="AP440" s="322"/>
      <c r="AQ440" s="321" t="s">
        <v>639</v>
      </c>
      <c r="AR440" s="193"/>
      <c r="AS440" s="193"/>
      <c r="AT440" s="322"/>
      <c r="AU440" s="193" t="s">
        <v>639</v>
      </c>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20.10000000000000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20.10000000000000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20.100000000000001" customHeight="1" x14ac:dyDescent="0.15">
      <c r="A458" s="175"/>
      <c r="B458" s="172"/>
      <c r="C458" s="166"/>
      <c r="D458" s="172"/>
      <c r="E458" s="323"/>
      <c r="F458" s="324"/>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1" t="s">
        <v>639</v>
      </c>
      <c r="AF458" s="193"/>
      <c r="AG458" s="193"/>
      <c r="AH458" s="193"/>
      <c r="AI458" s="321" t="s">
        <v>639</v>
      </c>
      <c r="AJ458" s="193"/>
      <c r="AK458" s="193"/>
      <c r="AL458" s="193"/>
      <c r="AM458" s="321" t="s">
        <v>639</v>
      </c>
      <c r="AN458" s="193"/>
      <c r="AO458" s="193"/>
      <c r="AP458" s="322"/>
      <c r="AQ458" s="321" t="s">
        <v>639</v>
      </c>
      <c r="AR458" s="193"/>
      <c r="AS458" s="193"/>
      <c r="AT458" s="322"/>
      <c r="AU458" s="193" t="s">
        <v>639</v>
      </c>
      <c r="AV458" s="193"/>
      <c r="AW458" s="193"/>
      <c r="AX458" s="194"/>
      <c r="AY458">
        <f t="shared" ref="AY458:AY460" si="68">$AY$456</f>
        <v>1</v>
      </c>
    </row>
    <row r="459" spans="1:51" ht="20.10000000000000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1" t="s">
        <v>639</v>
      </c>
      <c r="AF459" s="193"/>
      <c r="AG459" s="193"/>
      <c r="AH459" s="322"/>
      <c r="AI459" s="321" t="s">
        <v>639</v>
      </c>
      <c r="AJ459" s="193"/>
      <c r="AK459" s="193"/>
      <c r="AL459" s="193"/>
      <c r="AM459" s="321" t="s">
        <v>639</v>
      </c>
      <c r="AN459" s="193"/>
      <c r="AO459" s="193"/>
      <c r="AP459" s="322"/>
      <c r="AQ459" s="321" t="s">
        <v>639</v>
      </c>
      <c r="AR459" s="193"/>
      <c r="AS459" s="193"/>
      <c r="AT459" s="322"/>
      <c r="AU459" s="193" t="s">
        <v>639</v>
      </c>
      <c r="AV459" s="193"/>
      <c r="AW459" s="193"/>
      <c r="AX459" s="194"/>
      <c r="AY459">
        <f t="shared" si="68"/>
        <v>1</v>
      </c>
    </row>
    <row r="460" spans="1:51" ht="20.100000000000001"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639</v>
      </c>
      <c r="AF460" s="193"/>
      <c r="AG460" s="193"/>
      <c r="AH460" s="322"/>
      <c r="AI460" s="321" t="s">
        <v>639</v>
      </c>
      <c r="AJ460" s="193"/>
      <c r="AK460" s="193"/>
      <c r="AL460" s="193"/>
      <c r="AM460" s="321" t="s">
        <v>639</v>
      </c>
      <c r="AN460" s="193"/>
      <c r="AO460" s="193"/>
      <c r="AP460" s="322"/>
      <c r="AQ460" s="321" t="s">
        <v>639</v>
      </c>
      <c r="AR460" s="193"/>
      <c r="AS460" s="193"/>
      <c r="AT460" s="322"/>
      <c r="AU460" s="193" t="s">
        <v>639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4"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657</v>
      </c>
      <c r="AE702" s="327"/>
      <c r="AF702" s="327"/>
      <c r="AG702" s="364" t="s">
        <v>661</v>
      </c>
      <c r="AH702" s="365"/>
      <c r="AI702" s="365"/>
      <c r="AJ702" s="365"/>
      <c r="AK702" s="365"/>
      <c r="AL702" s="365"/>
      <c r="AM702" s="365"/>
      <c r="AN702" s="365"/>
      <c r="AO702" s="365"/>
      <c r="AP702" s="365"/>
      <c r="AQ702" s="365"/>
      <c r="AR702" s="365"/>
      <c r="AS702" s="365"/>
      <c r="AT702" s="365"/>
      <c r="AU702" s="365"/>
      <c r="AV702" s="365"/>
      <c r="AW702" s="365"/>
      <c r="AX702" s="366"/>
    </row>
    <row r="703" spans="1:51" ht="44.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657</v>
      </c>
      <c r="AE703" s="308"/>
      <c r="AF703" s="308"/>
      <c r="AG703" s="89" t="s">
        <v>662</v>
      </c>
      <c r="AH703" s="90"/>
      <c r="AI703" s="90"/>
      <c r="AJ703" s="90"/>
      <c r="AK703" s="90"/>
      <c r="AL703" s="90"/>
      <c r="AM703" s="90"/>
      <c r="AN703" s="90"/>
      <c r="AO703" s="90"/>
      <c r="AP703" s="90"/>
      <c r="AQ703" s="90"/>
      <c r="AR703" s="90"/>
      <c r="AS703" s="90"/>
      <c r="AT703" s="90"/>
      <c r="AU703" s="90"/>
      <c r="AV703" s="90"/>
      <c r="AW703" s="90"/>
      <c r="AX703" s="91"/>
    </row>
    <row r="704" spans="1:51" ht="4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657</v>
      </c>
      <c r="AE704" s="766"/>
      <c r="AF704" s="766"/>
      <c r="AG704" s="153" t="s">
        <v>663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657</v>
      </c>
      <c r="AE705" s="698"/>
      <c r="AF705" s="698"/>
      <c r="AG705" s="113" t="s">
        <v>681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299</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677</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678</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660</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36.7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657</v>
      </c>
      <c r="AE709" s="308"/>
      <c r="AF709" s="308"/>
      <c r="AG709" s="89" t="s">
        <v>666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660</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657</v>
      </c>
      <c r="AE711" s="308"/>
      <c r="AF711" s="308"/>
      <c r="AG711" s="89" t="s">
        <v>664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657</v>
      </c>
      <c r="AE712" s="766"/>
      <c r="AF712" s="766"/>
      <c r="AG712" s="790" t="s">
        <v>665</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660</v>
      </c>
      <c r="AE713" s="308"/>
      <c r="AF713" s="646"/>
      <c r="AG713" s="89" t="s">
        <v>659</v>
      </c>
      <c r="AH713" s="90"/>
      <c r="AI713" s="90"/>
      <c r="AJ713" s="90"/>
      <c r="AK713" s="90"/>
      <c r="AL713" s="90"/>
      <c r="AM713" s="90"/>
      <c r="AN713" s="90"/>
      <c r="AO713" s="90"/>
      <c r="AP713" s="90"/>
      <c r="AQ713" s="90"/>
      <c r="AR713" s="90"/>
      <c r="AS713" s="90"/>
      <c r="AT713" s="90"/>
      <c r="AU713" s="90"/>
      <c r="AV713" s="90"/>
      <c r="AW713" s="90"/>
      <c r="AX713" s="91"/>
    </row>
    <row r="714" spans="1:50" ht="36.7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657</v>
      </c>
      <c r="AE714" s="788"/>
      <c r="AF714" s="789"/>
      <c r="AG714" s="719" t="s">
        <v>680</v>
      </c>
      <c r="AH714" s="720"/>
      <c r="AI714" s="720"/>
      <c r="AJ714" s="720"/>
      <c r="AK714" s="720"/>
      <c r="AL714" s="720"/>
      <c r="AM714" s="720"/>
      <c r="AN714" s="720"/>
      <c r="AO714" s="720"/>
      <c r="AP714" s="720"/>
      <c r="AQ714" s="720"/>
      <c r="AR714" s="720"/>
      <c r="AS714" s="720"/>
      <c r="AT714" s="720"/>
      <c r="AU714" s="720"/>
      <c r="AV714" s="720"/>
      <c r="AW714" s="720"/>
      <c r="AX714" s="721"/>
    </row>
    <row r="715" spans="1:50" ht="39.7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657</v>
      </c>
      <c r="AE715" s="588"/>
      <c r="AF715" s="639"/>
      <c r="AG715" s="725" t="s">
        <v>667</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660</v>
      </c>
      <c r="AE716" s="610"/>
      <c r="AF716" s="610"/>
      <c r="AG716" s="89" t="s">
        <v>659</v>
      </c>
      <c r="AH716" s="90"/>
      <c r="AI716" s="90"/>
      <c r="AJ716" s="90"/>
      <c r="AK716" s="90"/>
      <c r="AL716" s="90"/>
      <c r="AM716" s="90"/>
      <c r="AN716" s="90"/>
      <c r="AO716" s="90"/>
      <c r="AP716" s="90"/>
      <c r="AQ716" s="90"/>
      <c r="AR716" s="90"/>
      <c r="AS716" s="90"/>
      <c r="AT716" s="90"/>
      <c r="AU716" s="90"/>
      <c r="AV716" s="90"/>
      <c r="AW716" s="90"/>
      <c r="AX716" s="91"/>
    </row>
    <row r="717" spans="1:50" ht="71.2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657</v>
      </c>
      <c r="AE717" s="308"/>
      <c r="AF717" s="308"/>
      <c r="AG717" s="89" t="s">
        <v>676</v>
      </c>
      <c r="AH717" s="90"/>
      <c r="AI717" s="90"/>
      <c r="AJ717" s="90"/>
      <c r="AK717" s="90"/>
      <c r="AL717" s="90"/>
      <c r="AM717" s="90"/>
      <c r="AN717" s="90"/>
      <c r="AO717" s="90"/>
      <c r="AP717" s="90"/>
      <c r="AQ717" s="90"/>
      <c r="AR717" s="90"/>
      <c r="AS717" s="90"/>
      <c r="AT717" s="90"/>
      <c r="AU717" s="90"/>
      <c r="AV717" s="90"/>
      <c r="AW717" s="90"/>
      <c r="AX717" s="91"/>
    </row>
    <row r="718" spans="1:50" ht="52.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657</v>
      </c>
      <c r="AE718" s="308"/>
      <c r="AF718" s="308"/>
      <c r="AG718" s="115" t="s">
        <v>668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660</v>
      </c>
      <c r="AE719" s="588"/>
      <c r="AF719" s="588"/>
      <c r="AG719" s="113" t="s">
        <v>659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59.25" customHeight="1" x14ac:dyDescent="0.15">
      <c r="A726" s="623" t="s">
        <v>47</v>
      </c>
      <c r="B726" s="782"/>
      <c r="C726" s="795" t="s">
        <v>52</v>
      </c>
      <c r="D726" s="817"/>
      <c r="E726" s="817"/>
      <c r="F726" s="818"/>
      <c r="G726" s="561" t="s">
        <v>682</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30" customHeight="1" thickBot="1" x14ac:dyDescent="0.2">
      <c r="A727" s="783"/>
      <c r="B727" s="784"/>
      <c r="C727" s="731" t="s">
        <v>56</v>
      </c>
      <c r="D727" s="732"/>
      <c r="E727" s="732"/>
      <c r="F727" s="733"/>
      <c r="G727" s="559" t="s">
        <v>679</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30"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30"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30"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30"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30"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30"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30"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30"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hidden="1" customHeight="1" x14ac:dyDescent="0.15">
      <c r="A737" s="971" t="s">
        <v>590</v>
      </c>
      <c r="B737" s="196"/>
      <c r="C737" s="196"/>
      <c r="D737" s="197"/>
      <c r="E737" s="935"/>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hidden="1" customHeight="1" x14ac:dyDescent="0.15">
      <c r="A738" s="346" t="s">
        <v>315</v>
      </c>
      <c r="B738" s="346"/>
      <c r="C738" s="346"/>
      <c r="D738" s="346"/>
      <c r="E738" s="935"/>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hidden="1" customHeight="1" x14ac:dyDescent="0.15">
      <c r="A739" s="346" t="s">
        <v>314</v>
      </c>
      <c r="B739" s="346"/>
      <c r="C739" s="346"/>
      <c r="D739" s="346"/>
      <c r="E739" s="935"/>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hidden="1" customHeight="1" x14ac:dyDescent="0.15">
      <c r="A740" s="346" t="s">
        <v>313</v>
      </c>
      <c r="B740" s="346"/>
      <c r="C740" s="346"/>
      <c r="D740" s="346"/>
      <c r="E740" s="935"/>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hidden="1" customHeight="1" x14ac:dyDescent="0.15">
      <c r="A741" s="346" t="s">
        <v>312</v>
      </c>
      <c r="B741" s="346"/>
      <c r="C741" s="346"/>
      <c r="D741" s="346"/>
      <c r="E741" s="935"/>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311</v>
      </c>
      <c r="B742" s="346"/>
      <c r="C742" s="346"/>
      <c r="D742" s="346"/>
      <c r="E742" s="935" t="s">
        <v>654</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310</v>
      </c>
      <c r="B743" s="346"/>
      <c r="C743" s="346"/>
      <c r="D743" s="346"/>
      <c r="E743" s="935" t="s">
        <v>655</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309</v>
      </c>
      <c r="B744" s="346"/>
      <c r="C744" s="346"/>
      <c r="D744" s="346"/>
      <c r="E744" s="935" t="s">
        <v>656</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308</v>
      </c>
      <c r="B745" s="346"/>
      <c r="C745" s="346"/>
      <c r="D745" s="346"/>
      <c r="E745" s="972" t="s">
        <v>683</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463</v>
      </c>
      <c r="B746" s="346"/>
      <c r="C746" s="346"/>
      <c r="D746" s="346"/>
      <c r="E746" s="941" t="s">
        <v>628</v>
      </c>
      <c r="F746" s="939"/>
      <c r="G746" s="939"/>
      <c r="H746" s="85" t="str">
        <f>IF(E746="","","-")</f>
        <v>-</v>
      </c>
      <c r="I746" s="939"/>
      <c r="J746" s="939"/>
      <c r="K746" s="85" t="str">
        <f>IF(I746="","","-")</f>
        <v/>
      </c>
      <c r="L746" s="940">
        <v>305</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427</v>
      </c>
      <c r="B747" s="346"/>
      <c r="C747" s="346"/>
      <c r="D747" s="346"/>
      <c r="E747" s="941" t="s">
        <v>628</v>
      </c>
      <c r="F747" s="939"/>
      <c r="G747" s="939"/>
      <c r="H747" s="85" t="str">
        <f>IF(E747="","","-")</f>
        <v>-</v>
      </c>
      <c r="I747" s="939"/>
      <c r="J747" s="939"/>
      <c r="K747" s="85" t="str">
        <f>IF(I747="","","-")</f>
        <v/>
      </c>
      <c r="L747" s="940">
        <v>314</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thickBo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304</v>
      </c>
      <c r="B787" s="612"/>
      <c r="C787" s="612"/>
      <c r="D787" s="612"/>
      <c r="E787" s="612"/>
      <c r="F787" s="613"/>
      <c r="G787" s="578" t="s">
        <v>684</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685</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60" customHeight="1" x14ac:dyDescent="0.15">
      <c r="A789" s="614"/>
      <c r="B789" s="615"/>
      <c r="C789" s="615"/>
      <c r="D789" s="615"/>
      <c r="E789" s="615"/>
      <c r="F789" s="616"/>
      <c r="G789" s="653" t="s">
        <v>673</v>
      </c>
      <c r="H789" s="654"/>
      <c r="I789" s="654"/>
      <c r="J789" s="654"/>
      <c r="K789" s="655"/>
      <c r="L789" s="647" t="s">
        <v>671</v>
      </c>
      <c r="M789" s="648"/>
      <c r="N789" s="648"/>
      <c r="O789" s="648"/>
      <c r="P789" s="648"/>
      <c r="Q789" s="648"/>
      <c r="R789" s="648"/>
      <c r="S789" s="648"/>
      <c r="T789" s="648"/>
      <c r="U789" s="648"/>
      <c r="V789" s="648"/>
      <c r="W789" s="648"/>
      <c r="X789" s="649"/>
      <c r="Y789" s="367">
        <v>27</v>
      </c>
      <c r="Z789" s="368"/>
      <c r="AA789" s="368"/>
      <c r="AB789" s="785"/>
      <c r="AC789" s="653" t="s">
        <v>673</v>
      </c>
      <c r="AD789" s="654"/>
      <c r="AE789" s="654"/>
      <c r="AF789" s="654"/>
      <c r="AG789" s="655"/>
      <c r="AH789" s="647" t="s">
        <v>672</v>
      </c>
      <c r="AI789" s="648"/>
      <c r="AJ789" s="648"/>
      <c r="AK789" s="648"/>
      <c r="AL789" s="648"/>
      <c r="AM789" s="648"/>
      <c r="AN789" s="648"/>
      <c r="AO789" s="648"/>
      <c r="AP789" s="648"/>
      <c r="AQ789" s="648"/>
      <c r="AR789" s="648"/>
      <c r="AS789" s="648"/>
      <c r="AT789" s="649"/>
      <c r="AU789" s="367">
        <v>19</v>
      </c>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27</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19</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73.5" customHeight="1" x14ac:dyDescent="0.15">
      <c r="A845" s="355">
        <v>1</v>
      </c>
      <c r="B845" s="355">
        <v>1</v>
      </c>
      <c r="C845" s="343" t="s">
        <v>670</v>
      </c>
      <c r="D845" s="328"/>
      <c r="E845" s="328"/>
      <c r="F845" s="328"/>
      <c r="G845" s="328"/>
      <c r="H845" s="328"/>
      <c r="I845" s="328"/>
      <c r="J845" s="329">
        <v>9010001027685</v>
      </c>
      <c r="K845" s="330"/>
      <c r="L845" s="330"/>
      <c r="M845" s="330"/>
      <c r="N845" s="330"/>
      <c r="O845" s="330"/>
      <c r="P845" s="344" t="s">
        <v>671</v>
      </c>
      <c r="Q845" s="331"/>
      <c r="R845" s="331"/>
      <c r="S845" s="331"/>
      <c r="T845" s="331"/>
      <c r="U845" s="331"/>
      <c r="V845" s="331"/>
      <c r="W845" s="331"/>
      <c r="X845" s="331"/>
      <c r="Y845" s="332">
        <v>27</v>
      </c>
      <c r="Z845" s="333"/>
      <c r="AA845" s="333"/>
      <c r="AB845" s="334"/>
      <c r="AC845" s="335" t="s">
        <v>291</v>
      </c>
      <c r="AD845" s="336"/>
      <c r="AE845" s="336"/>
      <c r="AF845" s="336"/>
      <c r="AG845" s="336"/>
      <c r="AH845" s="351">
        <v>1</v>
      </c>
      <c r="AI845" s="352"/>
      <c r="AJ845" s="352"/>
      <c r="AK845" s="352"/>
      <c r="AL845" s="339">
        <v>93</v>
      </c>
      <c r="AM845" s="340"/>
      <c r="AN845" s="340"/>
      <c r="AO845" s="341"/>
      <c r="AP845" s="342" t="s">
        <v>659</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5.5" customHeight="1" x14ac:dyDescent="0.15">
      <c r="A878" s="355">
        <v>1</v>
      </c>
      <c r="B878" s="355">
        <v>1</v>
      </c>
      <c r="C878" s="343" t="s">
        <v>669</v>
      </c>
      <c r="D878" s="328"/>
      <c r="E878" s="328"/>
      <c r="F878" s="328"/>
      <c r="G878" s="328"/>
      <c r="H878" s="328"/>
      <c r="I878" s="328"/>
      <c r="J878" s="329">
        <v>1010401023102</v>
      </c>
      <c r="K878" s="330"/>
      <c r="L878" s="330"/>
      <c r="M878" s="330"/>
      <c r="N878" s="330"/>
      <c r="O878" s="330"/>
      <c r="P878" s="344" t="s">
        <v>672</v>
      </c>
      <c r="Q878" s="331"/>
      <c r="R878" s="331"/>
      <c r="S878" s="331"/>
      <c r="T878" s="331"/>
      <c r="U878" s="331"/>
      <c r="V878" s="331"/>
      <c r="W878" s="331"/>
      <c r="X878" s="331"/>
      <c r="Y878" s="332">
        <v>19</v>
      </c>
      <c r="Z878" s="333"/>
      <c r="AA878" s="333"/>
      <c r="AB878" s="334"/>
      <c r="AC878" s="335" t="s">
        <v>290</v>
      </c>
      <c r="AD878" s="336"/>
      <c r="AE878" s="336"/>
      <c r="AF878" s="336"/>
      <c r="AG878" s="336"/>
      <c r="AH878" s="351">
        <v>1</v>
      </c>
      <c r="AI878" s="352"/>
      <c r="AJ878" s="352"/>
      <c r="AK878" s="352"/>
      <c r="AL878" s="339">
        <v>98</v>
      </c>
      <c r="AM878" s="340"/>
      <c r="AN878" s="340"/>
      <c r="AO878" s="341"/>
      <c r="AP878" s="342" t="s">
        <v>659</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659</v>
      </c>
      <c r="F1110" s="354"/>
      <c r="G1110" s="354"/>
      <c r="H1110" s="354"/>
      <c r="I1110" s="354"/>
      <c r="J1110" s="329" t="s">
        <v>659</v>
      </c>
      <c r="K1110" s="330"/>
      <c r="L1110" s="330"/>
      <c r="M1110" s="330"/>
      <c r="N1110" s="330"/>
      <c r="O1110" s="330"/>
      <c r="P1110" s="344" t="s">
        <v>659</v>
      </c>
      <c r="Q1110" s="331"/>
      <c r="R1110" s="331"/>
      <c r="S1110" s="331"/>
      <c r="T1110" s="331"/>
      <c r="U1110" s="331"/>
      <c r="V1110" s="331"/>
      <c r="W1110" s="331"/>
      <c r="X1110" s="331"/>
      <c r="Y1110" s="332" t="s">
        <v>659</v>
      </c>
      <c r="Z1110" s="333"/>
      <c r="AA1110" s="333"/>
      <c r="AB1110" s="334"/>
      <c r="AC1110" s="335"/>
      <c r="AD1110" s="336"/>
      <c r="AE1110" s="336"/>
      <c r="AF1110" s="336"/>
      <c r="AG1110" s="336"/>
      <c r="AH1110" s="337" t="s">
        <v>659</v>
      </c>
      <c r="AI1110" s="338"/>
      <c r="AJ1110" s="338"/>
      <c r="AK1110" s="338"/>
      <c r="AL1110" s="339" t="s">
        <v>659</v>
      </c>
      <c r="AM1110" s="340"/>
      <c r="AN1110" s="340"/>
      <c r="AO1110" s="341"/>
      <c r="AP1110" s="342" t="s">
        <v>659</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657</v>
      </c>
      <c r="H2" s="13" t="str">
        <f>IF(G2="","",F2)</f>
        <v>一般会計</v>
      </c>
      <c r="I2" s="13" t="str">
        <f>IF(H2="","",IF(I1&lt;&gt;"",CONCATENATE(I1,"、",H2),H2))</f>
        <v>一般会計</v>
      </c>
      <c r="K2" s="14" t="s">
        <v>102</v>
      </c>
      <c r="L2" s="15" t="s">
        <v>657</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657</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希(miyazaki-nozomi.4c6)</dc:creator>
  <cp:lastModifiedBy>宮崎 希(miyazaki-nozomi.4c6)</cp:lastModifiedBy>
  <cp:lastPrinted>2021-05-24T07:16:55Z</cp:lastPrinted>
  <dcterms:created xsi:type="dcterms:W3CDTF">2012-03-13T00:50:25Z</dcterms:created>
  <dcterms:modified xsi:type="dcterms:W3CDTF">2021-05-31T14:02:22Z</dcterms:modified>
</cp:coreProperties>
</file>