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UUV\Desktop\"/>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13" i="3"/>
  <c r="AY606" i="3"/>
  <c r="AY235" i="3"/>
  <c r="AY417" i="3"/>
  <c r="AY255" i="3"/>
  <c r="AY369"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<sst xmlns="http://schemas.openxmlformats.org/spreadsheetml/2006/main" count="3126" uniqueCount="803">
  <si>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</si>
  <si>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</si>
  <si>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</si>
  <si>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</si>
  <si>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</si>
  <si>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</si>
  <si>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</si>
  <si>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</si>
  <si>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</si>
  <si>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</si>
  <si>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</si>
  <si>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</si>
  <si>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</si>
  <si>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</si>
  <si>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</si>
  <si>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</si>
  <si>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</si>
  <si>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</si>
  <si>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</si>
  <si>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</si>
  <si>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</si>
  <si>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</si>
  <si>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</si>
  <si>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</si>
  <si>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</si>
  <si>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</si>
  <si>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</si>
  <si>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</si>
  <si>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</si>
  <si>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</si>
  <si>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</si>
  <si>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</si>
  <si>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</si>
  <si>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</si>
  <si>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</si>
  <si>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</si>
  <si>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</si>
  <si>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</si>
  <si>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</si>
  <si>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</si>
  <si>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</si>
  <si>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</si>
  <si>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</si>
  <si>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</si>
  <si>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</si>
  <si>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</si>
  <si>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</si>
  <si>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</si>
  <si>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</si>
  <si>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</si>
  <si>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</si>
  <si>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</si>
  <si>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</si>
  <si>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</si>
  <si>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</si>
  <si>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</si>
  <si>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</si>
  <si>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</si>
  <si>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</si>
  <si>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</si>
  <si>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</si>
  <si>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</si>
  <si>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</si>
  <si>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</si>
  <si>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</si>
  <si>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</si>
  <si>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</si>
  <si>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</si>
  <si>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</si>
  <si>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</si>
  <si>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</si>
  <si>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</si>
  <si>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</si>
  <si>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</si>
  <si>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</si>
  <si>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</si>
  <si>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</si>
  <si>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</si>
  <si>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</si>
  <si>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</si>
  <si>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</si>
  <si>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</si>
  <si>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</si>
  <si>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</si>
  <si>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</si>
  <si>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</si>
  <si>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</si>
  <si>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</si>
  <si>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</si>
  <si>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</si>
  <si>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</si>
  <si>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</si>
  <si>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</si>
  <si>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</si>
  <si>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</si>
  <si>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</si>
  <si>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</si>
  <si>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</si>
  <si>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</si>
  <si>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</si>
  <si>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</si>
  <si>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</si>
  <si>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</si>
  <si>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</si>
  <si>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</si>
  <si>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</si>
  <si>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</si>
  <si>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</si>
  <si>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</si>
  <si>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</si>
  <si>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</si>
  <si>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</si>
  <si>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</si>
  <si>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</si>
  <si>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</si>
  <si>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</si>
  <si>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</si>
  <si>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</si>
  <si>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</si>
  <si>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</si>
  <si>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</si>
  <si>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</si>
  <si>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</si>
  <si>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</si>
  <si>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</si>
  <si>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</si>
  <si>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</si>
  <si>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</si>
  <si>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</si>
  <si>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</si>
  <si>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</si>
  <si>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</si>
  <si>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</si>
  <si>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</si>
  <si>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</si>
  <si>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</si>
  <si>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</si>
  <si>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</si>
  <si>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</si>
  <si>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</si>
  <si>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</si>
  <si>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</si>
  <si>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</si>
  <si>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</si>
  <si>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</si>
  <si>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</si>
  <si>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</si>
  <si>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</si>
  <si>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</si>
  <si>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</si>
  <si>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</si>
  <si>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</si>
  <si>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</si>
  <si>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</si>
  <si>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</si>
  <si>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</si>
  <si>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</si>
  <si>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</si>
  <si>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</si>
  <si>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</si>
  <si>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</si>
  <si>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</si>
  <si>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</si>
  <si>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</si>
  <si>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</si>
  <si>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</si>
  <si>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</si>
  <si>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</si>
  <si>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</si>
  <si>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</si>
  <si>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</si>
  <si>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</si>
  <si>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</si>
  <si>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</si>
  <si>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</si>
  <si>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</si>
  <si>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</si>
  <si>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</si>
  <si>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</si>
  <si>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</si>
  <si>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</si>
  <si>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</si>
  <si>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</si>
  <si>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</si>
  <si>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</si>
  <si>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</si>
  <si>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</si>
  <si>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</si>
  <si>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</si>
  <si>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</si>
  <si>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</si>
  <si>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</si>
  <si>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</si>
  <si>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</si>
  <si>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</si>
  <si>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</si>
  <si>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</si>
  <si>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</si>
  <si>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</si>
  <si>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</si>
  <si>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</si>
  <si>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</si>
  <si>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</si>
  <si>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</si>
  <si>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</si>
  <si>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</si>
  <si>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</si>
  <si>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</si>
  <si>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</si>
  <si>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</si>
  <si>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</si>
  <si>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</si>
  <si>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</si>
  <si>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</si>
  <si>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</si>
  <si>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</si>
  <si>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</si>
  <si>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</si>
  <si>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</si>
  <si>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</si>
  <si>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</si>
  <si>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</si>
  <si>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</si>
  <si>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</si>
  <si>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</si>
  <si>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</si>
  <si>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</si>
  <si>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</si>
  <si>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</si>
  <si>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</si>
  <si>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</si>
  <si>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</si>
  <si>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</si>
  <si>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</si>
  <si>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</si>
  <si>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</si>
  <si>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</si>
  <si>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</si>
  <si>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</si>
  <si>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</si>
  <si>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</si>
  <si>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</si>
  <si>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</si>
  <si>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</si>
  <si>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</si>
  <si>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</si>
  <si>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</si>
  <si>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</si>
  <si>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</si>
  <si>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</si>
  <si>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</si>
  <si>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</si>
  <si>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</si>
  <si>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</si>
  <si>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</si>
  <si>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</si>
  <si>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</si>
  <si>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</si>
  <si>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</si>
  <si>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</si>
  <si>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</si>
  <si>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</si>
  <si>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</si>
  <si>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</si>
  <si>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</si>
  <si>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</si>
  <si>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</si>
  <si>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</si>
  <si>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</si>
  <si>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</si>
  <si>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</si>
  <si>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</si>
  <si>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</si>
  <si>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</si>
  <si>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</si>
  <si>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</si>
  <si>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</si>
  <si>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</si>
  <si>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</si>
  <si>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</si>
  <si>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</si>
  <si>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</si>
  <si>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</si>
  <si>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</si>
  <si>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</si>
  <si>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</si>
  <si>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</si>
  <si>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</si>
  <si>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</si>
  <si>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</si>
  <si>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</si>
  <si>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</si>
  <si>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</si>
  <si>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</si>
  <si>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</si>
  <si>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</si>
  <si>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</si>
  <si>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</si>
  <si>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</si>
  <si>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</si>
  <si>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</si>
  <si>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</si>
  <si>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</si>
  <si>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</si>
  <si>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</si>
  <si>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</si>
  <si>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</si>
  <si>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</si>
  <si>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</si>
  <si>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</si>
  <si>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</si>
  <si>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</si>
  <si>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</si>
  <si>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</si>
  <si>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</si>
  <si>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</si>
  <si>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</si>
  <si>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</si>
  <si>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</si>
  <si>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</si>
  <si>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</si>
  <si>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</si>
  <si>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</si>
  <si>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</si>
  <si>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</si>
  <si>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</si>
  <si>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</si>
  <si>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</si>
  <si>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</si>
  <si>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</si>
  <si>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</si>
  <si>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</si>
  <si>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</si>
  <si>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</si>
  <si>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</si>
  <si>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</si>
  <si>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</si>
  <si>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</si>
  <si>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</si>
  <si>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</si>
  <si>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</si>
  <si>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</si>
  <si>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</si>
  <si>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</si>
  <si>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</si>
  <si>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</si>
  <si>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</si>
  <si>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</si>
  <si>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</si>
  <si>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</si>
  <si>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</si>
  <si>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</si>
  <si>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</si>
  <si>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</si>
  <si>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</si>
  <si>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</si>
  <si>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</si>
  <si>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</si>
  <si>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</si>
  <si>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</si>
  <si>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</si>
  <si>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</si>
  <si>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</si>
  <si>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</si>
  <si>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</si>
  <si>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</si>
  <si>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</si>
  <si>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</si>
  <si>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</si>
  <si>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</si>
  <si>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</si>
  <si>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</si>
  <si>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</si>
  <si>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</si>
  <si>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</si>
  <si>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</si>
  <si>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</si>
  <si>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</si>
  <si>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</si>
  <si>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</si>
  <si>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</si>
  <si>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</si>
  <si>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</si>
  <si>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</si>
  <si>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</si>
  <si>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</si>
  <si>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</si>
  <si>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</si>
  <si>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</si>
  <si>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</si>
  <si>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</si>
  <si>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</si>
  <si>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</si>
  <si>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</si>
  <si>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</si>
  <si>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</si>
  <si>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</si>
  <si>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</si>
  <si>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</si>
  <si>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</si>
  <si>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</si>
  <si>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</si>
  <si>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</si>
  <si>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</si>
  <si>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</si>
  <si>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</si>
  <si>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</si>
  <si>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</si>
  <si>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</si>
  <si>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</si>
  <si>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</si>
  <si>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</si>
  <si>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</si>
  <si>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</si>
  <si>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</si>
  <si>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</si>
  <si>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</si>
  <si>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</si>
  <si>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</si>
  <si>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</si>
  <si>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</si>
  <si>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</si>
  <si>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</si>
  <si>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</si>
  <si>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</si>
  <si>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</si>
  <si>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</si>
  <si>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</si>
  <si>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</si>
  <si>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</si>
  <si>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</si>
  <si>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</si>
  <si>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</si>
  <si>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</si>
  <si>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</si>
  <si>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</si>
  <si>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</si>
  <si>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</si>
  <si>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</si>
  <si>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</si>
  <si>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</si>
  <si>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</si>
  <si>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</si>
  <si>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</si>
  <si>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</si>
  <si>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</si>
  <si>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</si>
  <si>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</si>
  <si>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</si>
  <si>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</si>
  <si>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</si>
  <si>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</si>
  <si>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</si>
  <si>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</si>
  <si>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</si>
  <si>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</si>
  <si>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</si>
  <si>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</si>
  <si>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</si>
  <si>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</si>
  <si>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</si>
  <si>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</si>
  <si>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</si>
  <si>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</si>
  <si>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</si>
  <si>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</si>
  <si>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</si>
  <si>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</si>
  <si>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</si>
  <si>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</si>
  <si>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</si>
  <si>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</si>
  <si>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</si>
  <si>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</si>
  <si>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</si>
  <si>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</si>
  <si>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</si>
  <si>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</si>
  <si>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</si>
  <si>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</si>
  <si>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</si>
  <si>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</si>
  <si>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</si>
  <si>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</si>
  <si>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</si>
  <si>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</si>
  <si>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</si>
  <si>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</si>
  <si>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</si>
  <si>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</si>
  <si>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</si>
  <si>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</si>
  <si>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</si>
  <si>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</si>
  <si>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</si>
  <si>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</si>
  <si>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</si>
  <si>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</si>
  <si>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</si>
  <si>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</si>
  <si>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</si>
  <si>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</si>
  <si>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</si>
  <si>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</si>
  <si>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</si>
  <si>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</si>
  <si>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</si>
  <si>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</si>
  <si>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</si>
  <si>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</si>
  <si>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</si>
  <si>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</si>
  <si>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</si>
  <si>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</si>
  <si>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</si>
  <si>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</si>
  <si>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</si>
  <si>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</si>
  <si>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</si>
  <si>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</si>
  <si>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</si>
  <si>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</si>
  <si>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</si>
  <si>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</si>
  <si>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</si>
  <si>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</si>
  <si>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</si>
  <si>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</si>
  <si>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</si>
  <si>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</si>
  <si>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</si>
  <si>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</si>
  <si>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</si>
  <si>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</si>
  <si>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</si>
  <si>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</si>
  <si>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</si>
  <si>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</si>
  <si>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</si>
  <si>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</si>
  <si>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</si>
  <si>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</si>
  <si>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</si>
  <si>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</si>
  <si>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</si>
  <si>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</si>
  <si>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</si>
  <si>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</si>
  <si>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</si>
  <si>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</si>
  <si>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</si>
  <si>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</si>
  <si>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</si>
  <si>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</si>
  <si>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</si>
  <si>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</si>
  <si>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</si>
  <si>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</si>
  <si>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</si>
  <si>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</si>
  <si>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</si>
  <si>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</si>
  <si>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</si>
  <si>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</si>
  <si>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</si>
  <si>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</si>
  <si>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</si>
  <si>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</si>
  <si>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</si>
  <si>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</si>
  <si>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</si>
  <si>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</si>
  <si>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</si>
  <si>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</si>
  <si>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</si>
  <si>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</si>
  <si>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</si>
  <si>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</si>
  <si>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</si>
  <si>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</si>
  <si>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</si>
  <si>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</si>
  <si>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</si>
  <si>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</si>
  <si>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</si>
  <si>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</si>
  <si>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</si>
  <si>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</si>
  <si>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</si>
  <si>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</si>
  <si>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</si>
  <si>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</si>
  <si>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</si>
  <si>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</si>
  <si>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</si>
  <si>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</si>
  <si>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</si>
  <si>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</si>
  <si>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</si>
  <si>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</si>
  <si>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</si>
  <si>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</si>
  <si>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</si>
  <si>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</si>
  <si>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</si>
  <si>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</si>
  <si>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</si>
  <si>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</si>
  <si>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</si>
  <si>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</si>
  <si>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</si>
  <si>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</si>
  <si>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</si>
  <si>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</si>
  <si>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</si>
  <si>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</si>
  <si>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</si>
  <si>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</si>
  <si>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</si>
  <si>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</si>
  <si>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</si>
  <si>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</si>
  <si>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</si>
  <si>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</si>
  <si>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</si>
  <si>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</si>
  <si>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</si>
  <si>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</si>
  <si>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</si>
  <si>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</si>
  <si>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</si>
  <si>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</si>
  <si>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</si>
  <si>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</si>
  <si>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</si>
  <si>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</si>
  <si>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</si>
  <si>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</si>
  <si>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</si>
  <si>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</si>
  <si>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</si>
  <si>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</si>
  <si>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</si>
  <si>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</si>
  <si>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</si>
  <si>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</si>
  <si>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</si>
  <si>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</si>
  <si>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</si>
  <si>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</si>
  <si>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</si>
  <si>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</si>
  <si>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</si>
  <si>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</si>
  <si>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</si>
  <si>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</si>
  <si>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</si>
  <si>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</si>
  <si>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</si>
  <si>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</si>
  <si>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</si>
  <si>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</si>
  <si>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</si>
  <si>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</si>
  <si>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</si>
  <si>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</si>
  <si>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</si>
  <si>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</si>
  <si>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</si>
  <si>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</si>
  <si>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</si>
  <si>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</si>
  <si>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</si>
  <si>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</si>
  <si>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</si>
  <si>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</si>
  <si>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</si>
  <si>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</si>
  <si>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</si>
  <si>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</si>
  <si>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</si>
  <si>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</si>
  <si>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</si>
  <si>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</si>
  <si>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</si>
  <si>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</si>
  <si>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</si>
  <si>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</si>
  <si>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</si>
  <si>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</si>
  <si>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</si>
  <si>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</si>
  <si>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</si>
  <si>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</si>
  <si>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</si>
  <si>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</si>
  <si>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</si>
  <si>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</si>
  <si>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</si>
  <si>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</si>
  <si>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</si>
  <si>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</si>
  <si>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</si>
  <si>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</si>
  <si>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</si>
  <si>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</si>
  <si>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</si>
  <si>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</si>
  <si>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</si>
  <si>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</si>
  <si>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</si>
  <si>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</si>
  <si>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</si>
  <si>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医療技術の費用対効果を評価するために必要な経費</t>
  </si>
  <si>
    <t>保険局</t>
    <rPh sb="0" eb="3">
      <t>ホケンキョク</t>
    </rPh>
    <phoneticPr fontId="5"/>
  </si>
  <si>
    <t>医療課</t>
    <rPh sb="0" eb="3">
      <t>イリョウカ</t>
    </rPh>
    <phoneticPr fontId="5"/>
  </si>
  <si>
    <t>井内　努</t>
    <rPh sb="0" eb="2">
      <t>イウチ</t>
    </rPh>
    <rPh sb="3" eb="4">
      <t>ツトム</t>
    </rPh>
    <phoneticPr fontId="5"/>
  </si>
  <si>
    <t>○</t>
  </si>
  <si>
    <t>-</t>
  </si>
  <si>
    <t>-</t>
    <phoneticPr fontId="5"/>
  </si>
  <si>
    <t>平成31年度より医薬品･医療機器の償還価格設定について費用対効果評価の実施が制度化された。高額な医薬品や医療機器の増加が想定される中で、それらの医療技術の効率性(費用対効果）について精緻に評価を行い、償還価格について検討を行っていくことが重要である。また評価対象品目の拡充等も求められている中で、その実施体制等の充実を行う必要がある。</t>
    <rPh sb="0" eb="2">
      <t>ヘイセイ</t>
    </rPh>
    <rPh sb="4" eb="6">
      <t>ネンド</t>
    </rPh>
    <rPh sb="8" eb="11">
      <t>イヤクヒン</t>
    </rPh>
    <rPh sb="12" eb="16">
      <t>イリョウキキ</t>
    </rPh>
    <rPh sb="17" eb="19">
      <t>ショウカン</t>
    </rPh>
    <rPh sb="19" eb="21">
      <t>カカク</t>
    </rPh>
    <rPh sb="21" eb="23">
      <t>セッテイ</t>
    </rPh>
    <rPh sb="27" eb="29">
      <t>ヒヨウ</t>
    </rPh>
    <rPh sb="29" eb="32">
      <t>タイコウカ</t>
    </rPh>
    <rPh sb="32" eb="34">
      <t>ヒョウカ</t>
    </rPh>
    <rPh sb="35" eb="37">
      <t>ジッシ</t>
    </rPh>
    <rPh sb="38" eb="41">
      <t>セイドカ</t>
    </rPh>
    <rPh sb="45" eb="47">
      <t>コウガク</t>
    </rPh>
    <rPh sb="48" eb="51">
      <t>イヤクヒン</t>
    </rPh>
    <rPh sb="52" eb="56">
      <t>イリョウキキ</t>
    </rPh>
    <rPh sb="57" eb="59">
      <t>ゾウカ</t>
    </rPh>
    <rPh sb="60" eb="62">
      <t>ソウテイ</t>
    </rPh>
    <rPh sb="65" eb="66">
      <t>ナカ</t>
    </rPh>
    <rPh sb="91" eb="93">
      <t>セイチ</t>
    </rPh>
    <rPh sb="100" eb="102">
      <t>ショウカン</t>
    </rPh>
    <rPh sb="102" eb="104">
      <t>カカク</t>
    </rPh>
    <rPh sb="108" eb="110">
      <t>ケントウ</t>
    </rPh>
    <rPh sb="111" eb="112">
      <t>オコナ</t>
    </rPh>
    <rPh sb="127" eb="131">
      <t>ヒョウカタイショウ</t>
    </rPh>
    <rPh sb="131" eb="133">
      <t>ヒンモク</t>
    </rPh>
    <rPh sb="134" eb="136">
      <t>カクジュウ</t>
    </rPh>
    <rPh sb="136" eb="137">
      <t>トウ</t>
    </rPh>
    <rPh sb="138" eb="139">
      <t>モト</t>
    </rPh>
    <rPh sb="145" eb="146">
      <t>ナカ</t>
    </rPh>
    <phoneticPr fontId="5"/>
  </si>
  <si>
    <t>我が国においては、諸外国と比べて費用対効果評価の導入が遅れたため、費用対効果評価で使用するための疫学データ、費用やQOLデータの蓄積が不十分である。我が国の現状や国民性を反映させた費用対効果評価を実施するためには、それらのデータの収集･蓄積が必要である。また、中医協等に報告するための先行する欧米等の諸外国における費用対効果評価の現状等の調査や、費用対効果評価の専門的知識や技術を有する人材が国立保健医療科学院のみならず、製造販売業者やアカデミア等においても不足していることを鑑みて、費用対効果評価制度の発展に貢献しうる専門人材育成の取り組みを行う。</t>
    <rPh sb="0" eb="1">
      <t>ワ</t>
    </rPh>
    <rPh sb="2" eb="3">
      <t>クニ</t>
    </rPh>
    <rPh sb="9" eb="12">
      <t>ショガイコク</t>
    </rPh>
    <rPh sb="13" eb="14">
      <t>クラ</t>
    </rPh>
    <rPh sb="16" eb="18">
      <t>ヒヨウ</t>
    </rPh>
    <rPh sb="18" eb="21">
      <t>タイコウカ</t>
    </rPh>
    <rPh sb="21" eb="23">
      <t>ヒョウカ</t>
    </rPh>
    <rPh sb="24" eb="26">
      <t>ドウニュウ</t>
    </rPh>
    <rPh sb="27" eb="28">
      <t>オク</t>
    </rPh>
    <rPh sb="33" eb="35">
      <t>ヒヨウ</t>
    </rPh>
    <rPh sb="35" eb="38">
      <t>タイコウカ</t>
    </rPh>
    <rPh sb="38" eb="40">
      <t>ヒョウカ</t>
    </rPh>
    <rPh sb="41" eb="43">
      <t>シヨウ</t>
    </rPh>
    <rPh sb="48" eb="50">
      <t>エキガク</t>
    </rPh>
    <rPh sb="54" eb="56">
      <t>ヒヨウ</t>
    </rPh>
    <rPh sb="64" eb="66">
      <t>チクセキ</t>
    </rPh>
    <rPh sb="67" eb="70">
      <t>フジュウブン</t>
    </rPh>
    <rPh sb="74" eb="75">
      <t>ワ</t>
    </rPh>
    <rPh sb="76" eb="77">
      <t>クニ</t>
    </rPh>
    <rPh sb="78" eb="80">
      <t>ゲンジョウ</t>
    </rPh>
    <rPh sb="81" eb="84">
      <t>コクミンセイ</t>
    </rPh>
    <rPh sb="85" eb="87">
      <t>ハンエイ</t>
    </rPh>
    <rPh sb="90" eb="92">
      <t>ヒヨウ</t>
    </rPh>
    <rPh sb="92" eb="95">
      <t>タイコウカ</t>
    </rPh>
    <rPh sb="95" eb="97">
      <t>ヒョウカ</t>
    </rPh>
    <rPh sb="98" eb="100">
      <t>ジッシ</t>
    </rPh>
    <rPh sb="115" eb="117">
      <t>シュウシュウ</t>
    </rPh>
    <rPh sb="118" eb="120">
      <t>チクセキ</t>
    </rPh>
    <rPh sb="121" eb="123">
      <t>ヒツヨウ</t>
    </rPh>
    <rPh sb="130" eb="134">
      <t>チュウイキョウトウ</t>
    </rPh>
    <rPh sb="135" eb="137">
      <t>ホウコク</t>
    </rPh>
    <rPh sb="142" eb="144">
      <t>センコウ</t>
    </rPh>
    <rPh sb="146" eb="148">
      <t>オウベイ</t>
    </rPh>
    <rPh sb="148" eb="149">
      <t>トウ</t>
    </rPh>
    <rPh sb="150" eb="153">
      <t>ショガイコク</t>
    </rPh>
    <rPh sb="157" eb="159">
      <t>ヒヨウ</t>
    </rPh>
    <rPh sb="159" eb="162">
      <t>タイコウカ</t>
    </rPh>
    <rPh sb="162" eb="164">
      <t>ヒョウカ</t>
    </rPh>
    <rPh sb="165" eb="167">
      <t>ゲンジョウ</t>
    </rPh>
    <rPh sb="167" eb="168">
      <t>トウ</t>
    </rPh>
    <rPh sb="169" eb="171">
      <t>チョウサ</t>
    </rPh>
    <rPh sb="173" eb="175">
      <t>ヒヨウ</t>
    </rPh>
    <rPh sb="175" eb="178">
      <t>タイコウカ</t>
    </rPh>
    <rPh sb="178" eb="180">
      <t>ヒョウカ</t>
    </rPh>
    <rPh sb="181" eb="184">
      <t>センモンテキ</t>
    </rPh>
    <rPh sb="184" eb="186">
      <t>チシキ</t>
    </rPh>
    <rPh sb="187" eb="189">
      <t>ギジュツ</t>
    </rPh>
    <rPh sb="190" eb="191">
      <t>ユウ</t>
    </rPh>
    <rPh sb="193" eb="195">
      <t>ジンザイ</t>
    </rPh>
    <rPh sb="196" eb="205">
      <t>コクリツホケンイリョウカガクイン</t>
    </rPh>
    <rPh sb="211" eb="217">
      <t>セイゾウハンバイギョウシャ</t>
    </rPh>
    <rPh sb="223" eb="224">
      <t>トウ</t>
    </rPh>
    <rPh sb="229" eb="231">
      <t>フソク</t>
    </rPh>
    <rPh sb="238" eb="239">
      <t>カンガ</t>
    </rPh>
    <rPh sb="242" eb="244">
      <t>ヒヨウ</t>
    </rPh>
    <rPh sb="244" eb="247">
      <t>タイコウカ</t>
    </rPh>
    <rPh sb="247" eb="249">
      <t>ヒョウカ</t>
    </rPh>
    <rPh sb="249" eb="251">
      <t>セイド</t>
    </rPh>
    <rPh sb="252" eb="254">
      <t>ハッテン</t>
    </rPh>
    <rPh sb="255" eb="257">
      <t>コウケン</t>
    </rPh>
    <rPh sb="260" eb="262">
      <t>センモン</t>
    </rPh>
    <rPh sb="262" eb="264">
      <t>ジンザイ</t>
    </rPh>
    <rPh sb="264" eb="266">
      <t>イクセイ</t>
    </rPh>
    <rPh sb="267" eb="268">
      <t>ト</t>
    </rPh>
    <rPh sb="269" eb="270">
      <t>ク</t>
    </rPh>
    <rPh sb="272" eb="273">
      <t>オコナ</t>
    </rPh>
    <phoneticPr fontId="5"/>
  </si>
  <si>
    <t>医療費適正化対策推進業務委託費</t>
  </si>
  <si>
    <t>医療費適正化対策推進業務庁費</t>
  </si>
  <si>
    <t>諸謝金</t>
    <rPh sb="0" eb="1">
      <t>ショ</t>
    </rPh>
    <rPh sb="1" eb="3">
      <t>シャキン</t>
    </rPh>
    <phoneticPr fontId="5"/>
  </si>
  <si>
    <t>委員等旅費</t>
    <rPh sb="0" eb="3">
      <t>イイントウ</t>
    </rPh>
    <rPh sb="3" eb="5">
      <t>リョヒ</t>
    </rPh>
    <phoneticPr fontId="5"/>
  </si>
  <si>
    <t>分析対象とする品目数</t>
    <rPh sb="0" eb="2">
      <t>ブンセキ</t>
    </rPh>
    <rPh sb="2" eb="4">
      <t>タイショウ</t>
    </rPh>
    <rPh sb="7" eb="10">
      <t>ヒンモクスウ</t>
    </rPh>
    <phoneticPr fontId="5"/>
  </si>
  <si>
    <t>品目数</t>
    <rPh sb="0" eb="3">
      <t>ヒンモクスウ</t>
    </rPh>
    <phoneticPr fontId="5"/>
  </si>
  <si>
    <t>実施した調査研究数</t>
    <rPh sb="0" eb="2">
      <t>ジッシ</t>
    </rPh>
    <rPh sb="4" eb="6">
      <t>チョウサ</t>
    </rPh>
    <rPh sb="6" eb="8">
      <t>ケンキュウ</t>
    </rPh>
    <rPh sb="8" eb="9">
      <t>スウ</t>
    </rPh>
    <phoneticPr fontId="5"/>
  </si>
  <si>
    <t>数</t>
    <rPh sb="0" eb="1">
      <t>スウ</t>
    </rPh>
    <phoneticPr fontId="5"/>
  </si>
  <si>
    <t>調査研究数</t>
    <rPh sb="0" eb="2">
      <t>チョウサ</t>
    </rPh>
    <rPh sb="2" eb="4">
      <t>ケンキュウ</t>
    </rPh>
    <rPh sb="4" eb="5">
      <t>スウ</t>
    </rPh>
    <phoneticPr fontId="5"/>
  </si>
  <si>
    <t>件</t>
    <rPh sb="0" eb="1">
      <t>ケン</t>
    </rPh>
    <phoneticPr fontId="5"/>
  </si>
  <si>
    <t>-</t>
    <phoneticPr fontId="5"/>
  </si>
  <si>
    <t>･ 海外における費用対効果評価制度に関する検討
･ 分析体制の強化、費用対効果評価における専門人材の育成
･ 我が国における疫学データやQOL、ナショナルデータベースを用いた費用データの収集･構築</t>
    <rPh sb="15" eb="17">
      <t>セイド</t>
    </rPh>
    <rPh sb="18" eb="19">
      <t>カン</t>
    </rPh>
    <rPh sb="21" eb="23">
      <t>ケントウ</t>
    </rPh>
    <rPh sb="26" eb="28">
      <t>ブンセキ</t>
    </rPh>
    <rPh sb="28" eb="30">
      <t>タイセイ</t>
    </rPh>
    <rPh sb="31" eb="33">
      <t>キョウカ</t>
    </rPh>
    <rPh sb="34" eb="36">
      <t>ヒヨウ</t>
    </rPh>
    <rPh sb="36" eb="39">
      <t>タイコウカ</t>
    </rPh>
    <rPh sb="39" eb="41">
      <t>ヒョウカ</t>
    </rPh>
    <rPh sb="45" eb="47">
      <t>センモン</t>
    </rPh>
    <rPh sb="47" eb="49">
      <t>ジンザイ</t>
    </rPh>
    <rPh sb="50" eb="52">
      <t>イクセイ</t>
    </rPh>
    <rPh sb="55" eb="56">
      <t>ワ</t>
    </rPh>
    <rPh sb="57" eb="58">
      <t>クニ</t>
    </rPh>
    <rPh sb="62" eb="64">
      <t>エキガク</t>
    </rPh>
    <rPh sb="84" eb="85">
      <t>モチ</t>
    </rPh>
    <rPh sb="87" eb="89">
      <t>ヒヨウ</t>
    </rPh>
    <rPh sb="93" eb="95">
      <t>シュウシュウ</t>
    </rPh>
    <rPh sb="96" eb="98">
      <t>コウチク</t>
    </rPh>
    <phoneticPr fontId="5"/>
  </si>
  <si>
    <t>診療報酬制度に医療技術の費用対効果評価を採用することは、医療費を支払う国民が求めるところであり、そのニーズは大きいと考える。</t>
  </si>
  <si>
    <t>診療報酬制度に医療技術の費用対効果評価を採用することは、医療費の適正化につながるため、国が実施すべき事業である。</t>
  </si>
  <si>
    <t>診療報酬制度に医療技術の費用対効果評価を採用することは、医療費適正化の観点から優先度は高い。</t>
  </si>
  <si>
    <t>有</t>
  </si>
  <si>
    <t>無</t>
  </si>
  <si>
    <t>総合評価入札を利用し、競争性を確保しながら支出先を選定しているが、一者応札の場合もあった。次回の入札に向けて、公告期間の延長、技術提案書の簡素化等の改善策を検討する。</t>
  </si>
  <si>
    <t>‐</t>
  </si>
  <si>
    <t>制度の本格実施に向けより精緻な分析を行った結果であり妥当な水準である。調達に当たっては総合評価入札を行うことにより、コストの削減に努めている。</t>
  </si>
  <si>
    <t>全ての費目について、調査を実施し、その結果を得るための経費として使用されている。</t>
  </si>
  <si>
    <t>費用対効果評価のための体制整備（国内の教育プログラムの整備等）が、当初の想定よりも進まなかったため。</t>
  </si>
  <si>
    <t>目標と実績は対応関係にあり、見合ったものとなっている。</t>
  </si>
  <si>
    <t>診療報酬改定において必要とされる十分なデータを得られている。</t>
  </si>
  <si>
    <t>得られた成果物（データ）をもって、診療報酬改定の議論に十分に活用されている。</t>
  </si>
  <si>
    <t>総合評価落札方式を採用しており、特段の問題はないと判断。なお、競争性を確保しながら支出先を選定しているが、一者応札の場合もあった。</t>
  </si>
  <si>
    <t>診療報酬改定の議論に必要なデータを得るため、調査を網羅的に実施するとともに、適正な予算の執行に引き続き努力する。また、次回の入札に向けて、公告期間の延長、技術提案書の簡素化等の改善策を検討する。</t>
  </si>
  <si>
    <t>新25-017</t>
    <phoneticPr fontId="5"/>
  </si>
  <si>
    <t>279</t>
    <phoneticPr fontId="5"/>
  </si>
  <si>
    <t>288</t>
    <phoneticPr fontId="5"/>
  </si>
  <si>
    <t>282</t>
    <phoneticPr fontId="5"/>
  </si>
  <si>
    <t>287</t>
    <phoneticPr fontId="5"/>
  </si>
  <si>
    <t>A..クレコン　メディカルアセスメント株式会社</t>
  </si>
  <si>
    <t>B.国立保健医療科学院</t>
    <rPh sb="2" eb="4">
      <t>コクリツ</t>
    </rPh>
    <rPh sb="4" eb="6">
      <t>ホケン</t>
    </rPh>
    <rPh sb="6" eb="8">
      <t>イリョウ</t>
    </rPh>
    <rPh sb="8" eb="11">
      <t>カガクイン</t>
    </rPh>
    <phoneticPr fontId="5"/>
  </si>
  <si>
    <t>人件費</t>
  </si>
  <si>
    <t>要件定義、調査、分析等</t>
    <rPh sb="0" eb="2">
      <t>ヨウケン</t>
    </rPh>
    <rPh sb="2" eb="4">
      <t>テイギ</t>
    </rPh>
    <rPh sb="5" eb="7">
      <t>チョウサ</t>
    </rPh>
    <rPh sb="8" eb="10">
      <t>ブンセキ</t>
    </rPh>
    <rPh sb="10" eb="11">
      <t>トウ</t>
    </rPh>
    <phoneticPr fontId="5"/>
  </si>
  <si>
    <t>物件費</t>
  </si>
  <si>
    <t>資料費、会議開催費</t>
    <rPh sb="0" eb="2">
      <t>シリョウ</t>
    </rPh>
    <rPh sb="2" eb="3">
      <t>ヒ</t>
    </rPh>
    <rPh sb="4" eb="6">
      <t>カイギ</t>
    </rPh>
    <rPh sb="6" eb="8">
      <t>カイサイ</t>
    </rPh>
    <rPh sb="8" eb="9">
      <t>ヒ</t>
    </rPh>
    <phoneticPr fontId="5"/>
  </si>
  <si>
    <t>クレコン　メディカルアセスメント株式会社</t>
  </si>
  <si>
    <t>要件定義、調査、分析等</t>
  </si>
  <si>
    <t>厚労</t>
  </si>
  <si>
    <t>国立保健医療科学院</t>
    <rPh sb="0" eb="2">
      <t>コクリツ</t>
    </rPh>
    <rPh sb="2" eb="4">
      <t>ホケン</t>
    </rPh>
    <rPh sb="4" eb="6">
      <t>イリョウ</t>
    </rPh>
    <rPh sb="6" eb="9">
      <t>カガクイン</t>
    </rPh>
    <phoneticPr fontId="5"/>
  </si>
  <si>
    <t>実施事業のための予算振替</t>
    <rPh sb="0" eb="2">
      <t>ジッシ</t>
    </rPh>
    <rPh sb="2" eb="4">
      <t>ジギョウ</t>
    </rPh>
    <rPh sb="8" eb="10">
      <t>ヨサン</t>
    </rPh>
    <rPh sb="10" eb="12">
      <t>フリカエ</t>
    </rPh>
    <phoneticPr fontId="5"/>
  </si>
  <si>
    <t>-</t>
    <phoneticPr fontId="5"/>
  </si>
  <si>
    <t>事業実施のための予算振替</t>
    <rPh sb="0" eb="2">
      <t>ジギョウ</t>
    </rPh>
    <rPh sb="2" eb="4">
      <t>ジッシ</t>
    </rPh>
    <rPh sb="8" eb="10">
      <t>ヨサン</t>
    </rPh>
    <rPh sb="10" eb="12">
      <t>フリカエ</t>
    </rPh>
    <phoneticPr fontId="5"/>
  </si>
  <si>
    <t>千円</t>
    <rPh sb="0" eb="2">
      <t>センエン</t>
    </rPh>
    <phoneticPr fontId="5"/>
  </si>
  <si>
    <t>　　X/Y</t>
  </si>
  <si>
    <t>単位当たりコスト＝Ｘ／Ｙ
Ｘ：執行額
Ｙ：対象疾患数　　　　　　　　　　　　　　</t>
    <rPh sb="0" eb="2">
      <t>タンイ</t>
    </rPh>
    <rPh sb="2" eb="3">
      <t>ア</t>
    </rPh>
    <rPh sb="15" eb="17">
      <t>シッコウ</t>
    </rPh>
    <rPh sb="17" eb="18">
      <t>ガク</t>
    </rPh>
    <rPh sb="21" eb="23">
      <t>タイショウ</t>
    </rPh>
    <rPh sb="23" eb="25">
      <t>シッカン</t>
    </rPh>
    <rPh sb="25" eb="26">
      <t>スウ</t>
    </rPh>
    <phoneticPr fontId="5"/>
  </si>
  <si>
    <t>339百万円/10</t>
    <rPh sb="3" eb="6">
      <t>ヒャクマンエン</t>
    </rPh>
    <phoneticPr fontId="5"/>
  </si>
  <si>
    <t>C.株式会社インテージヘルスケア</t>
    <phoneticPr fontId="5"/>
  </si>
  <si>
    <t>雑役務費</t>
    <rPh sb="0" eb="1">
      <t>ザツ</t>
    </rPh>
    <rPh sb="1" eb="4">
      <t>エキムヒ</t>
    </rPh>
    <phoneticPr fontId="5"/>
  </si>
  <si>
    <t>医薬品及び医療機器の費用対効果評価のための新規ＱＯＬ尺度の開発業務</t>
    <phoneticPr fontId="5"/>
  </si>
  <si>
    <t>日本語版ＰＲＯＭＩＳの項目・ＱＯＬ質問票開発のための調査業務</t>
    <phoneticPr fontId="5"/>
  </si>
  <si>
    <t>ＷＥＢパネルを用いた要介護高齢者のＱＯＬ値測定と尺度開発の調査業務</t>
    <phoneticPr fontId="5"/>
  </si>
  <si>
    <t>株式会社インテージヘルスケア</t>
  </si>
  <si>
    <t>株式会社インテージヘルスケア</t>
    <phoneticPr fontId="5"/>
  </si>
  <si>
    <t>学校法人慶應義塾</t>
    <phoneticPr fontId="5"/>
  </si>
  <si>
    <t>費用対効果評価のための人材育成プログラム開発事業委託</t>
    <phoneticPr fontId="5"/>
  </si>
  <si>
    <t>公益財団法人パブリックヘルスリサーチセンター</t>
    <phoneticPr fontId="5"/>
  </si>
  <si>
    <t>電子的デバイスを用いた無作為化比較試験のＱＯＬ値測定</t>
    <phoneticPr fontId="5"/>
  </si>
  <si>
    <t>学校法人立命館</t>
    <phoneticPr fontId="5"/>
  </si>
  <si>
    <t>費用対効果評価における公的分析に係る委託業務</t>
    <phoneticPr fontId="5"/>
  </si>
  <si>
    <t>デロイトトーマツコンサルティング合同会社</t>
    <phoneticPr fontId="5"/>
  </si>
  <si>
    <t>医薬品及び医療機器の費用対効果評価における公的分析に係る事務局業務</t>
    <phoneticPr fontId="5"/>
  </si>
  <si>
    <t>医薬品及び医療機器等の費用対効果評価の人材育成ビジョンの作成業務</t>
    <phoneticPr fontId="5"/>
  </si>
  <si>
    <t>学校法人聖路加国際大学</t>
    <phoneticPr fontId="5"/>
  </si>
  <si>
    <t>マンパワーグループ株式会社</t>
    <phoneticPr fontId="5"/>
  </si>
  <si>
    <t>費用対効果評価の労働者派遣</t>
    <phoneticPr fontId="5"/>
  </si>
  <si>
    <t>-</t>
    <phoneticPr fontId="5"/>
  </si>
  <si>
    <t>国庫債務負担行為等</t>
  </si>
  <si>
    <t>C</t>
  </si>
  <si>
    <t>-</t>
    <phoneticPr fontId="5"/>
  </si>
  <si>
    <t>経済財政運営と改革の基本方針2019</t>
    <rPh sb="0" eb="2">
      <t>ケイザイ</t>
    </rPh>
    <rPh sb="2" eb="4">
      <t>ザイセイ</t>
    </rPh>
    <rPh sb="4" eb="6">
      <t>ウンエイ</t>
    </rPh>
    <rPh sb="7" eb="9">
      <t>カイカク</t>
    </rPh>
    <rPh sb="10" eb="12">
      <t>キホン</t>
    </rPh>
    <rPh sb="12" eb="14">
      <t>ホウシン</t>
    </rPh>
    <phoneticPr fontId="5"/>
  </si>
  <si>
    <t>558百万円/10</t>
    <rPh sb="3" eb="6">
      <t>ヒャクマンエン</t>
    </rPh>
    <phoneticPr fontId="5"/>
  </si>
  <si>
    <t>712百万円/10</t>
    <rPh sb="3" eb="6">
      <t>ヒャクマンエン</t>
    </rPh>
    <phoneticPr fontId="5"/>
  </si>
  <si>
    <t>712百万円/10</t>
    <rPh sb="3" eb="5">
      <t>ヒャクマン</t>
    </rPh>
    <rPh sb="5" eb="6">
      <t>エン</t>
    </rPh>
    <phoneticPr fontId="5"/>
  </si>
  <si>
    <t>-</t>
    <phoneticPr fontId="5"/>
  </si>
  <si>
    <t>0294</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</si>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</sst>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25400</xdr:colOff>
      <xdr:row>749</xdr:row>
      <xdr:rowOff>88900</xdr:rowOff>
    </xdr:from>
    <xdr:to>
      <xdr:col>31</xdr:col>
      <xdr:colOff>118880</xdr:colOff>
      <xdr:row>751</xdr:row>
      <xdr:rowOff>126620</xdr:rowOff>
    </xdr:to>
    <xdr:sp macro="" textlink="">
      <xdr:nvSpPr>
        <xdr:cNvPr id="18" name="テキスト ボックス 17">
          <a:extLst>
            <a:ext uri="{FF2B5EF4-FFF2-40B4-BE49-F238E27FC236}">
              <a16:creationId xmlns:a16="http://schemas.microsoft.com/office/drawing/2014/main" id="{00000000-0008-0000-0000-000013000000}"/>
            </a:ext>
          </a:extLst>
        </xdr:cNvPr>
        <xdr:cNvSpPr txBox="1"/>
      </xdr:nvSpPr>
      <xdr:spPr>
        <a:xfrm>
          <a:off x="4225925" y="39512875"/>
          <a:ext cx="2093730" cy="761620"/>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26</xdr:col>
      <xdr:colOff>0</xdr:colOff>
      <xdr:row>753</xdr:row>
      <xdr:rowOff>254000</xdr:rowOff>
    </xdr:from>
    <xdr:to>
      <xdr:col>36</xdr:col>
      <xdr:colOff>191782</xdr:colOff>
      <xdr:row>755</xdr:row>
      <xdr:rowOff>101572</xdr:rowOff>
    </xdr:to>
    <xdr:cxnSp macro="">
      <xdr:nvCxnSpPr>
        <xdr:cNvPr id="19" name="カギ線コネクタ 33">
          <a:extLst>
            <a:ext uri="{FF2B5EF4-FFF2-40B4-BE49-F238E27FC236}">
              <a16:creationId xmlns:a16="http://schemas.microsoft.com/office/drawing/2014/main" id="{00000000-0008-0000-0000-000017000000}"/>
            </a:ext>
          </a:extLst>
        </xdr:cNvPr>
        <xdr:cNvCxnSpPr>
          <a:cxnSpLocks noChangeShapeType="1"/>
        </xdr:cNvCxnSpPr>
      </xdr:nvCxnSpPr>
      <xdr:spPr bwMode="auto">
        <a:xfrm rot="16200000" flipH="1">
          <a:off x="6015692" y="40301208"/>
          <a:ext cx="561947" cy="2192032"/>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12700</xdr:colOff>
      <xdr:row>753</xdr:row>
      <xdr:rowOff>254000</xdr:rowOff>
    </xdr:from>
    <xdr:to>
      <xdr:col>26</xdr:col>
      <xdr:colOff>1138</xdr:colOff>
      <xdr:row>755</xdr:row>
      <xdr:rowOff>100560</xdr:rowOff>
    </xdr:to>
    <xdr:cxnSp macro="">
      <xdr:nvCxnSpPr>
        <xdr:cNvPr id="20" name="カギ線コネクタ 31">
          <a:extLst>
            <a:ext uri="{FF2B5EF4-FFF2-40B4-BE49-F238E27FC236}">
              <a16:creationId xmlns:a16="http://schemas.microsoft.com/office/drawing/2014/main" id="{00000000-0008-0000-0000-000016000000}"/>
            </a:ext>
          </a:extLst>
        </xdr:cNvPr>
        <xdr:cNvCxnSpPr>
          <a:cxnSpLocks noChangeShapeType="1"/>
        </xdr:cNvCxnSpPr>
      </xdr:nvCxnSpPr>
      <xdr:spPr bwMode="auto">
        <a:xfrm rot="5400000">
          <a:off x="3826964" y="40302361"/>
          <a:ext cx="560935" cy="2188713"/>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25400</xdr:colOff>
      <xdr:row>755</xdr:row>
      <xdr:rowOff>63500</xdr:rowOff>
    </xdr:from>
    <xdr:to>
      <xdr:col>21</xdr:col>
      <xdr:colOff>2322</xdr:colOff>
      <xdr:row>756</xdr:row>
      <xdr:rowOff>6192</xdr:rowOff>
    </xdr:to>
    <xdr:sp macro="" textlink="">
      <xdr:nvSpPr>
        <xdr:cNvPr id="21" name="テキスト ボックス 20">
          <a:extLst>
            <a:ext uri="{FF2B5EF4-FFF2-40B4-BE49-F238E27FC236}">
              <a16:creationId xmlns:a16="http://schemas.microsoft.com/office/drawing/2014/main" id="{00000000-0008-0000-0000-00001D000000}"/>
            </a:ext>
          </a:extLst>
        </xdr:cNvPr>
        <xdr:cNvSpPr txBox="1"/>
      </xdr:nvSpPr>
      <xdr:spPr>
        <a:xfrm>
          <a:off x="1825625" y="41640125"/>
          <a:ext cx="2377222" cy="304642"/>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32</xdr:col>
      <xdr:colOff>63500</xdr:colOff>
      <xdr:row>755</xdr:row>
      <xdr:rowOff>63500</xdr:rowOff>
    </xdr:from>
    <xdr:to>
      <xdr:col>41</xdr:col>
      <xdr:colOff>161822</xdr:colOff>
      <xdr:row>755</xdr:row>
      <xdr:rowOff>357791</xdr:rowOff>
    </xdr:to>
    <xdr:sp macro="" textlink="">
      <xdr:nvSpPr>
        <xdr:cNvPr id="22" name="テキスト ボックス 21">
          <a:extLst>
            <a:ext uri="{FF2B5EF4-FFF2-40B4-BE49-F238E27FC236}">
              <a16:creationId xmlns:a16="http://schemas.microsoft.com/office/drawing/2014/main" id="{00000000-0008-0000-0000-00001F000000}"/>
            </a:ext>
          </a:extLst>
        </xdr:cNvPr>
        <xdr:cNvSpPr txBox="1"/>
      </xdr:nvSpPr>
      <xdr:spPr>
        <a:xfrm>
          <a:off x="6464300" y="41640125"/>
          <a:ext cx="1898547" cy="294291"/>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予算振替</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7</xdr:col>
      <xdr:colOff>165100</xdr:colOff>
      <xdr:row>756</xdr:row>
      <xdr:rowOff>0</xdr:rowOff>
    </xdr:from>
    <xdr:to>
      <xdr:col>24</xdr:col>
      <xdr:colOff>63500</xdr:colOff>
      <xdr:row>757</xdr:row>
      <xdr:rowOff>319391</xdr:rowOff>
    </xdr:to>
    <xdr:sp macro="" textlink="">
      <xdr:nvSpPr>
        <xdr:cNvPr id="23" name="テキスト ボックス 22">
          <a:extLst>
            <a:ext uri="{FF2B5EF4-FFF2-40B4-BE49-F238E27FC236}">
              <a16:creationId xmlns:a16="http://schemas.microsoft.com/office/drawing/2014/main" id="{00000000-0008-0000-0000-000014000000}"/>
            </a:ext>
          </a:extLst>
        </xdr:cNvPr>
        <xdr:cNvSpPr txBox="1"/>
      </xdr:nvSpPr>
      <xdr:spPr>
        <a:xfrm>
          <a:off x="1587500" y="44208700"/>
          <a:ext cx="3352800" cy="674991"/>
        </a:xfrm>
        <a:prstGeom prst="rect">
          <a:avLst/>
        </a:prstGeom>
        <a:solidFill>
          <a:sysClr val="window" lastClr="FFFFFF"/>
        </a:solidFill>
        <a:ln w="9525" cmpd="sng">
          <a:solidFill>
            <a:sysClr val="windowText" lastClr="000000"/>
          </a:solidFill>
        </a:ln>
        <a:effectLst/>
      </xdr:spPr>
      <xdr:txBody>
        <a:bodyPr vertOverflow="clip" wrap="square" rtlCol="0" anchor="t"/>
        <a:lstStyle/>
        <a:p>
          <a:pPr algn="ct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lang="ja-JP" altLang="en-US" sz="1100" b="0" i="0" u="none" strike="noStrike">
              <a:effectLst/>
              <a:latin typeface="+mn-lt"/>
              <a:ea typeface="+mn-ea"/>
              <a:cs typeface="+mn-cs"/>
            </a:rPr>
            <a:t>クレコン　メディカルアセスメント株式会社</a:t>
          </a:r>
          <a:r>
            <a:rPr lang="ja-JP" altLang="en-US"/>
            <a:t> </a:t>
          </a:r>
          <a:endParaRPr lang="en-US" altLang="ja-JP"/>
        </a:p>
        <a:p>
          <a:pPr algn="ctr" eaLnBrk="1" fontAlgn="auto" latinLnBrk="0" hangingPunct="1"/>
          <a:r>
            <a:rPr kumimoji="1" lang="en-US" altLang="ja-JP" sz="1100" b="0" i="0" baseline="0">
              <a:effectLst/>
              <a:latin typeface="+mn-ea"/>
              <a:ea typeface="+mn-ea"/>
              <a:cs typeface="+mn-cs"/>
            </a:rPr>
            <a:t>36</a:t>
          </a:r>
          <a:r>
            <a:rPr kumimoji="1" lang="ja-JP" altLang="ja-JP" sz="1100" b="0" i="0" baseline="0">
              <a:effectLst/>
              <a:latin typeface="+mn-ea"/>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30</xdr:col>
      <xdr:colOff>38100</xdr:colOff>
      <xdr:row>756</xdr:row>
      <xdr:rowOff>0</xdr:rowOff>
    </xdr:from>
    <xdr:to>
      <xdr:col>43</xdr:col>
      <xdr:colOff>178891</xdr:colOff>
      <xdr:row>758</xdr:row>
      <xdr:rowOff>3292</xdr:rowOff>
    </xdr:to>
    <xdr:sp macro="" textlink="">
      <xdr:nvSpPr>
        <xdr:cNvPr id="24" name="テキスト ボックス 23">
          <a:extLst>
            <a:ext uri="{FF2B5EF4-FFF2-40B4-BE49-F238E27FC236}">
              <a16:creationId xmlns:a16="http://schemas.microsoft.com/office/drawing/2014/main" id="{00000000-0008-0000-0000-000015000000}"/>
            </a:ext>
          </a:extLst>
        </xdr:cNvPr>
        <xdr:cNvSpPr txBox="1"/>
      </xdr:nvSpPr>
      <xdr:spPr>
        <a:xfrm>
          <a:off x="6038850" y="41938575"/>
          <a:ext cx="2741116" cy="727192"/>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Ｂ．国立保健医療科学院</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712</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165100</xdr:colOff>
      <xdr:row>751</xdr:row>
      <xdr:rowOff>304800</xdr:rowOff>
    </xdr:from>
    <xdr:to>
      <xdr:col>31</xdr:col>
      <xdr:colOff>41545</xdr:colOff>
      <xdr:row>753</xdr:row>
      <xdr:rowOff>200176</xdr:rowOff>
    </xdr:to>
    <xdr:grpSp>
      <xdr:nvGrpSpPr>
        <xdr:cNvPr id="25" name="グループ化 40">
          <a:extLst>
            <a:ext uri="{FF2B5EF4-FFF2-40B4-BE49-F238E27FC236}">
              <a16:creationId xmlns:a16="http://schemas.microsoft.com/office/drawing/2014/main" id="{00000000-0008-0000-0000-000018000000}"/>
            </a:ext>
          </a:extLst>
        </xdr:cNvPr>
        <xdr:cNvGrpSpPr>
          <a:grpSpLocks/>
        </xdr:cNvGrpSpPr>
      </xdr:nvGrpSpPr>
      <xdr:grpSpPr bwMode="auto">
        <a:xfrm>
          <a:off x="4229100" y="43764200"/>
          <a:ext cx="2111645" cy="606576"/>
          <a:chOff x="3949699" y="32359600"/>
          <a:chExt cx="2616201" cy="622300"/>
        </a:xfrm>
      </xdr:grpSpPr>
      <xdr:sp macro="" textlink="">
        <xdr:nvSpPr>
          <xdr:cNvPr id="26" name="テキスト ボックス 25">
            <a:extLst>
              <a:ext uri="{FF2B5EF4-FFF2-40B4-BE49-F238E27FC236}">
                <a16:creationId xmlns:a16="http://schemas.microsoft.com/office/drawing/2014/main" id="{00000000-0008-0000-0000-000019000000}"/>
              </a:ext>
            </a:extLst>
          </xdr:cNvPr>
          <xdr:cNvSpPr txBox="1"/>
        </xdr:nvSpPr>
        <xdr:spPr>
          <a:xfrm>
            <a:off x="3949699" y="32369174"/>
            <a:ext cx="2616201" cy="603152"/>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事業の企画、全体調整等、事業全体の進行管理</a:t>
            </a:r>
          </a:p>
        </xdr:txBody>
      </xdr:sp>
      <xdr:sp macro="" textlink="">
        <xdr:nvSpPr>
          <xdr:cNvPr id="27" name="大かっこ 26">
            <a:extLst>
              <a:ext uri="{FF2B5EF4-FFF2-40B4-BE49-F238E27FC236}">
                <a16:creationId xmlns:a16="http://schemas.microsoft.com/office/drawing/2014/main" id="{00000000-0008-0000-0000-00001A000000}"/>
              </a:ext>
            </a:extLst>
          </xdr:cNvPr>
          <xdr:cNvSpPr/>
        </xdr:nvSpPr>
        <xdr:spPr>
          <a:xfrm>
            <a:off x="3949699" y="32359600"/>
            <a:ext cx="2603120" cy="622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grpSp>
    <xdr:clientData/>
  </xdr:twoCellAnchor>
  <xdr:twoCellAnchor>
    <xdr:from>
      <xdr:col>7</xdr:col>
      <xdr:colOff>0</xdr:colOff>
      <xdr:row>758</xdr:row>
      <xdr:rowOff>0</xdr:rowOff>
    </xdr:from>
    <xdr:to>
      <xdr:col>26</xdr:col>
      <xdr:colOff>138853</xdr:colOff>
      <xdr:row>760</xdr:row>
      <xdr:rowOff>307976</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bwMode="auto">
        <a:xfrm>
          <a:off x="1400175" y="42662475"/>
          <a:ext cx="3939328" cy="103187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7</xdr:col>
      <xdr:colOff>0</xdr:colOff>
      <xdr:row>758</xdr:row>
      <xdr:rowOff>114300</xdr:rowOff>
    </xdr:from>
    <xdr:to>
      <xdr:col>26</xdr:col>
      <xdr:colOff>158309</xdr:colOff>
      <xdr:row>760</xdr:row>
      <xdr:rowOff>274624</xdr:rowOff>
    </xdr:to>
    <xdr:sp macro="" textlink="">
      <xdr:nvSpPr>
        <xdr:cNvPr id="29" name="テキスト ボックス 28">
          <a:extLst>
            <a:ext uri="{FF2B5EF4-FFF2-40B4-BE49-F238E27FC236}">
              <a16:creationId xmlns:a16="http://schemas.microsoft.com/office/drawing/2014/main" id="{00000000-0008-0000-0000-00001B000000}"/>
            </a:ext>
          </a:extLst>
        </xdr:cNvPr>
        <xdr:cNvSpPr txBox="1"/>
      </xdr:nvSpPr>
      <xdr:spPr bwMode="auto">
        <a:xfrm>
          <a:off x="1400175" y="42776775"/>
          <a:ext cx="3958784" cy="884224"/>
        </a:xfrm>
        <a:prstGeom prst="rect">
          <a:avLst/>
        </a:prstGeom>
        <a:noFill/>
        <a:ln w="9525" cmpd="sng">
          <a:noFill/>
        </a:ln>
        <a:effectLst/>
      </xdr:spPr>
      <xdr:txBody>
        <a:bodyPr vertOverflow="clip" wrap="square" rtlCol="0" anchor="t"/>
        <a:lstStyle/>
        <a:p>
          <a:r>
            <a:rPr lang="ja-JP" altLang="en-US" sz="1100">
              <a:effectLst/>
              <a:latin typeface="+mn-lt"/>
              <a:ea typeface="+mn-ea"/>
              <a:cs typeface="+mn-cs"/>
            </a:rPr>
            <a:t>ナショナルデータベースを用いた費用対効果評価実施のためのデータ整備及び費用対効果評価実施に関する各国の状況調査について</a:t>
          </a:r>
          <a:endParaRPr lang="en-US" altLang="ja-JP" sz="1100">
            <a:effectLst/>
            <a:latin typeface="+mn-lt"/>
            <a:ea typeface="+mn-ea"/>
            <a:cs typeface="+mn-cs"/>
          </a:endParaRPr>
        </a:p>
        <a:p>
          <a:r>
            <a:rPr kumimoji="1" lang="ja-JP" altLang="ja-JP" sz="1100">
              <a:effectLst/>
              <a:latin typeface="+mn-lt"/>
              <a:ea typeface="+mn-ea"/>
              <a:cs typeface="+mn-cs"/>
            </a:rPr>
            <a:t>・調査結果分析、報告書作成</a:t>
          </a:r>
          <a:endParaRPr lang="ja-JP" altLang="ja-JP">
            <a:effectLst/>
          </a:endParaRPr>
        </a:p>
      </xdr:txBody>
    </xdr:sp>
    <xdr:clientData/>
  </xdr:twoCellAnchor>
  <xdr:twoCellAnchor>
    <xdr:from>
      <xdr:col>37</xdr:col>
      <xdr:colOff>12700</xdr:colOff>
      <xdr:row>758</xdr:row>
      <xdr:rowOff>12700</xdr:rowOff>
    </xdr:from>
    <xdr:to>
      <xdr:col>37</xdr:col>
      <xdr:colOff>17505</xdr:colOff>
      <xdr:row>761</xdr:row>
      <xdr:rowOff>12731</xdr:rowOff>
    </xdr:to>
    <xdr:cxnSp macro="">
      <xdr:nvCxnSpPr>
        <xdr:cNvPr id="30" name="カギ線コネクタ 33">
          <a:extLst>
            <a:ext uri="{FF2B5EF4-FFF2-40B4-BE49-F238E27FC236}">
              <a16:creationId xmlns:a16="http://schemas.microsoft.com/office/drawing/2014/main" id="{00000000-0008-0000-0000-000021000000}"/>
            </a:ext>
          </a:extLst>
        </xdr:cNvPr>
        <xdr:cNvCxnSpPr>
          <a:cxnSpLocks noChangeShapeType="1"/>
        </xdr:cNvCxnSpPr>
      </xdr:nvCxnSpPr>
      <xdr:spPr bwMode="auto">
        <a:xfrm rot="16200000" flipH="1">
          <a:off x="6877850" y="43210950"/>
          <a:ext cx="1076356" cy="4805"/>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38</xdr:col>
      <xdr:colOff>12700</xdr:colOff>
      <xdr:row>758</xdr:row>
      <xdr:rowOff>76200</xdr:rowOff>
    </xdr:from>
    <xdr:to>
      <xdr:col>49</xdr:col>
      <xdr:colOff>78579</xdr:colOff>
      <xdr:row>760</xdr:row>
      <xdr:rowOff>337378</xdr:rowOff>
    </xdr:to>
    <xdr:sp macro="" textlink="">
      <xdr:nvSpPr>
        <xdr:cNvPr id="31" name="テキスト ボックス 30">
          <a:extLst>
            <a:ext uri="{FF2B5EF4-FFF2-40B4-BE49-F238E27FC236}">
              <a16:creationId xmlns:a16="http://schemas.microsoft.com/office/drawing/2014/main" id="{00000000-0008-0000-0000-00001E000000}"/>
            </a:ext>
          </a:extLst>
        </xdr:cNvPr>
        <xdr:cNvSpPr txBox="1"/>
      </xdr:nvSpPr>
      <xdr:spPr>
        <a:xfrm>
          <a:off x="7613650" y="42738675"/>
          <a:ext cx="2266154" cy="985078"/>
        </a:xfrm>
        <a:prstGeom prst="rect">
          <a:avLst/>
        </a:prstGeom>
        <a:solidFill>
          <a:sysClr val="window" lastClr="FFFFFF"/>
        </a:solidFill>
        <a:ln w="9525" cmpd="sng">
          <a:noFill/>
        </a:ln>
        <a:effectLst/>
      </xdr:spPr>
      <xdr:txBody>
        <a:bodyPr vertOverflow="overflow" horzOverflow="overflow" wrap="square" rtlCol="0" anchor="t"/>
        <a:lstStyle/>
        <a:p>
          <a:pPr algn="l" eaLnBrk="1" fontAlgn="auto" latinLnBrk="0" hangingPunct="1"/>
          <a:r>
            <a:rPr kumimoji="1" lang="en-US" altLang="ja-JP" sz="900" b="0" i="0" baseline="0">
              <a:effectLst/>
              <a:latin typeface="+mn-lt"/>
              <a:ea typeface="+mn-ea"/>
              <a:cs typeface="+mn-cs"/>
            </a:rPr>
            <a:t>※</a:t>
          </a:r>
          <a:r>
            <a:rPr lang="ja-JP" altLang="ja-JP" sz="900" b="0" i="0">
              <a:effectLst/>
              <a:latin typeface="+mn-lt"/>
              <a:ea typeface="+mn-ea"/>
              <a:cs typeface="+mn-cs"/>
            </a:rPr>
            <a:t>費用対効果評価再分析作業に関する準備業務</a:t>
          </a:r>
          <a:r>
            <a:rPr lang="ja-JP" altLang="en-US" sz="900" b="0" i="0">
              <a:effectLst/>
              <a:latin typeface="+mn-lt"/>
              <a:ea typeface="+mn-ea"/>
              <a:cs typeface="+mn-cs"/>
            </a:rPr>
            <a:t>については、「</a:t>
          </a:r>
          <a:r>
            <a:rPr lang="ja-JP" altLang="ja-JP" sz="900">
              <a:effectLst/>
              <a:latin typeface="+mn-lt"/>
              <a:ea typeface="+mn-ea"/>
              <a:cs typeface="+mn-cs"/>
            </a:rPr>
            <a:t>公的な専門体制により中立的な立場から再分析を実施すること</a:t>
          </a:r>
          <a:r>
            <a:rPr lang="ja-JP" altLang="en-US" sz="900">
              <a:effectLst/>
              <a:latin typeface="+mn-lt"/>
              <a:ea typeface="+mn-ea"/>
              <a:cs typeface="+mn-cs"/>
            </a:rPr>
            <a:t>」とされていることから、</a:t>
          </a:r>
          <a:r>
            <a:rPr lang="ja-JP" altLang="ja-JP" sz="900">
              <a:effectLst/>
              <a:latin typeface="+mn-lt"/>
              <a:ea typeface="+mn-ea"/>
              <a:cs typeface="+mn-cs"/>
            </a:rPr>
            <a:t> </a:t>
          </a:r>
          <a:r>
            <a:rPr kumimoji="1" lang="ja-JP" altLang="en-US" sz="900" b="0" i="0" baseline="0">
              <a:effectLst/>
              <a:latin typeface="+mn-lt"/>
              <a:ea typeface="+mn-ea"/>
              <a:cs typeface="+mn-cs"/>
            </a:rPr>
            <a:t>国立保健医療科学院で実施</a:t>
          </a:r>
          <a:endParaRPr lang="ja-JP" altLang="ja-JP" sz="900">
            <a:effectLst/>
          </a:endParaRPr>
        </a:p>
      </xdr:txBody>
    </xdr:sp>
    <xdr:clientData/>
  </xdr:twoCellAnchor>
  <xdr:twoCellAnchor>
    <xdr:from>
      <xdr:col>29</xdr:col>
      <xdr:colOff>38100</xdr:colOff>
      <xdr:row>761</xdr:row>
      <xdr:rowOff>12700</xdr:rowOff>
    </xdr:from>
    <xdr:to>
      <xdr:col>44</xdr:col>
      <xdr:colOff>197751</xdr:colOff>
      <xdr:row>761</xdr:row>
      <xdr:rowOff>347428</xdr:rowOff>
    </xdr:to>
    <xdr:sp macro="" textlink="">
      <xdr:nvSpPr>
        <xdr:cNvPr id="32" name="テキスト ボックス 31">
          <a:extLst>
            <a:ext uri="{FF2B5EF4-FFF2-40B4-BE49-F238E27FC236}">
              <a16:creationId xmlns:a16="http://schemas.microsoft.com/office/drawing/2014/main" id="{00000000-0008-0000-0000-000022000000}"/>
            </a:ext>
          </a:extLst>
        </xdr:cNvPr>
        <xdr:cNvSpPr txBox="1"/>
      </xdr:nvSpPr>
      <xdr:spPr>
        <a:xfrm>
          <a:off x="5838825" y="43751500"/>
          <a:ext cx="3160026" cy="334728"/>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100" b="0" i="0" baseline="0">
              <a:effectLst/>
              <a:latin typeface="+mn-lt"/>
              <a:ea typeface="+mn-ea"/>
              <a:cs typeface="+mn-cs"/>
            </a:rPr>
            <a:t>一般競争契約（総合評価）</a:t>
          </a:r>
          <a:r>
            <a:rPr kumimoji="1" lang="ja-JP" altLang="en-US" sz="1100" b="0" i="0" baseline="0">
              <a:effectLst/>
              <a:latin typeface="+mn-lt"/>
              <a:ea typeface="+mn-ea"/>
              <a:cs typeface="+mn-cs"/>
            </a:rPr>
            <a:t>等</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30</xdr:col>
      <xdr:colOff>76200</xdr:colOff>
      <xdr:row>761</xdr:row>
      <xdr:rowOff>279400</xdr:rowOff>
    </xdr:from>
    <xdr:to>
      <xdr:col>43</xdr:col>
      <xdr:colOff>194579</xdr:colOff>
      <xdr:row>763</xdr:row>
      <xdr:rowOff>271484</xdr:rowOff>
    </xdr:to>
    <xdr:sp macro="" textlink="">
      <xdr:nvSpPr>
        <xdr:cNvPr id="33" name="テキスト ボックス 32">
          <a:extLst>
            <a:ext uri="{FF2B5EF4-FFF2-40B4-BE49-F238E27FC236}">
              <a16:creationId xmlns:a16="http://schemas.microsoft.com/office/drawing/2014/main" id="{00000000-0008-0000-0000-000020000000}"/>
            </a:ext>
          </a:extLst>
        </xdr:cNvPr>
        <xdr:cNvSpPr txBox="1"/>
      </xdr:nvSpPr>
      <xdr:spPr>
        <a:xfrm>
          <a:off x="6076950" y="44018200"/>
          <a:ext cx="2718704" cy="715984"/>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C.</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大学</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等（</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機関）</a:t>
          </a:r>
          <a:endParaRPr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algn="ctr" eaLnBrk="1" fontAlgn="auto" latinLnBrk="0" hangingPunct="1"/>
          <a:r>
            <a:rPr kumimoji="1"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665</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百万円</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 zoomScale="75" zoomScaleNormal="75" zoomScaleSheetLayoutView="75" zoomScalePageLayoutView="85" workbookViewId="0">
      <selection activeCell="BJ25" sqref="BJ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762</v>
      </c>
      <c r="AK2" s="206"/>
      <c r="AL2" s="206"/>
      <c r="AM2" s="206"/>
      <c r="AN2" s="98" t="s">
        <v>406</v>
      </c>
      <c r="AO2" s="206">
        <v>20</v>
      </c>
      <c r="AP2" s="206"/>
      <c r="AQ2" s="206"/>
      <c r="AR2" s="99" t="s">
        <v>711</v>
      </c>
      <c r="AS2" s="207">
        <v>364</v>
      </c>
      <c r="AT2" s="207"/>
      <c r="AU2" s="207"/>
      <c r="AV2" s="98" t="str">
        <f>IF(AW2="","","-")</f>
        <v/>
      </c>
      <c r="AW2" s="394"/>
      <c r="AX2" s="394"/>
    </row>
    <row r="3" spans="1:50" ht="21" customHeight="1" thickBot="1" x14ac:dyDescent="0.2">
      <c r="A3" s="519" t="s">
        <v>704</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712</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503</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716</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719</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794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701</v>
      </c>
      <c r="AE12" s="298"/>
      <c r="AF12" s="298"/>
      <c r="AG12" s="298"/>
      <c r="AH12" s="298"/>
      <c r="AI12" s="298"/>
      <c r="AJ12" s="299"/>
      <c r="AK12" s="303" t="s">
        <v>705</v>
      </c>
      <c r="AL12" s="298"/>
      <c r="AM12" s="298"/>
      <c r="AN12" s="298"/>
      <c r="AO12" s="298"/>
      <c r="AP12" s="298"/>
      <c r="AQ12" s="299"/>
      <c r="AR12" s="303" t="s">
        <v>706</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900</v>
      </c>
      <c r="Q13" s="164"/>
      <c r="R13" s="164"/>
      <c r="S13" s="164"/>
      <c r="T13" s="164"/>
      <c r="U13" s="164"/>
      <c r="V13" s="165"/>
      <c r="W13" s="163">
        <v>1001</v>
      </c>
      <c r="X13" s="164"/>
      <c r="Y13" s="164"/>
      <c r="Z13" s="164"/>
      <c r="AA13" s="164"/>
      <c r="AB13" s="164"/>
      <c r="AC13" s="165"/>
      <c r="AD13" s="163">
        <v>1267</v>
      </c>
      <c r="AE13" s="164"/>
      <c r="AF13" s="164"/>
      <c r="AG13" s="164"/>
      <c r="AH13" s="164"/>
      <c r="AI13" s="164"/>
      <c r="AJ13" s="165"/>
      <c r="AK13" s="163">
        <v>1517</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900</v>
      </c>
      <c r="Q18" s="170"/>
      <c r="R18" s="170"/>
      <c r="S18" s="170"/>
      <c r="T18" s="170"/>
      <c r="U18" s="170"/>
      <c r="V18" s="171"/>
      <c r="W18" s="169">
        <f>SUM(W13:AC17)</f>
        <v>1001</v>
      </c>
      <c r="X18" s="170"/>
      <c r="Y18" s="170"/>
      <c r="Z18" s="170"/>
      <c r="AA18" s="170"/>
      <c r="AB18" s="170"/>
      <c r="AC18" s="171"/>
      <c r="AD18" s="169">
        <f>SUM(AD13:AJ17)</f>
        <v>1267</v>
      </c>
      <c r="AE18" s="170"/>
      <c r="AF18" s="170"/>
      <c r="AG18" s="170"/>
      <c r="AH18" s="170"/>
      <c r="AI18" s="170"/>
      <c r="AJ18" s="171"/>
      <c r="AK18" s="169">
        <f>SUM(AK13:AQ17)</f>
        <v>1517</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383</v>
      </c>
      <c r="Q19" s="164"/>
      <c r="R19" s="164"/>
      <c r="S19" s="164"/>
      <c r="T19" s="164"/>
      <c r="U19" s="164"/>
      <c r="V19" s="165"/>
      <c r="W19" s="163">
        <v>603</v>
      </c>
      <c r="X19" s="164"/>
      <c r="Y19" s="164"/>
      <c r="Z19" s="164"/>
      <c r="AA19" s="164"/>
      <c r="AB19" s="164"/>
      <c r="AC19" s="165"/>
      <c r="AD19" s="163">
        <v>748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0.42555555555555558</v>
      </c>
      <c r="Q20" s="535"/>
      <c r="R20" s="535"/>
      <c r="S20" s="535"/>
      <c r="T20" s="535"/>
      <c r="U20" s="535"/>
      <c r="V20" s="535"/>
      <c r="W20" s="535">
        <f t="shared" ref="W20" si="0">IF(W18=0, "-", SUM(W19)/W18)</f>
        <v>0.60239760239760243</v>
      </c>
      <c r="X20" s="535"/>
      <c r="Y20" s="535"/>
      <c r="Z20" s="535"/>
      <c r="AA20" s="535"/>
      <c r="AB20" s="535"/>
      <c r="AC20" s="535"/>
      <c r="AD20" s="535">
        <f t="shared" ref="AD20" si="1">IF(AD18=0, "-", SUM(AD19)/AD18)</f>
        <v>0.590370955011839</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353</v>
      </c>
      <c r="H21" s="919"/>
      <c r="I21" s="919"/>
      <c r="J21" s="919"/>
      <c r="K21" s="919"/>
      <c r="L21" s="919"/>
      <c r="M21" s="919"/>
      <c r="N21" s="919"/>
      <c r="O21" s="919"/>
      <c r="P21" s="535">
        <f>IF(P19=0, "-", SUM(P19)/SUM(P13,P14))</f>
        <v>0.42555555555555558</v>
      </c>
      <c r="Q21" s="535"/>
      <c r="R21" s="535"/>
      <c r="S21" s="535"/>
      <c r="T21" s="535"/>
      <c r="U21" s="535"/>
      <c r="V21" s="535"/>
      <c r="W21" s="535">
        <f t="shared" ref="W21" si="2">IF(W19=0, "-", SUM(W19)/SUM(W13,W14))</f>
        <v>0.60239760239760243</v>
      </c>
      <c r="X21" s="535"/>
      <c r="Y21" s="535"/>
      <c r="Z21" s="535"/>
      <c r="AA21" s="535"/>
      <c r="AB21" s="535"/>
      <c r="AC21" s="535"/>
      <c r="AD21" s="535">
        <f t="shared" ref="AD21" si="3">IF(AD19=0, "-", SUM(AD19)/SUM(AD13,AD14))</f>
        <v>0.590370955011839</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709</v>
      </c>
      <c r="B22" s="139"/>
      <c r="C22" s="139"/>
      <c r="D22" s="139"/>
      <c r="E22" s="139"/>
      <c r="F22" s="140"/>
      <c r="G22" s="129" t="s">
        <v>332</v>
      </c>
      <c r="H22" s="130"/>
      <c r="I22" s="130"/>
      <c r="J22" s="130"/>
      <c r="K22" s="130"/>
      <c r="L22" s="130"/>
      <c r="M22" s="130"/>
      <c r="N22" s="130"/>
      <c r="O22" s="131"/>
      <c r="P22" s="147" t="s">
        <v>707</v>
      </c>
      <c r="Q22" s="130"/>
      <c r="R22" s="130"/>
      <c r="S22" s="130"/>
      <c r="T22" s="130"/>
      <c r="U22" s="130"/>
      <c r="V22" s="131"/>
      <c r="W22" s="147" t="s">
        <v>708</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1406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723</v>
      </c>
      <c r="H24" s="136"/>
      <c r="I24" s="136"/>
      <c r="J24" s="136"/>
      <c r="K24" s="136"/>
      <c r="L24" s="136"/>
      <c r="M24" s="136"/>
      <c r="N24" s="136"/>
      <c r="O24" s="137"/>
      <c r="P24" s="163">
        <v>105</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724</v>
      </c>
      <c r="H25" s="136"/>
      <c r="I25" s="136"/>
      <c r="J25" s="136"/>
      <c r="K25" s="136"/>
      <c r="L25" s="136"/>
      <c r="M25" s="136"/>
      <c r="N25" s="136"/>
      <c r="O25" s="137"/>
      <c r="P25" s="163">
        <v>4</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725</v>
      </c>
      <c r="H26" s="136"/>
      <c r="I26" s="136"/>
      <c r="J26" s="136"/>
      <c r="K26" s="136"/>
      <c r="L26" s="136"/>
      <c r="M26" s="136"/>
      <c r="N26" s="136"/>
      <c r="O26" s="137"/>
      <c r="P26" s="163">
        <v>2</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1517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798</v>
      </c>
      <c r="AV31" s="271"/>
      <c r="AW31" s="375" t="s">
        <v>179</v>
      </c>
      <c r="AX31" s="376"/>
    </row>
    <row r="32" spans="1:50" ht="23.25" customHeight="1" x14ac:dyDescent="0.15">
      <c r="A32" s="511"/>
      <c r="B32" s="509"/>
      <c r="C32" s="509"/>
      <c r="D32" s="509"/>
      <c r="E32" s="509"/>
      <c r="F32" s="510"/>
      <c r="G32" s="536" t="s">
        <v>726</v>
      </c>
      <c r="H32" s="537"/>
      <c r="I32" s="537"/>
      <c r="J32" s="537"/>
      <c r="K32" s="537"/>
      <c r="L32" s="537"/>
      <c r="M32" s="537"/>
      <c r="N32" s="537"/>
      <c r="O32" s="538"/>
      <c r="P32" s="191" t="s">
        <v>726</v>
      </c>
      <c r="Q32" s="191"/>
      <c r="R32" s="191"/>
      <c r="S32" s="191"/>
      <c r="T32" s="191"/>
      <c r="U32" s="191"/>
      <c r="V32" s="191"/>
      <c r="W32" s="191"/>
      <c r="X32" s="233"/>
      <c r="Y32" s="339" t="s">
        <v>12</v>
      </c>
      <c r="Z32" s="545"/>
      <c r="AA32" s="546"/>
      <c r="AB32" s="547" t="s">
        <v>727</v>
      </c>
      <c r="AC32" s="547"/>
      <c r="AD32" s="547"/>
      <c r="AE32" s="363">
        <v>10</v>
      </c>
      <c r="AF32" s="364"/>
      <c r="AG32" s="364"/>
      <c r="AH32" s="364"/>
      <c r="AI32" s="363">
        <v>10</v>
      </c>
      <c r="AJ32" s="364"/>
      <c r="AK32" s="364"/>
      <c r="AL32" s="364"/>
      <c r="AM32" s="363">
        <v>10</v>
      </c>
      <c r="AN32" s="364"/>
      <c r="AO32" s="364"/>
      <c r="AP32" s="364"/>
      <c r="AQ32" s="166" t="s">
        <v>765</v>
      </c>
      <c r="AR32" s="167"/>
      <c r="AS32" s="167"/>
      <c r="AT32" s="168"/>
      <c r="AU32" s="364" t="s">
        <v>765</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727</v>
      </c>
      <c r="AC33" s="518"/>
      <c r="AD33" s="518"/>
      <c r="AE33" s="363">
        <v>10</v>
      </c>
      <c r="AF33" s="364"/>
      <c r="AG33" s="364"/>
      <c r="AH33" s="364"/>
      <c r="AI33" s="363">
        <v>10</v>
      </c>
      <c r="AJ33" s="364"/>
      <c r="AK33" s="364"/>
      <c r="AL33" s="364"/>
      <c r="AM33" s="363">
        <v>10</v>
      </c>
      <c r="AN33" s="364"/>
      <c r="AO33" s="364"/>
      <c r="AP33" s="364"/>
      <c r="AQ33" s="166">
        <v>10</v>
      </c>
      <c r="AR33" s="167"/>
      <c r="AS33" s="167"/>
      <c r="AT33" s="168"/>
      <c r="AU33" s="364" t="s">
        <v>765</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765</v>
      </c>
      <c r="AR34" s="167"/>
      <c r="AS34" s="167"/>
      <c r="AT34" s="168"/>
      <c r="AU34" s="364" t="s">
        <v>765</v>
      </c>
      <c r="AV34" s="364"/>
      <c r="AW34" s="364"/>
      <c r="AX34" s="365"/>
    </row>
    <row r="35" spans="1:51" ht="23.25" customHeight="1" x14ac:dyDescent="0.15">
      <c r="A35" s="891" t="s">
        <v>380</v>
      </c>
      <c r="B35" s="892"/>
      <c r="C35" s="892"/>
      <c r="D35" s="892"/>
      <c r="E35" s="892"/>
      <c r="F35" s="893"/>
      <c r="G35" s="897" t="s">
        <v>718</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3</v>
      </c>
      <c r="AR38" s="178"/>
      <c r="AS38" s="179" t="s">
        <v>233</v>
      </c>
      <c r="AT38" s="202"/>
      <c r="AU38" s="271" t="s">
        <v>798</v>
      </c>
      <c r="AV38" s="271"/>
      <c r="AW38" s="375" t="s">
        <v>179</v>
      </c>
      <c r="AX38" s="376"/>
      <c r="AY38">
        <f>$AY$37</f>
        <v>1</v>
      </c>
    </row>
    <row r="39" spans="1:51" ht="23.25" customHeight="1" x14ac:dyDescent="0.15">
      <c r="A39" s="511"/>
      <c r="B39" s="509"/>
      <c r="C39" s="509"/>
      <c r="D39" s="509"/>
      <c r="E39" s="509"/>
      <c r="F39" s="510"/>
      <c r="G39" s="536" t="s">
        <v>728</v>
      </c>
      <c r="H39" s="537"/>
      <c r="I39" s="537"/>
      <c r="J39" s="537"/>
      <c r="K39" s="537"/>
      <c r="L39" s="537"/>
      <c r="M39" s="537"/>
      <c r="N39" s="537"/>
      <c r="O39" s="538"/>
      <c r="P39" s="191" t="s">
        <v>728</v>
      </c>
      <c r="Q39" s="191"/>
      <c r="R39" s="191"/>
      <c r="S39" s="191"/>
      <c r="T39" s="191"/>
      <c r="U39" s="191"/>
      <c r="V39" s="191"/>
      <c r="W39" s="191"/>
      <c r="X39" s="233"/>
      <c r="Y39" s="339" t="s">
        <v>12</v>
      </c>
      <c r="Z39" s="545"/>
      <c r="AA39" s="546"/>
      <c r="AB39" s="547" t="s">
        <v>729</v>
      </c>
      <c r="AC39" s="547"/>
      <c r="AD39" s="547"/>
      <c r="AE39" s="363">
        <v>5</v>
      </c>
      <c r="AF39" s="364"/>
      <c r="AG39" s="364"/>
      <c r="AH39" s="364"/>
      <c r="AI39" s="363">
        <v>5</v>
      </c>
      <c r="AJ39" s="364"/>
      <c r="AK39" s="364"/>
      <c r="AL39" s="364"/>
      <c r="AM39" s="363">
        <v>5</v>
      </c>
      <c r="AN39" s="364"/>
      <c r="AO39" s="364"/>
      <c r="AP39" s="364"/>
      <c r="AQ39" s="166" t="s">
        <v>765</v>
      </c>
      <c r="AR39" s="167"/>
      <c r="AS39" s="167"/>
      <c r="AT39" s="168"/>
      <c r="AU39" s="364" t="s">
        <v>765</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729</v>
      </c>
      <c r="AC40" s="518"/>
      <c r="AD40" s="518"/>
      <c r="AE40" s="363">
        <v>5</v>
      </c>
      <c r="AF40" s="364"/>
      <c r="AG40" s="364"/>
      <c r="AH40" s="364"/>
      <c r="AI40" s="363">
        <v>5</v>
      </c>
      <c r="AJ40" s="364"/>
      <c r="AK40" s="364"/>
      <c r="AL40" s="364"/>
      <c r="AM40" s="363">
        <v>5</v>
      </c>
      <c r="AN40" s="364"/>
      <c r="AO40" s="364"/>
      <c r="AP40" s="364"/>
      <c r="AQ40" s="166">
        <v>5</v>
      </c>
      <c r="AR40" s="167"/>
      <c r="AS40" s="167"/>
      <c r="AT40" s="168"/>
      <c r="AU40" s="364" t="s">
        <v>765</v>
      </c>
      <c r="AV40" s="364"/>
      <c r="AW40" s="364"/>
      <c r="AX40" s="365"/>
      <c r="AY40">
        <f t="shared" si="4"/>
        <v>1</v>
      </c>
    </row>
    <row r="41" spans="1:51" ht="23.25" customHeight="1" thickBot="1" x14ac:dyDescent="0.2">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100</v>
      </c>
      <c r="AF41" s="364"/>
      <c r="AG41" s="364"/>
      <c r="AH41" s="364"/>
      <c r="AI41" s="363">
        <v>100</v>
      </c>
      <c r="AJ41" s="364"/>
      <c r="AK41" s="364"/>
      <c r="AL41" s="364"/>
      <c r="AM41" s="363">
        <v>100</v>
      </c>
      <c r="AN41" s="364"/>
      <c r="AO41" s="364"/>
      <c r="AP41" s="364"/>
      <c r="AQ41" s="166" t="s">
        <v>765</v>
      </c>
      <c r="AR41" s="167"/>
      <c r="AS41" s="167"/>
      <c r="AT41" s="168"/>
      <c r="AU41" s="364" t="s">
        <v>765</v>
      </c>
      <c r="AV41" s="364"/>
      <c r="AW41" s="364"/>
      <c r="AX41" s="365"/>
      <c r="AY41">
        <f t="shared" si="4"/>
        <v>1</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347</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354</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c r="AS79" s="126"/>
      <c r="AT79" s="127"/>
      <c r="AU79" s="127"/>
      <c r="AV79" s="127"/>
      <c r="AW79" s="127"/>
      <c r="AX79" s="128"/>
      <c r="AY79">
        <f>COUNTIF($AR$79,"☑")</f>
        <v>0</v>
      </c>
    </row>
    <row r="80" spans="1:51" ht="18.75" hidden="1" customHeight="1" x14ac:dyDescent="0.1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702</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543</v>
      </c>
      <c r="AV100" s="921"/>
      <c r="AW100" s="921"/>
      <c r="AX100" s="923"/>
    </row>
    <row r="101" spans="1:60" ht="23.25" customHeight="1" x14ac:dyDescent="0.15">
      <c r="A101" s="487"/>
      <c r="B101" s="488"/>
      <c r="C101" s="488"/>
      <c r="D101" s="488"/>
      <c r="E101" s="488"/>
      <c r="F101" s="489"/>
      <c r="G101" s="191" t="s">
        <v>730</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731</v>
      </c>
      <c r="AC101" s="547"/>
      <c r="AD101" s="547"/>
      <c r="AE101" s="358">
        <v>5</v>
      </c>
      <c r="AF101" s="358"/>
      <c r="AG101" s="358"/>
      <c r="AH101" s="358"/>
      <c r="AI101" s="358">
        <v>5</v>
      </c>
      <c r="AJ101" s="358"/>
      <c r="AK101" s="358"/>
      <c r="AL101" s="358"/>
      <c r="AM101" s="358">
        <v>5</v>
      </c>
      <c r="AN101" s="358"/>
      <c r="AO101" s="358"/>
      <c r="AP101" s="358"/>
      <c r="AQ101" s="358" t="s">
        <v>765</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731</v>
      </c>
      <c r="AC102" s="547"/>
      <c r="AD102" s="547"/>
      <c r="AE102" s="358">
        <v>5</v>
      </c>
      <c r="AF102" s="358"/>
      <c r="AG102" s="358"/>
      <c r="AH102" s="358"/>
      <c r="AI102" s="358">
        <v>5</v>
      </c>
      <c r="AJ102" s="358"/>
      <c r="AK102" s="358"/>
      <c r="AL102" s="358"/>
      <c r="AM102" s="358">
        <v>5</v>
      </c>
      <c r="AN102" s="358"/>
      <c r="AO102" s="358"/>
      <c r="AP102" s="358"/>
      <c r="AQ102" s="358">
        <v>5</v>
      </c>
      <c r="AR102" s="358"/>
      <c r="AS102" s="358"/>
      <c r="AT102" s="358"/>
      <c r="AU102" s="371"/>
      <c r="AV102" s="372"/>
      <c r="AW102" s="372"/>
      <c r="AX102" s="924"/>
    </row>
    <row r="103" spans="1:60" ht="31.5" hidden="1"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543</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543</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543</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543</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544</v>
      </c>
      <c r="AR115" s="337"/>
      <c r="AS115" s="337"/>
      <c r="AT115" s="337"/>
      <c r="AU115" s="337"/>
      <c r="AV115" s="337"/>
      <c r="AW115" s="337"/>
      <c r="AX115" s="338"/>
    </row>
    <row r="116" spans="1:51" ht="23.25" customHeight="1" x14ac:dyDescent="0.15">
      <c r="A116" s="292"/>
      <c r="B116" s="293"/>
      <c r="C116" s="293"/>
      <c r="D116" s="293"/>
      <c r="E116" s="293"/>
      <c r="F116" s="294"/>
      <c r="G116" s="351" t="s">
        <v>769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767</v>
      </c>
      <c r="AC116" s="301"/>
      <c r="AD116" s="302"/>
      <c r="AE116" s="358">
        <v>33900</v>
      </c>
      <c r="AF116" s="358"/>
      <c r="AG116" s="358"/>
      <c r="AH116" s="358"/>
      <c r="AI116" s="358">
        <v>55800</v>
      </c>
      <c r="AJ116" s="358"/>
      <c r="AK116" s="358"/>
      <c r="AL116" s="358"/>
      <c r="AM116" s="358">
        <v>71200</v>
      </c>
      <c r="AN116" s="358"/>
      <c r="AO116" s="358"/>
      <c r="AP116" s="358"/>
      <c r="AQ116" s="363">
        <v>71200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768</v>
      </c>
      <c r="AC117" s="343"/>
      <c r="AD117" s="344"/>
      <c r="AE117" s="306" t="s">
        <v>770</v>
      </c>
      <c r="AF117" s="306"/>
      <c r="AG117" s="306"/>
      <c r="AH117" s="306"/>
      <c r="AI117" s="306" t="s">
        <v>795</v>
      </c>
      <c r="AJ117" s="306"/>
      <c r="AK117" s="306"/>
      <c r="AL117" s="306"/>
      <c r="AM117" s="306" t="s">
        <v>796</v>
      </c>
      <c r="AN117" s="306"/>
      <c r="AO117" s="306"/>
      <c r="AP117" s="306"/>
      <c r="AQ117" s="306" t="s">
        <v>797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544</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544</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360</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544</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544</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800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801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701</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88"/>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732</v>
      </c>
      <c r="AF134" s="167"/>
      <c r="AG134" s="167"/>
      <c r="AH134" s="167"/>
      <c r="AI134" s="266" t="s">
        <v>718</v>
      </c>
      <c r="AJ134" s="167"/>
      <c r="AK134" s="167"/>
      <c r="AL134" s="167"/>
      <c r="AM134" s="266" t="s">
        <v>718</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732</v>
      </c>
      <c r="AC135" s="175"/>
      <c r="AD135" s="175"/>
      <c r="AE135" s="266" t="s">
        <v>732</v>
      </c>
      <c r="AF135" s="167"/>
      <c r="AG135" s="167"/>
      <c r="AH135" s="167"/>
      <c r="AI135" s="266" t="s">
        <v>718</v>
      </c>
      <c r="AJ135" s="167"/>
      <c r="AK135" s="167"/>
      <c r="AL135" s="167"/>
      <c r="AM135" s="266" t="s">
        <v>718</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701</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701</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701</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701</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701</v>
      </c>
      <c r="AN192" s="199"/>
      <c r="AO192" s="199"/>
      <c r="AP192" s="200"/>
      <c r="AQ192" s="267" t="s">
        <v>232</v>
      </c>
      <c r="AR192" s="268"/>
      <c r="AS192" s="268"/>
      <c r="AT192" s="269"/>
      <c r="AU192" s="279" t="s">
        <v>248</v>
      </c>
      <c r="AV192" s="279"/>
      <c r="AW192" s="279"/>
      <c r="AX192" s="280"/>
      <c r="AY192">
        <f>COUNTA($G$194)</f>
        <v>1</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1</v>
      </c>
    </row>
    <row r="194" spans="1:51" ht="39.75" hidden="1" customHeight="1" x14ac:dyDescent="0.15">
      <c r="A194" s="988"/>
      <c r="B194" s="253"/>
      <c r="C194" s="252"/>
      <c r="D194" s="253"/>
      <c r="E194" s="252"/>
      <c r="F194" s="314"/>
      <c r="G194" s="232" t="s">
        <v>718</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718</v>
      </c>
      <c r="AC194" s="224"/>
      <c r="AD194" s="224"/>
      <c r="AE194" s="266" t="s">
        <v>718</v>
      </c>
      <c r="AF194" s="167"/>
      <c r="AG194" s="167"/>
      <c r="AH194" s="167"/>
      <c r="AI194" s="266" t="s">
        <v>718</v>
      </c>
      <c r="AJ194" s="167"/>
      <c r="AK194" s="167"/>
      <c r="AL194" s="167"/>
      <c r="AM194" s="266" t="s">
        <v>718</v>
      </c>
      <c r="AN194" s="167"/>
      <c r="AO194" s="167"/>
      <c r="AP194" s="167"/>
      <c r="AQ194" s="266" t="s">
        <v>718</v>
      </c>
      <c r="AR194" s="167"/>
      <c r="AS194" s="167"/>
      <c r="AT194" s="167"/>
      <c r="AU194" s="266" t="s">
        <v>718</v>
      </c>
      <c r="AV194" s="167"/>
      <c r="AW194" s="167"/>
      <c r="AX194" s="208"/>
      <c r="AY194">
        <f t="shared" ref="AY194:AY195" si="23">$AY$192</f>
        <v>1</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718</v>
      </c>
      <c r="AC195" s="175"/>
      <c r="AD195" s="175"/>
      <c r="AE195" s="266" t="s">
        <v>718</v>
      </c>
      <c r="AF195" s="167"/>
      <c r="AG195" s="167"/>
      <c r="AH195" s="167"/>
      <c r="AI195" s="266" t="s">
        <v>718</v>
      </c>
      <c r="AJ195" s="167"/>
      <c r="AK195" s="167"/>
      <c r="AL195" s="167"/>
      <c r="AM195" s="266" t="s">
        <v>718</v>
      </c>
      <c r="AN195" s="167"/>
      <c r="AO195" s="167"/>
      <c r="AP195" s="167"/>
      <c r="AQ195" s="266" t="s">
        <v>718</v>
      </c>
      <c r="AR195" s="167"/>
      <c r="AS195" s="167"/>
      <c r="AT195" s="167"/>
      <c r="AU195" s="266" t="s">
        <v>718</v>
      </c>
      <c r="AV195" s="167"/>
      <c r="AW195" s="167"/>
      <c r="AX195" s="208"/>
      <c r="AY195">
        <f t="shared" si="23"/>
        <v>1</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701</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701</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701</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701</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701</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701</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701</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701</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701</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701</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701</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701</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701</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701</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701</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701</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701</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701</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701</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673</v>
      </c>
      <c r="D430" s="251"/>
      <c r="E430" s="239" t="s">
        <v>399</v>
      </c>
      <c r="F430" s="444"/>
      <c r="G430" s="241" t="s">
        <v>252</v>
      </c>
      <c r="H430" s="188"/>
      <c r="I430" s="188"/>
      <c r="J430" s="242" t="s">
        <v>802</v>
      </c>
      <c r="K430" s="243"/>
      <c r="L430" s="243"/>
      <c r="M430" s="243"/>
      <c r="N430" s="243"/>
      <c r="O430" s="243"/>
      <c r="P430" s="243"/>
      <c r="Q430" s="243"/>
      <c r="R430" s="243"/>
      <c r="S430" s="243"/>
      <c r="T430" s="244"/>
      <c r="U430" s="245" t="s">
        <v>802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545</v>
      </c>
      <c r="AJ431" s="214"/>
      <c r="AK431" s="214"/>
      <c r="AL431" s="215"/>
      <c r="AM431" s="214" t="s">
        <v>546</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802</v>
      </c>
      <c r="AF432" s="178"/>
      <c r="AG432" s="179" t="s">
        <v>233</v>
      </c>
      <c r="AH432" s="202"/>
      <c r="AI432" s="216"/>
      <c r="AJ432" s="216"/>
      <c r="AK432" s="216"/>
      <c r="AL432" s="217"/>
      <c r="AM432" s="216"/>
      <c r="AN432" s="216"/>
      <c r="AO432" s="216"/>
      <c r="AP432" s="217"/>
      <c r="AQ432" s="231" t="s">
        <v>802</v>
      </c>
      <c r="AR432" s="178"/>
      <c r="AS432" s="179" t="s">
        <v>233</v>
      </c>
      <c r="AT432" s="202"/>
      <c r="AU432" s="178" t="s">
        <v>802</v>
      </c>
      <c r="AV432" s="178"/>
      <c r="AW432" s="179" t="s">
        <v>179</v>
      </c>
      <c r="AX432" s="180"/>
      <c r="AY432">
        <f>$AY$431</f>
        <v>1</v>
      </c>
    </row>
    <row r="433" spans="1:51" ht="23.25" customHeight="1" x14ac:dyDescent="0.15">
      <c r="A433" s="988"/>
      <c r="B433" s="253"/>
      <c r="C433" s="252"/>
      <c r="D433" s="253"/>
      <c r="E433" s="196"/>
      <c r="F433" s="197"/>
      <c r="G433" s="232" t="s">
        <v>802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802</v>
      </c>
      <c r="AC433" s="175"/>
      <c r="AD433" s="175"/>
      <c r="AE433" s="166" t="s">
        <v>802</v>
      </c>
      <c r="AF433" s="167"/>
      <c r="AG433" s="167"/>
      <c r="AH433" s="167"/>
      <c r="AI433" s="166" t="s">
        <v>802</v>
      </c>
      <c r="AJ433" s="167"/>
      <c r="AK433" s="167"/>
      <c r="AL433" s="167"/>
      <c r="AM433" s="166" t="s">
        <v>802</v>
      </c>
      <c r="AN433" s="167"/>
      <c r="AO433" s="167"/>
      <c r="AP433" s="168"/>
      <c r="AQ433" s="166" t="s">
        <v>802</v>
      </c>
      <c r="AR433" s="167"/>
      <c r="AS433" s="167"/>
      <c r="AT433" s="168"/>
      <c r="AU433" s="167" t="s">
        <v>802</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802</v>
      </c>
      <c r="AC434" s="224"/>
      <c r="AD434" s="224"/>
      <c r="AE434" s="166" t="s">
        <v>802</v>
      </c>
      <c r="AF434" s="167"/>
      <c r="AG434" s="167"/>
      <c r="AH434" s="168"/>
      <c r="AI434" s="166" t="s">
        <v>802</v>
      </c>
      <c r="AJ434" s="167"/>
      <c r="AK434" s="167"/>
      <c r="AL434" s="167"/>
      <c r="AM434" s="166" t="s">
        <v>802</v>
      </c>
      <c r="AN434" s="167"/>
      <c r="AO434" s="167"/>
      <c r="AP434" s="168"/>
      <c r="AQ434" s="166" t="s">
        <v>802</v>
      </c>
      <c r="AR434" s="167"/>
      <c r="AS434" s="167"/>
      <c r="AT434" s="168"/>
      <c r="AU434" s="167" t="s">
        <v>802</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802</v>
      </c>
      <c r="AF435" s="167"/>
      <c r="AG435" s="167"/>
      <c r="AH435" s="168"/>
      <c r="AI435" s="166" t="s">
        <v>802</v>
      </c>
      <c r="AJ435" s="167"/>
      <c r="AK435" s="167"/>
      <c r="AL435" s="167"/>
      <c r="AM435" s="166" t="s">
        <v>802</v>
      </c>
      <c r="AN435" s="167"/>
      <c r="AO435" s="167"/>
      <c r="AP435" s="168"/>
      <c r="AQ435" s="166" t="s">
        <v>802</v>
      </c>
      <c r="AR435" s="167"/>
      <c r="AS435" s="167"/>
      <c r="AT435" s="168"/>
      <c r="AU435" s="167" t="s">
        <v>802</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545</v>
      </c>
      <c r="AJ436" s="214"/>
      <c r="AK436" s="214"/>
      <c r="AL436" s="215"/>
      <c r="AM436" s="214" t="s">
        <v>546</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545</v>
      </c>
      <c r="AJ441" s="214"/>
      <c r="AK441" s="214"/>
      <c r="AL441" s="215"/>
      <c r="AM441" s="214" t="s">
        <v>546</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545</v>
      </c>
      <c r="AJ446" s="214"/>
      <c r="AK446" s="214"/>
      <c r="AL446" s="215"/>
      <c r="AM446" s="214" t="s">
        <v>546</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545</v>
      </c>
      <c r="AJ451" s="214"/>
      <c r="AK451" s="214"/>
      <c r="AL451" s="215"/>
      <c r="AM451" s="214" t="s">
        <v>546</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545</v>
      </c>
      <c r="AJ456" s="214"/>
      <c r="AK456" s="214"/>
      <c r="AL456" s="215"/>
      <c r="AM456" s="214" t="s">
        <v>546</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802</v>
      </c>
      <c r="AF457" s="178"/>
      <c r="AG457" s="179" t="s">
        <v>233</v>
      </c>
      <c r="AH457" s="202"/>
      <c r="AI457" s="216"/>
      <c r="AJ457" s="216"/>
      <c r="AK457" s="216"/>
      <c r="AL457" s="217"/>
      <c r="AM457" s="216"/>
      <c r="AN457" s="216"/>
      <c r="AO457" s="216"/>
      <c r="AP457" s="217"/>
      <c r="AQ457" s="231" t="s">
        <v>802</v>
      </c>
      <c r="AR457" s="178"/>
      <c r="AS457" s="179" t="s">
        <v>233</v>
      </c>
      <c r="AT457" s="202"/>
      <c r="AU457" s="178" t="s">
        <v>802</v>
      </c>
      <c r="AV457" s="178"/>
      <c r="AW457" s="179" t="s">
        <v>179</v>
      </c>
      <c r="AX457" s="180"/>
      <c r="AY457">
        <f>$AY$456</f>
        <v>1</v>
      </c>
    </row>
    <row r="458" spans="1:51" ht="23.25" customHeight="1" x14ac:dyDescent="0.15">
      <c r="A458" s="988"/>
      <c r="B458" s="253"/>
      <c r="C458" s="252"/>
      <c r="D458" s="253"/>
      <c r="E458" s="196"/>
      <c r="F458" s="197"/>
      <c r="G458" s="232" t="s">
        <v>802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802</v>
      </c>
      <c r="AC458" s="175"/>
      <c r="AD458" s="175"/>
      <c r="AE458" s="166" t="s">
        <v>802</v>
      </c>
      <c r="AF458" s="167"/>
      <c r="AG458" s="167"/>
      <c r="AH458" s="167"/>
      <c r="AI458" s="166" t="s">
        <v>802</v>
      </c>
      <c r="AJ458" s="167"/>
      <c r="AK458" s="167"/>
      <c r="AL458" s="167"/>
      <c r="AM458" s="166" t="s">
        <v>802</v>
      </c>
      <c r="AN458" s="167"/>
      <c r="AO458" s="167"/>
      <c r="AP458" s="168"/>
      <c r="AQ458" s="166" t="s">
        <v>802</v>
      </c>
      <c r="AR458" s="167"/>
      <c r="AS458" s="167"/>
      <c r="AT458" s="168"/>
      <c r="AU458" s="167" t="s">
        <v>802</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802</v>
      </c>
      <c r="AC459" s="224"/>
      <c r="AD459" s="224"/>
      <c r="AE459" s="166" t="s">
        <v>802</v>
      </c>
      <c r="AF459" s="167"/>
      <c r="AG459" s="167"/>
      <c r="AH459" s="168"/>
      <c r="AI459" s="166" t="s">
        <v>802</v>
      </c>
      <c r="AJ459" s="167"/>
      <c r="AK459" s="167"/>
      <c r="AL459" s="167"/>
      <c r="AM459" s="166" t="s">
        <v>802</v>
      </c>
      <c r="AN459" s="167"/>
      <c r="AO459" s="167"/>
      <c r="AP459" s="168"/>
      <c r="AQ459" s="166" t="s">
        <v>802</v>
      </c>
      <c r="AR459" s="167"/>
      <c r="AS459" s="167"/>
      <c r="AT459" s="168"/>
      <c r="AU459" s="167" t="s">
        <v>802</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802</v>
      </c>
      <c r="AF460" s="167"/>
      <c r="AG460" s="167"/>
      <c r="AH460" s="168"/>
      <c r="AI460" s="166" t="s">
        <v>802</v>
      </c>
      <c r="AJ460" s="167"/>
      <c r="AK460" s="167"/>
      <c r="AL460" s="167"/>
      <c r="AM460" s="166" t="s">
        <v>802</v>
      </c>
      <c r="AN460" s="167"/>
      <c r="AO460" s="167"/>
      <c r="AP460" s="168"/>
      <c r="AQ460" s="166" t="s">
        <v>802</v>
      </c>
      <c r="AR460" s="167"/>
      <c r="AS460" s="167"/>
      <c r="AT460" s="168"/>
      <c r="AU460" s="167" t="s">
        <v>802</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545</v>
      </c>
      <c r="AJ461" s="214"/>
      <c r="AK461" s="214"/>
      <c r="AL461" s="215"/>
      <c r="AM461" s="214" t="s">
        <v>546</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545</v>
      </c>
      <c r="AJ466" s="214"/>
      <c r="AK466" s="214"/>
      <c r="AL466" s="215"/>
      <c r="AM466" s="214" t="s">
        <v>546</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545</v>
      </c>
      <c r="AJ471" s="214"/>
      <c r="AK471" s="214"/>
      <c r="AL471" s="215"/>
      <c r="AM471" s="214" t="s">
        <v>546</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545</v>
      </c>
      <c r="AJ476" s="214"/>
      <c r="AK476" s="214"/>
      <c r="AL476" s="215"/>
      <c r="AM476" s="214" t="s">
        <v>546</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802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545</v>
      </c>
      <c r="AJ485" s="214"/>
      <c r="AK485" s="214"/>
      <c r="AL485" s="215"/>
      <c r="AM485" s="214" t="s">
        <v>546</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545</v>
      </c>
      <c r="AJ490" s="214"/>
      <c r="AK490" s="214"/>
      <c r="AL490" s="215"/>
      <c r="AM490" s="214" t="s">
        <v>546</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545</v>
      </c>
      <c r="AJ495" s="214"/>
      <c r="AK495" s="214"/>
      <c r="AL495" s="215"/>
      <c r="AM495" s="214" t="s">
        <v>546</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545</v>
      </c>
      <c r="AJ500" s="214"/>
      <c r="AK500" s="214"/>
      <c r="AL500" s="215"/>
      <c r="AM500" s="214" t="s">
        <v>546</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545</v>
      </c>
      <c r="AJ505" s="214"/>
      <c r="AK505" s="214"/>
      <c r="AL505" s="215"/>
      <c r="AM505" s="214" t="s">
        <v>546</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545</v>
      </c>
      <c r="AJ510" s="214"/>
      <c r="AK510" s="214"/>
      <c r="AL510" s="215"/>
      <c r="AM510" s="214" t="s">
        <v>546</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545</v>
      </c>
      <c r="AJ515" s="214"/>
      <c r="AK515" s="214"/>
      <c r="AL515" s="215"/>
      <c r="AM515" s="214" t="s">
        <v>546</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545</v>
      </c>
      <c r="AJ520" s="214"/>
      <c r="AK520" s="214"/>
      <c r="AL520" s="215"/>
      <c r="AM520" s="214" t="s">
        <v>546</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545</v>
      </c>
      <c r="AJ525" s="214"/>
      <c r="AK525" s="214"/>
      <c r="AL525" s="215"/>
      <c r="AM525" s="214" t="s">
        <v>546</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545</v>
      </c>
      <c r="AJ530" s="214"/>
      <c r="AK530" s="214"/>
      <c r="AL530" s="215"/>
      <c r="AM530" s="214" t="s">
        <v>546</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545</v>
      </c>
      <c r="AJ539" s="214"/>
      <c r="AK539" s="214"/>
      <c r="AL539" s="215"/>
      <c r="AM539" s="214" t="s">
        <v>546</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545</v>
      </c>
      <c r="AJ544" s="214"/>
      <c r="AK544" s="214"/>
      <c r="AL544" s="215"/>
      <c r="AM544" s="214" t="s">
        <v>546</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545</v>
      </c>
      <c r="AJ549" s="214"/>
      <c r="AK549" s="214"/>
      <c r="AL549" s="215"/>
      <c r="AM549" s="214" t="s">
        <v>546</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545</v>
      </c>
      <c r="AJ554" s="214"/>
      <c r="AK554" s="214"/>
      <c r="AL554" s="215"/>
      <c r="AM554" s="214" t="s">
        <v>546</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545</v>
      </c>
      <c r="AJ559" s="214"/>
      <c r="AK559" s="214"/>
      <c r="AL559" s="215"/>
      <c r="AM559" s="214" t="s">
        <v>546</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545</v>
      </c>
      <c r="AJ564" s="214"/>
      <c r="AK564" s="214"/>
      <c r="AL564" s="215"/>
      <c r="AM564" s="214" t="s">
        <v>546</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545</v>
      </c>
      <c r="AJ569" s="214"/>
      <c r="AK569" s="214"/>
      <c r="AL569" s="215"/>
      <c r="AM569" s="214" t="s">
        <v>546</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545</v>
      </c>
      <c r="AJ574" s="214"/>
      <c r="AK574" s="214"/>
      <c r="AL574" s="215"/>
      <c r="AM574" s="214" t="s">
        <v>546</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545</v>
      </c>
      <c r="AJ579" s="214"/>
      <c r="AK579" s="214"/>
      <c r="AL579" s="215"/>
      <c r="AM579" s="214" t="s">
        <v>546</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545</v>
      </c>
      <c r="AJ584" s="214"/>
      <c r="AK584" s="214"/>
      <c r="AL584" s="215"/>
      <c r="AM584" s="214" t="s">
        <v>546</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545</v>
      </c>
      <c r="AJ593" s="214"/>
      <c r="AK593" s="214"/>
      <c r="AL593" s="215"/>
      <c r="AM593" s="214" t="s">
        <v>546</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545</v>
      </c>
      <c r="AJ598" s="214"/>
      <c r="AK598" s="214"/>
      <c r="AL598" s="215"/>
      <c r="AM598" s="214" t="s">
        <v>546</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545</v>
      </c>
      <c r="AJ603" s="214"/>
      <c r="AK603" s="214"/>
      <c r="AL603" s="215"/>
      <c r="AM603" s="214" t="s">
        <v>546</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545</v>
      </c>
      <c r="AJ608" s="214"/>
      <c r="AK608" s="214"/>
      <c r="AL608" s="215"/>
      <c r="AM608" s="214" t="s">
        <v>546</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545</v>
      </c>
      <c r="AJ613" s="214"/>
      <c r="AK613" s="214"/>
      <c r="AL613" s="215"/>
      <c r="AM613" s="214" t="s">
        <v>546</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545</v>
      </c>
      <c r="AJ618" s="214"/>
      <c r="AK618" s="214"/>
      <c r="AL618" s="215"/>
      <c r="AM618" s="214" t="s">
        <v>546</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545</v>
      </c>
      <c r="AJ623" s="214"/>
      <c r="AK623" s="214"/>
      <c r="AL623" s="215"/>
      <c r="AM623" s="214" t="s">
        <v>546</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545</v>
      </c>
      <c r="AJ628" s="214"/>
      <c r="AK628" s="214"/>
      <c r="AL628" s="215"/>
      <c r="AM628" s="214" t="s">
        <v>546</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545</v>
      </c>
      <c r="AJ633" s="214"/>
      <c r="AK633" s="214"/>
      <c r="AL633" s="215"/>
      <c r="AM633" s="214" t="s">
        <v>546</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545</v>
      </c>
      <c r="AJ638" s="214"/>
      <c r="AK638" s="214"/>
      <c r="AL638" s="215"/>
      <c r="AM638" s="214" t="s">
        <v>546</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545</v>
      </c>
      <c r="AJ647" s="214"/>
      <c r="AK647" s="214"/>
      <c r="AL647" s="215"/>
      <c r="AM647" s="214" t="s">
        <v>546</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545</v>
      </c>
      <c r="AJ652" s="214"/>
      <c r="AK652" s="214"/>
      <c r="AL652" s="215"/>
      <c r="AM652" s="214" t="s">
        <v>546</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545</v>
      </c>
      <c r="AJ657" s="214"/>
      <c r="AK657" s="214"/>
      <c r="AL657" s="215"/>
      <c r="AM657" s="214" t="s">
        <v>546</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545</v>
      </c>
      <c r="AJ662" s="214"/>
      <c r="AK662" s="214"/>
      <c r="AL662" s="215"/>
      <c r="AM662" s="214" t="s">
        <v>546</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545</v>
      </c>
      <c r="AJ667" s="214"/>
      <c r="AK667" s="214"/>
      <c r="AL667" s="215"/>
      <c r="AM667" s="214" t="s">
        <v>546</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545</v>
      </c>
      <c r="AJ672" s="214"/>
      <c r="AK672" s="214"/>
      <c r="AL672" s="215"/>
      <c r="AM672" s="214" t="s">
        <v>546</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545</v>
      </c>
      <c r="AJ677" s="214"/>
      <c r="AK677" s="214"/>
      <c r="AL677" s="215"/>
      <c r="AM677" s="214" t="s">
        <v>546</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545</v>
      </c>
      <c r="AJ682" s="214"/>
      <c r="AK682" s="214"/>
      <c r="AL682" s="215"/>
      <c r="AM682" s="214" t="s">
        <v>546</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545</v>
      </c>
      <c r="AJ687" s="214"/>
      <c r="AK687" s="214"/>
      <c r="AL687" s="215"/>
      <c r="AM687" s="214" t="s">
        <v>546</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545</v>
      </c>
      <c r="AJ692" s="214"/>
      <c r="AK692" s="214"/>
      <c r="AL692" s="215"/>
      <c r="AM692" s="214" t="s">
        <v>546</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9.950000000000003"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717</v>
      </c>
      <c r="AE702" s="890"/>
      <c r="AF702" s="890"/>
      <c r="AG702" s="879" t="s">
        <v>734</v>
      </c>
      <c r="AH702" s="880"/>
      <c r="AI702" s="880"/>
      <c r="AJ702" s="880"/>
      <c r="AK702" s="880"/>
      <c r="AL702" s="880"/>
      <c r="AM702" s="880"/>
      <c r="AN702" s="880"/>
      <c r="AO702" s="880"/>
      <c r="AP702" s="880"/>
      <c r="AQ702" s="880"/>
      <c r="AR702" s="880"/>
      <c r="AS702" s="880"/>
      <c r="AT702" s="880"/>
      <c r="AU702" s="880"/>
      <c r="AV702" s="880"/>
      <c r="AW702" s="880"/>
      <c r="AX702" s="881"/>
    </row>
    <row r="703" spans="1:51" ht="39.950000000000003"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717</v>
      </c>
      <c r="AE703" s="185"/>
      <c r="AF703" s="185"/>
      <c r="AG703" s="663" t="s">
        <v>735</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717</v>
      </c>
      <c r="AE704" s="582"/>
      <c r="AF704" s="582"/>
      <c r="AG704" s="424" t="s">
        <v>736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717</v>
      </c>
      <c r="AE705" s="732"/>
      <c r="AF705" s="732"/>
      <c r="AG705" s="190" t="s">
        <v>739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740</v>
      </c>
      <c r="AE708" s="667"/>
      <c r="AF708" s="667"/>
      <c r="AG708" s="522" t="s">
        <v>718</v>
      </c>
      <c r="AH708" s="523"/>
      <c r="AI708" s="523"/>
      <c r="AJ708" s="523"/>
      <c r="AK708" s="523"/>
      <c r="AL708" s="523"/>
      <c r="AM708" s="523"/>
      <c r="AN708" s="523"/>
      <c r="AO708" s="523"/>
      <c r="AP708" s="523"/>
      <c r="AQ708" s="523"/>
      <c r="AR708" s="523"/>
      <c r="AS708" s="523"/>
      <c r="AT708" s="523"/>
      <c r="AU708" s="523"/>
      <c r="AV708" s="523"/>
      <c r="AW708" s="523"/>
      <c r="AX708" s="524"/>
    </row>
    <row r="709" spans="1:50" ht="39.950000000000003"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717</v>
      </c>
      <c r="AE709" s="185"/>
      <c r="AF709" s="185"/>
      <c r="AG709" s="663" t="s">
        <v>741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740</v>
      </c>
      <c r="AE710" s="185"/>
      <c r="AF710" s="185"/>
      <c r="AG710" s="663" t="s">
        <v>718</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717</v>
      </c>
      <c r="AE711" s="185"/>
      <c r="AF711" s="185"/>
      <c r="AG711" s="663" t="s">
        <v>742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717</v>
      </c>
      <c r="AE712" s="582"/>
      <c r="AF712" s="582"/>
      <c r="AG712" s="590" t="s">
        <v>743</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663" t="s">
        <v>718</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740</v>
      </c>
      <c r="AE714" s="588"/>
      <c r="AF714" s="589"/>
      <c r="AG714" s="688" t="s">
        <v>718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717</v>
      </c>
      <c r="AE715" s="667"/>
      <c r="AF715" s="773"/>
      <c r="AG715" s="522" t="s">
        <v>744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740</v>
      </c>
      <c r="AE716" s="755"/>
      <c r="AF716" s="755"/>
      <c r="AG716" s="663" t="s">
        <v>718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717</v>
      </c>
      <c r="AE717" s="185"/>
      <c r="AF717" s="185"/>
      <c r="AG717" s="663" t="s">
        <v>745</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717</v>
      </c>
      <c r="AE718" s="185"/>
      <c r="AF718" s="185"/>
      <c r="AG718" s="193" t="s">
        <v>746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740</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674</v>
      </c>
      <c r="B737" s="158"/>
      <c r="C737" s="158"/>
      <c r="D737" s="159"/>
      <c r="E737" s="105" t="s">
        <v>732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750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751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752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753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799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547</v>
      </c>
      <c r="B746" s="109"/>
      <c r="C746" s="109"/>
      <c r="D746" s="109"/>
      <c r="E746" s="112" t="s">
        <v>712</v>
      </c>
      <c r="F746" s="113"/>
      <c r="G746" s="113"/>
      <c r="H746" s="100" t="str">
        <f>IF(E746="","","-")</f>
        <v>-</v>
      </c>
      <c r="I746" s="113"/>
      <c r="J746" s="113"/>
      <c r="K746" s="100" t="str">
        <f>IF(I746="","","-")</f>
        <v/>
      </c>
      <c r="L746" s="104">
        <v>304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712</v>
      </c>
      <c r="F747" s="113"/>
      <c r="G747" s="113"/>
      <c r="H747" s="100" t="str">
        <f>IF(E747="","","-")</f>
        <v>-</v>
      </c>
      <c r="I747" s="113"/>
      <c r="J747" s="113"/>
      <c r="K747" s="100" t="str">
        <f>IF(I747="","","-")</f>
        <v/>
      </c>
      <c r="L747" s="104">
        <v>313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754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755</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756</v>
      </c>
      <c r="H789" s="446"/>
      <c r="I789" s="446"/>
      <c r="J789" s="446"/>
      <c r="K789" s="447"/>
      <c r="L789" s="448" t="s">
        <v>757</v>
      </c>
      <c r="M789" s="449"/>
      <c r="N789" s="449"/>
      <c r="O789" s="449"/>
      <c r="P789" s="449"/>
      <c r="Q789" s="449"/>
      <c r="R789" s="449"/>
      <c r="S789" s="449"/>
      <c r="T789" s="449"/>
      <c r="U789" s="449"/>
      <c r="V789" s="449"/>
      <c r="W789" s="449"/>
      <c r="X789" s="450"/>
      <c r="Y789" s="451">
        <v>27</v>
      </c>
      <c r="Z789" s="452"/>
      <c r="AA789" s="452"/>
      <c r="AB789" s="553"/>
      <c r="AC789" s="445" t="s">
        <v>80</v>
      </c>
      <c r="AD789" s="446"/>
      <c r="AE789" s="446"/>
      <c r="AF789" s="446"/>
      <c r="AG789" s="447"/>
      <c r="AH789" s="448" t="s">
        <v>766</v>
      </c>
      <c r="AI789" s="449"/>
      <c r="AJ789" s="449"/>
      <c r="AK789" s="449"/>
      <c r="AL789" s="449"/>
      <c r="AM789" s="449"/>
      <c r="AN789" s="449"/>
      <c r="AO789" s="449"/>
      <c r="AP789" s="449"/>
      <c r="AQ789" s="449"/>
      <c r="AR789" s="449"/>
      <c r="AS789" s="449"/>
      <c r="AT789" s="450"/>
      <c r="AU789" s="451">
        <v>712</v>
      </c>
      <c r="AV789" s="452"/>
      <c r="AW789" s="452"/>
      <c r="AX789" s="453"/>
    </row>
    <row r="790" spans="1:51" ht="24.75" customHeight="1" x14ac:dyDescent="0.15">
      <c r="A790" s="552"/>
      <c r="B790" s="759"/>
      <c r="C790" s="759"/>
      <c r="D790" s="759"/>
      <c r="E790" s="759"/>
      <c r="F790" s="760"/>
      <c r="G790" s="348" t="s">
        <v>758</v>
      </c>
      <c r="H790" s="349"/>
      <c r="I790" s="349"/>
      <c r="J790" s="349"/>
      <c r="K790" s="350"/>
      <c r="L790" s="398" t="s">
        <v>759</v>
      </c>
      <c r="M790" s="399"/>
      <c r="N790" s="399"/>
      <c r="O790" s="399"/>
      <c r="P790" s="399"/>
      <c r="Q790" s="399"/>
      <c r="R790" s="399"/>
      <c r="S790" s="399"/>
      <c r="T790" s="399"/>
      <c r="U790" s="399"/>
      <c r="V790" s="399"/>
      <c r="W790" s="399"/>
      <c r="X790" s="400"/>
      <c r="Y790" s="395">
        <v>9</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36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712</v>
      </c>
      <c r="AV799" s="412"/>
      <c r="AW799" s="412"/>
      <c r="AX799" s="414"/>
    </row>
    <row r="800" spans="1:51" ht="24.75" customHeight="1" x14ac:dyDescent="0.15">
      <c r="A800" s="552"/>
      <c r="B800" s="759"/>
      <c r="C800" s="759"/>
      <c r="D800" s="759"/>
      <c r="E800" s="759"/>
      <c r="F800" s="760"/>
      <c r="G800" s="435" t="s">
        <v>771</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2"/>
      <c r="B802" s="759"/>
      <c r="C802" s="759"/>
      <c r="D802" s="759"/>
      <c r="E802" s="759"/>
      <c r="F802" s="760"/>
      <c r="G802" s="445" t="s">
        <v>772</v>
      </c>
      <c r="H802" s="446"/>
      <c r="I802" s="446"/>
      <c r="J802" s="446"/>
      <c r="K802" s="447"/>
      <c r="L802" s="448" t="s">
        <v>773</v>
      </c>
      <c r="M802" s="449"/>
      <c r="N802" s="449"/>
      <c r="O802" s="449"/>
      <c r="P802" s="449"/>
      <c r="Q802" s="449"/>
      <c r="R802" s="449"/>
      <c r="S802" s="449"/>
      <c r="T802" s="449"/>
      <c r="U802" s="449"/>
      <c r="V802" s="449"/>
      <c r="W802" s="449"/>
      <c r="X802" s="450"/>
      <c r="Y802" s="451">
        <v>162</v>
      </c>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customHeight="1" x14ac:dyDescent="0.15">
      <c r="A803" s="552"/>
      <c r="B803" s="759"/>
      <c r="C803" s="759"/>
      <c r="D803" s="759"/>
      <c r="E803" s="759"/>
      <c r="F803" s="760"/>
      <c r="G803" s="348" t="s">
        <v>772</v>
      </c>
      <c r="H803" s="349"/>
      <c r="I803" s="349"/>
      <c r="J803" s="349"/>
      <c r="K803" s="350"/>
      <c r="L803" s="398" t="s">
        <v>774</v>
      </c>
      <c r="M803" s="399"/>
      <c r="N803" s="399"/>
      <c r="O803" s="399"/>
      <c r="P803" s="399"/>
      <c r="Q803" s="399"/>
      <c r="R803" s="399"/>
      <c r="S803" s="399"/>
      <c r="T803" s="399"/>
      <c r="U803" s="399"/>
      <c r="V803" s="399"/>
      <c r="W803" s="399"/>
      <c r="X803" s="400"/>
      <c r="Y803" s="395">
        <v>127</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customHeight="1" x14ac:dyDescent="0.15">
      <c r="A804" s="552"/>
      <c r="B804" s="759"/>
      <c r="C804" s="759"/>
      <c r="D804" s="759"/>
      <c r="E804" s="759"/>
      <c r="F804" s="760"/>
      <c r="G804" s="348" t="s">
        <v>772</v>
      </c>
      <c r="H804" s="349"/>
      <c r="I804" s="349"/>
      <c r="J804" s="349"/>
      <c r="K804" s="350"/>
      <c r="L804" s="398" t="s">
        <v>775</v>
      </c>
      <c r="M804" s="399"/>
      <c r="N804" s="399"/>
      <c r="O804" s="399"/>
      <c r="P804" s="399"/>
      <c r="Q804" s="399"/>
      <c r="R804" s="399"/>
      <c r="S804" s="399"/>
      <c r="T804" s="399"/>
      <c r="U804" s="399"/>
      <c r="V804" s="399"/>
      <c r="W804" s="399"/>
      <c r="X804" s="400"/>
      <c r="Y804" s="395">
        <v>55</v>
      </c>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344</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41.25" customHeight="1" x14ac:dyDescent="0.15">
      <c r="A845" s="401">
        <v>1</v>
      </c>
      <c r="B845" s="401">
        <v>1</v>
      </c>
      <c r="C845" s="415" t="s">
        <v>760</v>
      </c>
      <c r="D845" s="415"/>
      <c r="E845" s="415"/>
      <c r="F845" s="415"/>
      <c r="G845" s="415"/>
      <c r="H845" s="415"/>
      <c r="I845" s="415"/>
      <c r="J845" s="416">
        <v>3011001006164</v>
      </c>
      <c r="K845" s="417"/>
      <c r="L845" s="417"/>
      <c r="M845" s="417"/>
      <c r="N845" s="417"/>
      <c r="O845" s="417"/>
      <c r="P845" s="317" t="s">
        <v>761</v>
      </c>
      <c r="Q845" s="317"/>
      <c r="R845" s="317"/>
      <c r="S845" s="317"/>
      <c r="T845" s="317"/>
      <c r="U845" s="317"/>
      <c r="V845" s="317"/>
      <c r="W845" s="317"/>
      <c r="X845" s="317"/>
      <c r="Y845" s="318">
        <v>45</v>
      </c>
      <c r="Z845" s="319"/>
      <c r="AA845" s="319"/>
      <c r="AB845" s="320"/>
      <c r="AC845" s="322" t="s">
        <v>373</v>
      </c>
      <c r="AD845" s="323"/>
      <c r="AE845" s="323"/>
      <c r="AF845" s="323"/>
      <c r="AG845" s="323"/>
      <c r="AH845" s="418">
        <v>1</v>
      </c>
      <c r="AI845" s="419"/>
      <c r="AJ845" s="419"/>
      <c r="AK845" s="419"/>
      <c r="AL845" s="326">
        <v>93</v>
      </c>
      <c r="AM845" s="327"/>
      <c r="AN845" s="327"/>
      <c r="AO845" s="328"/>
      <c r="AP845" s="321" t="s">
        <v>732</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15" t="s">
        <v>763</v>
      </c>
      <c r="D878" s="415"/>
      <c r="E878" s="415"/>
      <c r="F878" s="415"/>
      <c r="G878" s="415"/>
      <c r="H878" s="415"/>
      <c r="I878" s="415"/>
      <c r="J878" s="416">
        <v>6000012070001</v>
      </c>
      <c r="K878" s="417"/>
      <c r="L878" s="417"/>
      <c r="M878" s="417"/>
      <c r="N878" s="417"/>
      <c r="O878" s="417"/>
      <c r="P878" s="317" t="s">
        <v>764</v>
      </c>
      <c r="Q878" s="317"/>
      <c r="R878" s="317"/>
      <c r="S878" s="317"/>
      <c r="T878" s="317"/>
      <c r="U878" s="317"/>
      <c r="V878" s="317"/>
      <c r="W878" s="317"/>
      <c r="X878" s="317"/>
      <c r="Y878" s="318">
        <v>712</v>
      </c>
      <c r="Z878" s="319"/>
      <c r="AA878" s="319"/>
      <c r="AB878" s="320"/>
      <c r="AC878" s="322" t="s">
        <v>80</v>
      </c>
      <c r="AD878" s="323"/>
      <c r="AE878" s="323"/>
      <c r="AF878" s="323"/>
      <c r="AG878" s="323"/>
      <c r="AH878" s="418" t="s">
        <v>765</v>
      </c>
      <c r="AI878" s="419"/>
      <c r="AJ878" s="419"/>
      <c r="AK878" s="419"/>
      <c r="AL878" s="326" t="s">
        <v>765</v>
      </c>
      <c r="AM878" s="327"/>
      <c r="AN878" s="327"/>
      <c r="AO878" s="328"/>
      <c r="AP878" s="321" t="s">
        <v>765</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48.75" customHeight="1" x14ac:dyDescent="0.15">
      <c r="A911" s="401">
        <v>1</v>
      </c>
      <c r="B911" s="401">
        <v>1</v>
      </c>
      <c r="C911" s="420" t="s">
        <v>777</v>
      </c>
      <c r="D911" s="415"/>
      <c r="E911" s="415"/>
      <c r="F911" s="415"/>
      <c r="G911" s="415"/>
      <c r="H911" s="415"/>
      <c r="I911" s="415"/>
      <c r="J911" s="416">
        <v>3010001109134</v>
      </c>
      <c r="K911" s="417"/>
      <c r="L911" s="417"/>
      <c r="M911" s="417"/>
      <c r="N911" s="417"/>
      <c r="O911" s="417"/>
      <c r="P911" s="421" t="s">
        <v>773</v>
      </c>
      <c r="Q911" s="317"/>
      <c r="R911" s="317"/>
      <c r="S911" s="317"/>
      <c r="T911" s="317"/>
      <c r="U911" s="317"/>
      <c r="V911" s="317"/>
      <c r="W911" s="317"/>
      <c r="X911" s="317"/>
      <c r="Y911" s="318">
        <v>162</v>
      </c>
      <c r="Z911" s="319"/>
      <c r="AA911" s="319"/>
      <c r="AB911" s="320"/>
      <c r="AC911" s="322" t="s">
        <v>372</v>
      </c>
      <c r="AD911" s="323"/>
      <c r="AE911" s="323"/>
      <c r="AF911" s="323"/>
      <c r="AG911" s="323"/>
      <c r="AH911" s="418">
        <v>1</v>
      </c>
      <c r="AI911" s="419"/>
      <c r="AJ911" s="419"/>
      <c r="AK911" s="419"/>
      <c r="AL911" s="326">
        <v>98.3</v>
      </c>
      <c r="AM911" s="327"/>
      <c r="AN911" s="327"/>
      <c r="AO911" s="328"/>
      <c r="AP911" s="321" t="s">
        <v>790</v>
      </c>
      <c r="AQ911" s="321"/>
      <c r="AR911" s="321"/>
      <c r="AS911" s="321"/>
      <c r="AT911" s="321"/>
      <c r="AU911" s="321"/>
      <c r="AV911" s="321"/>
      <c r="AW911" s="321"/>
      <c r="AX911" s="321"/>
      <c r="AY911">
        <f t="shared" si="119"/>
        <v>1</v>
      </c>
    </row>
    <row r="912" spans="1:51" ht="48.75" customHeight="1" x14ac:dyDescent="0.15">
      <c r="A912" s="401">
        <v>2</v>
      </c>
      <c r="B912" s="401">
        <v>1</v>
      </c>
      <c r="C912" s="420" t="s">
        <v>777</v>
      </c>
      <c r="D912" s="415"/>
      <c r="E912" s="415"/>
      <c r="F912" s="415"/>
      <c r="G912" s="415"/>
      <c r="H912" s="415"/>
      <c r="I912" s="415"/>
      <c r="J912" s="416">
        <v>3010001109134</v>
      </c>
      <c r="K912" s="417"/>
      <c r="L912" s="417"/>
      <c r="M912" s="417"/>
      <c r="N912" s="417"/>
      <c r="O912" s="417"/>
      <c r="P912" s="421" t="s">
        <v>774</v>
      </c>
      <c r="Q912" s="317"/>
      <c r="R912" s="317"/>
      <c r="S912" s="317"/>
      <c r="T912" s="317"/>
      <c r="U912" s="317"/>
      <c r="V912" s="317"/>
      <c r="W912" s="317"/>
      <c r="X912" s="317"/>
      <c r="Y912" s="318">
        <v>127</v>
      </c>
      <c r="Z912" s="319"/>
      <c r="AA912" s="319"/>
      <c r="AB912" s="320"/>
      <c r="AC912" s="322" t="s">
        <v>372</v>
      </c>
      <c r="AD912" s="323"/>
      <c r="AE912" s="323"/>
      <c r="AF912" s="323"/>
      <c r="AG912" s="323"/>
      <c r="AH912" s="418">
        <v>2</v>
      </c>
      <c r="AI912" s="419"/>
      <c r="AJ912" s="419"/>
      <c r="AK912" s="419"/>
      <c r="AL912" s="326">
        <v>97.9</v>
      </c>
      <c r="AM912" s="327"/>
      <c r="AN912" s="327"/>
      <c r="AO912" s="328"/>
      <c r="AP912" s="321" t="s">
        <v>790</v>
      </c>
      <c r="AQ912" s="321"/>
      <c r="AR912" s="321"/>
      <c r="AS912" s="321"/>
      <c r="AT912" s="321"/>
      <c r="AU912" s="321"/>
      <c r="AV912" s="321"/>
      <c r="AW912" s="321"/>
      <c r="AX912" s="321"/>
      <c r="AY912">
        <f>COUNTA($C$912)</f>
        <v>1</v>
      </c>
    </row>
    <row r="913" spans="1:51" ht="48.75" customHeight="1" x14ac:dyDescent="0.15">
      <c r="A913" s="401">
        <v>3</v>
      </c>
      <c r="B913" s="401">
        <v>1</v>
      </c>
      <c r="C913" s="420" t="s">
        <v>776</v>
      </c>
      <c r="D913" s="415"/>
      <c r="E913" s="415"/>
      <c r="F913" s="415"/>
      <c r="G913" s="415"/>
      <c r="H913" s="415"/>
      <c r="I913" s="415"/>
      <c r="J913" s="416">
        <v>3010001109134</v>
      </c>
      <c r="K913" s="417"/>
      <c r="L913" s="417"/>
      <c r="M913" s="417"/>
      <c r="N913" s="417"/>
      <c r="O913" s="417"/>
      <c r="P913" s="421" t="s">
        <v>775</v>
      </c>
      <c r="Q913" s="317"/>
      <c r="R913" s="317"/>
      <c r="S913" s="317"/>
      <c r="T913" s="317"/>
      <c r="U913" s="317"/>
      <c r="V913" s="317"/>
      <c r="W913" s="317"/>
      <c r="X913" s="317"/>
      <c r="Y913" s="318">
        <v>55</v>
      </c>
      <c r="Z913" s="319"/>
      <c r="AA913" s="319"/>
      <c r="AB913" s="320"/>
      <c r="AC913" s="322" t="s">
        <v>372</v>
      </c>
      <c r="AD913" s="323"/>
      <c r="AE913" s="323"/>
      <c r="AF913" s="323"/>
      <c r="AG913" s="323"/>
      <c r="AH913" s="324">
        <v>1</v>
      </c>
      <c r="AI913" s="325"/>
      <c r="AJ913" s="325"/>
      <c r="AK913" s="325"/>
      <c r="AL913" s="326">
        <v>92.7</v>
      </c>
      <c r="AM913" s="327"/>
      <c r="AN913" s="327"/>
      <c r="AO913" s="328"/>
      <c r="AP913" s="321" t="s">
        <v>790</v>
      </c>
      <c r="AQ913" s="321"/>
      <c r="AR913" s="321"/>
      <c r="AS913" s="321"/>
      <c r="AT913" s="321"/>
      <c r="AU913" s="321"/>
      <c r="AV913" s="321"/>
      <c r="AW913" s="321"/>
      <c r="AX913" s="321"/>
      <c r="AY913">
        <f>COUNTA($C$913)</f>
        <v>1</v>
      </c>
    </row>
    <row r="914" spans="1:51" ht="54" customHeight="1" x14ac:dyDescent="0.15">
      <c r="A914" s="401">
        <v>4</v>
      </c>
      <c r="B914" s="401">
        <v>1</v>
      </c>
      <c r="C914" s="420" t="s">
        <v>778</v>
      </c>
      <c r="D914" s="415"/>
      <c r="E914" s="415"/>
      <c r="F914" s="415"/>
      <c r="G914" s="415"/>
      <c r="H914" s="415"/>
      <c r="I914" s="415"/>
      <c r="J914" s="416">
        <v>4010405001654</v>
      </c>
      <c r="K914" s="417"/>
      <c r="L914" s="417"/>
      <c r="M914" s="417"/>
      <c r="N914" s="417"/>
      <c r="O914" s="417"/>
      <c r="P914" s="421" t="s">
        <v>779</v>
      </c>
      <c r="Q914" s="317"/>
      <c r="R914" s="317"/>
      <c r="S914" s="317"/>
      <c r="T914" s="317"/>
      <c r="U914" s="317"/>
      <c r="V914" s="317"/>
      <c r="W914" s="317"/>
      <c r="X914" s="317"/>
      <c r="Y914" s="318">
        <v>101</v>
      </c>
      <c r="Z914" s="319"/>
      <c r="AA914" s="319"/>
      <c r="AB914" s="320"/>
      <c r="AC914" s="322" t="s">
        <v>791</v>
      </c>
      <c r="AD914" s="323"/>
      <c r="AE914" s="323"/>
      <c r="AF914" s="323"/>
      <c r="AG914" s="323"/>
      <c r="AH914" s="324" t="s">
        <v>790</v>
      </c>
      <c r="AI914" s="325"/>
      <c r="AJ914" s="325"/>
      <c r="AK914" s="325"/>
      <c r="AL914" s="326" t="s">
        <v>790</v>
      </c>
      <c r="AM914" s="327"/>
      <c r="AN914" s="327"/>
      <c r="AO914" s="328"/>
      <c r="AP914" s="321" t="s">
        <v>790</v>
      </c>
      <c r="AQ914" s="321"/>
      <c r="AR914" s="321"/>
      <c r="AS914" s="321"/>
      <c r="AT914" s="321"/>
      <c r="AU914" s="321"/>
      <c r="AV914" s="321"/>
      <c r="AW914" s="321"/>
      <c r="AX914" s="321"/>
      <c r="AY914">
        <f>COUNTA($C$914)</f>
        <v>1</v>
      </c>
    </row>
    <row r="915" spans="1:51" ht="50.25" customHeight="1" x14ac:dyDescent="0.15">
      <c r="A915" s="401">
        <v>5</v>
      </c>
      <c r="B915" s="401">
        <v>1</v>
      </c>
      <c r="C915" s="420" t="s">
        <v>780</v>
      </c>
      <c r="D915" s="415"/>
      <c r="E915" s="415"/>
      <c r="F915" s="415"/>
      <c r="G915" s="415"/>
      <c r="H915" s="415"/>
      <c r="I915" s="415"/>
      <c r="J915" s="416">
        <v>8011105000257</v>
      </c>
      <c r="K915" s="417"/>
      <c r="L915" s="417"/>
      <c r="M915" s="417"/>
      <c r="N915" s="417"/>
      <c r="O915" s="417"/>
      <c r="P915" s="421" t="s">
        <v>781</v>
      </c>
      <c r="Q915" s="317"/>
      <c r="R915" s="317"/>
      <c r="S915" s="317"/>
      <c r="T915" s="317"/>
      <c r="U915" s="317"/>
      <c r="V915" s="317"/>
      <c r="W915" s="317"/>
      <c r="X915" s="317"/>
      <c r="Y915" s="318">
        <v>99</v>
      </c>
      <c r="Z915" s="319"/>
      <c r="AA915" s="319"/>
      <c r="AB915" s="320"/>
      <c r="AC915" s="322" t="s">
        <v>791</v>
      </c>
      <c r="AD915" s="323"/>
      <c r="AE915" s="323"/>
      <c r="AF915" s="323"/>
      <c r="AG915" s="323"/>
      <c r="AH915" s="324" t="s">
        <v>793</v>
      </c>
      <c r="AI915" s="325"/>
      <c r="AJ915" s="325"/>
      <c r="AK915" s="325"/>
      <c r="AL915" s="326" t="s">
        <v>793</v>
      </c>
      <c r="AM915" s="327"/>
      <c r="AN915" s="327"/>
      <c r="AO915" s="328"/>
      <c r="AP915" s="321" t="s">
        <v>790</v>
      </c>
      <c r="AQ915" s="321"/>
      <c r="AR915" s="321"/>
      <c r="AS915" s="321"/>
      <c r="AT915" s="321"/>
      <c r="AU915" s="321"/>
      <c r="AV915" s="321"/>
      <c r="AW915" s="321"/>
      <c r="AX915" s="321"/>
      <c r="AY915">
        <f>COUNTA($C$915)</f>
        <v>1</v>
      </c>
    </row>
    <row r="916" spans="1:51" ht="30" customHeight="1" x14ac:dyDescent="0.15">
      <c r="A916" s="401">
        <v>6</v>
      </c>
      <c r="B916" s="401">
        <v>1</v>
      </c>
      <c r="C916" s="420" t="s">
        <v>782</v>
      </c>
      <c r="D916" s="415"/>
      <c r="E916" s="415"/>
      <c r="F916" s="415"/>
      <c r="G916" s="415"/>
      <c r="H916" s="415"/>
      <c r="I916" s="415"/>
      <c r="J916" s="416">
        <v>9130005004289</v>
      </c>
      <c r="K916" s="417"/>
      <c r="L916" s="417"/>
      <c r="M916" s="417"/>
      <c r="N916" s="417"/>
      <c r="O916" s="417"/>
      <c r="P916" s="421" t="s">
        <v>783</v>
      </c>
      <c r="Q916" s="317"/>
      <c r="R916" s="317"/>
      <c r="S916" s="317"/>
      <c r="T916" s="317"/>
      <c r="U916" s="317"/>
      <c r="V916" s="317"/>
      <c r="W916" s="317"/>
      <c r="X916" s="317"/>
      <c r="Y916" s="318">
        <v>50</v>
      </c>
      <c r="Z916" s="319"/>
      <c r="AA916" s="319"/>
      <c r="AB916" s="320"/>
      <c r="AC916" s="322" t="s">
        <v>791</v>
      </c>
      <c r="AD916" s="323"/>
      <c r="AE916" s="323"/>
      <c r="AF916" s="323"/>
      <c r="AG916" s="323"/>
      <c r="AH916" s="324" t="s">
        <v>790</v>
      </c>
      <c r="AI916" s="325"/>
      <c r="AJ916" s="325"/>
      <c r="AK916" s="325"/>
      <c r="AL916" s="326" t="s">
        <v>790</v>
      </c>
      <c r="AM916" s="327"/>
      <c r="AN916" s="327"/>
      <c r="AO916" s="328"/>
      <c r="AP916" s="321" t="s">
        <v>790</v>
      </c>
      <c r="AQ916" s="321"/>
      <c r="AR916" s="321"/>
      <c r="AS916" s="321"/>
      <c r="AT916" s="321"/>
      <c r="AU916" s="321"/>
      <c r="AV916" s="321"/>
      <c r="AW916" s="321"/>
      <c r="AX916" s="321"/>
      <c r="AY916">
        <f>COUNTA($C$916)</f>
        <v>1</v>
      </c>
    </row>
    <row r="917" spans="1:51" ht="51" customHeight="1" x14ac:dyDescent="0.15">
      <c r="A917" s="401">
        <v>7</v>
      </c>
      <c r="B917" s="401">
        <v>1</v>
      </c>
      <c r="C917" s="420" t="s">
        <v>784</v>
      </c>
      <c r="D917" s="415"/>
      <c r="E917" s="415"/>
      <c r="F917" s="415"/>
      <c r="G917" s="415"/>
      <c r="H917" s="415"/>
      <c r="I917" s="415"/>
      <c r="J917" s="416">
        <v>7010001088960</v>
      </c>
      <c r="K917" s="417"/>
      <c r="L917" s="417"/>
      <c r="M917" s="417"/>
      <c r="N917" s="417"/>
      <c r="O917" s="417"/>
      <c r="P917" s="421" t="s">
        <v>786</v>
      </c>
      <c r="Q917" s="317"/>
      <c r="R917" s="317"/>
      <c r="S917" s="317"/>
      <c r="T917" s="317"/>
      <c r="U917" s="317"/>
      <c r="V917" s="317"/>
      <c r="W917" s="317"/>
      <c r="X917" s="317"/>
      <c r="Y917" s="318">
        <v>20</v>
      </c>
      <c r="Z917" s="319"/>
      <c r="AA917" s="319"/>
      <c r="AB917" s="320"/>
      <c r="AC917" s="322" t="s">
        <v>372</v>
      </c>
      <c r="AD917" s="323"/>
      <c r="AE917" s="323"/>
      <c r="AF917" s="323"/>
      <c r="AG917" s="323"/>
      <c r="AH917" s="324">
        <v>1</v>
      </c>
      <c r="AI917" s="325"/>
      <c r="AJ917" s="325"/>
      <c r="AK917" s="325"/>
      <c r="AL917" s="326">
        <v>95.9</v>
      </c>
      <c r="AM917" s="327"/>
      <c r="AN917" s="327"/>
      <c r="AO917" s="328"/>
      <c r="AP917" s="321" t="s">
        <v>790</v>
      </c>
      <c r="AQ917" s="321"/>
      <c r="AR917" s="321"/>
      <c r="AS917" s="321"/>
      <c r="AT917" s="321"/>
      <c r="AU917" s="321"/>
      <c r="AV917" s="321"/>
      <c r="AW917" s="321"/>
      <c r="AX917" s="321"/>
      <c r="AY917">
        <f>COUNTA($C$917)</f>
        <v>1</v>
      </c>
    </row>
    <row r="918" spans="1:51" ht="51" customHeight="1" x14ac:dyDescent="0.15">
      <c r="A918" s="401">
        <v>8</v>
      </c>
      <c r="B918" s="401">
        <v>1</v>
      </c>
      <c r="C918" s="420" t="s">
        <v>784</v>
      </c>
      <c r="D918" s="415"/>
      <c r="E918" s="415"/>
      <c r="F918" s="415"/>
      <c r="G918" s="415"/>
      <c r="H918" s="415"/>
      <c r="I918" s="415"/>
      <c r="J918" s="416">
        <v>7010001088960</v>
      </c>
      <c r="K918" s="417"/>
      <c r="L918" s="417"/>
      <c r="M918" s="417"/>
      <c r="N918" s="417"/>
      <c r="O918" s="417"/>
      <c r="P918" s="421" t="s">
        <v>785</v>
      </c>
      <c r="Q918" s="317"/>
      <c r="R918" s="317"/>
      <c r="S918" s="317"/>
      <c r="T918" s="317"/>
      <c r="U918" s="317"/>
      <c r="V918" s="317"/>
      <c r="W918" s="317"/>
      <c r="X918" s="317"/>
      <c r="Y918" s="318">
        <v>17</v>
      </c>
      <c r="Z918" s="319"/>
      <c r="AA918" s="319"/>
      <c r="AB918" s="320"/>
      <c r="AC918" s="322" t="s">
        <v>372</v>
      </c>
      <c r="AD918" s="323"/>
      <c r="AE918" s="323"/>
      <c r="AF918" s="323"/>
      <c r="AG918" s="323"/>
      <c r="AH918" s="324">
        <v>1</v>
      </c>
      <c r="AI918" s="325"/>
      <c r="AJ918" s="325"/>
      <c r="AK918" s="325"/>
      <c r="AL918" s="326">
        <v>83.6</v>
      </c>
      <c r="AM918" s="327"/>
      <c r="AN918" s="327"/>
      <c r="AO918" s="328"/>
      <c r="AP918" s="321" t="s">
        <v>790</v>
      </c>
      <c r="AQ918" s="321"/>
      <c r="AR918" s="321"/>
      <c r="AS918" s="321"/>
      <c r="AT918" s="321"/>
      <c r="AU918" s="321"/>
      <c r="AV918" s="321"/>
      <c r="AW918" s="321"/>
      <c r="AX918" s="321"/>
      <c r="AY918">
        <f>COUNTA($C$918)</f>
        <v>1</v>
      </c>
    </row>
    <row r="919" spans="1:51" ht="30" customHeight="1" x14ac:dyDescent="0.15">
      <c r="A919" s="401">
        <v>9</v>
      </c>
      <c r="B919" s="401">
        <v>1</v>
      </c>
      <c r="C919" s="420" t="s">
        <v>787</v>
      </c>
      <c r="D919" s="415"/>
      <c r="E919" s="415"/>
      <c r="F919" s="415"/>
      <c r="G919" s="415"/>
      <c r="H919" s="415"/>
      <c r="I919" s="415"/>
      <c r="J919" s="416">
        <v>2010005002344</v>
      </c>
      <c r="K919" s="417"/>
      <c r="L919" s="417"/>
      <c r="M919" s="417"/>
      <c r="N919" s="417"/>
      <c r="O919" s="417"/>
      <c r="P919" s="421" t="s">
        <v>783</v>
      </c>
      <c r="Q919" s="317"/>
      <c r="R919" s="317"/>
      <c r="S919" s="317"/>
      <c r="T919" s="317"/>
      <c r="U919" s="317"/>
      <c r="V919" s="317"/>
      <c r="W919" s="317"/>
      <c r="X919" s="317"/>
      <c r="Y919" s="318">
        <v>25</v>
      </c>
      <c r="Z919" s="319"/>
      <c r="AA919" s="319"/>
      <c r="AB919" s="320"/>
      <c r="AC919" s="322" t="s">
        <v>791</v>
      </c>
      <c r="AD919" s="323"/>
      <c r="AE919" s="323"/>
      <c r="AF919" s="323"/>
      <c r="AG919" s="323"/>
      <c r="AH919" s="324" t="s">
        <v>790</v>
      </c>
      <c r="AI919" s="325"/>
      <c r="AJ919" s="325"/>
      <c r="AK919" s="325"/>
      <c r="AL919" s="326" t="s">
        <v>790</v>
      </c>
      <c r="AM919" s="327"/>
      <c r="AN919" s="327"/>
      <c r="AO919" s="328"/>
      <c r="AP919" s="321" t="s">
        <v>790</v>
      </c>
      <c r="AQ919" s="321"/>
      <c r="AR919" s="321"/>
      <c r="AS919" s="321"/>
      <c r="AT919" s="321"/>
      <c r="AU919" s="321"/>
      <c r="AV919" s="321"/>
      <c r="AW919" s="321"/>
      <c r="AX919" s="321"/>
      <c r="AY919">
        <f>COUNTA($C$919)</f>
        <v>1</v>
      </c>
    </row>
    <row r="920" spans="1:51" ht="30" customHeight="1" x14ac:dyDescent="0.15">
      <c r="A920" s="401">
        <v>10</v>
      </c>
      <c r="B920" s="401">
        <v>1</v>
      </c>
      <c r="C920" s="420" t="s">
        <v>788</v>
      </c>
      <c r="D920" s="415"/>
      <c r="E920" s="415"/>
      <c r="F920" s="415"/>
      <c r="G920" s="415"/>
      <c r="H920" s="415"/>
      <c r="I920" s="415"/>
      <c r="J920" s="416">
        <v>5020001016039</v>
      </c>
      <c r="K920" s="417"/>
      <c r="L920" s="417"/>
      <c r="M920" s="417"/>
      <c r="N920" s="417"/>
      <c r="O920" s="417"/>
      <c r="P920" s="421" t="s">
        <v>789</v>
      </c>
      <c r="Q920" s="317"/>
      <c r="R920" s="317"/>
      <c r="S920" s="317"/>
      <c r="T920" s="317"/>
      <c r="U920" s="317"/>
      <c r="V920" s="317"/>
      <c r="W920" s="317"/>
      <c r="X920" s="317"/>
      <c r="Y920" s="318">
        <v>9</v>
      </c>
      <c r="Z920" s="319"/>
      <c r="AA920" s="319"/>
      <c r="AB920" s="320"/>
      <c r="AC920" s="322" t="s">
        <v>372</v>
      </c>
      <c r="AD920" s="323"/>
      <c r="AE920" s="323"/>
      <c r="AF920" s="323"/>
      <c r="AG920" s="323"/>
      <c r="AH920" s="324">
        <v>1</v>
      </c>
      <c r="AI920" s="325"/>
      <c r="AJ920" s="325"/>
      <c r="AK920" s="325"/>
      <c r="AL920" s="326">
        <v>96.7</v>
      </c>
      <c r="AM920" s="327"/>
      <c r="AN920" s="327"/>
      <c r="AO920" s="328"/>
      <c r="AP920" s="321" t="s">
        <v>790</v>
      </c>
      <c r="AQ920" s="321"/>
      <c r="AR920" s="321"/>
      <c r="AS920" s="321"/>
      <c r="AT920" s="321"/>
      <c r="AU920" s="321"/>
      <c r="AV920" s="321"/>
      <c r="AW920" s="321"/>
      <c r="AX920" s="321"/>
      <c r="AY920">
        <f>COUNTA($C$920)</f>
        <v>1</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329</v>
      </c>
      <c r="AQ1109" s="423"/>
      <c r="AR1109" s="423"/>
      <c r="AS1109" s="423"/>
      <c r="AT1109" s="423"/>
      <c r="AU1109" s="423"/>
      <c r="AV1109" s="423"/>
      <c r="AW1109" s="423"/>
      <c r="AX1109" s="423"/>
    </row>
    <row r="1110" spans="1:51" ht="62.25" customHeight="1" x14ac:dyDescent="0.15">
      <c r="A1110" s="401">
        <v>1</v>
      </c>
      <c r="B1110" s="401">
        <v>1</v>
      </c>
      <c r="C1110" s="887" t="s">
        <v>792</v>
      </c>
      <c r="D1110" s="887"/>
      <c r="E1110" s="262" t="s">
        <v>780</v>
      </c>
      <c r="F1110" s="886"/>
      <c r="G1110" s="886"/>
      <c r="H1110" s="886"/>
      <c r="I1110" s="886"/>
      <c r="J1110" s="416">
        <v>8011105000257</v>
      </c>
      <c r="K1110" s="417"/>
      <c r="L1110" s="417"/>
      <c r="M1110" s="417"/>
      <c r="N1110" s="417"/>
      <c r="O1110" s="417"/>
      <c r="P1110" s="421" t="s">
        <v>781</v>
      </c>
      <c r="Q1110" s="317"/>
      <c r="R1110" s="317"/>
      <c r="S1110" s="317"/>
      <c r="T1110" s="317"/>
      <c r="U1110" s="317"/>
      <c r="V1110" s="317"/>
      <c r="W1110" s="317"/>
      <c r="X1110" s="317"/>
      <c r="Y1110" s="318">
        <v>447</v>
      </c>
      <c r="Z1110" s="319"/>
      <c r="AA1110" s="319"/>
      <c r="AB1110" s="320"/>
      <c r="AC1110" s="322" t="s">
        <v>373</v>
      </c>
      <c r="AD1110" s="323"/>
      <c r="AE1110" s="323"/>
      <c r="AF1110" s="323"/>
      <c r="AG1110" s="323"/>
      <c r="AH1110" s="324">
        <v>1</v>
      </c>
      <c r="AI1110" s="325"/>
      <c r="AJ1110" s="325"/>
      <c r="AK1110" s="325"/>
      <c r="AL1110" s="326">
        <v>99.7</v>
      </c>
      <c r="AM1110" s="327"/>
      <c r="AN1110" s="327"/>
      <c r="AO1110" s="328"/>
      <c r="AP1110" s="321" t="s">
        <v>790</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24"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21">
      <formula>IF(RIGHT(TEXT(P14,"0.#"),1)=".",FALSE,TRUE)</formula>
    </cfRule>
    <cfRule type="expression" dxfId="2800" priority="14022">
      <formula>IF(RIGHT(TEXT(P14,"0.#"),1)=".",TRUE,FALSE)</formula>
    </cfRule>
  </conditionalFormatting>
  <conditionalFormatting sqref="AE32">
    <cfRule type="expression" dxfId="2799" priority="14011">
      <formula>IF(RIGHT(TEXT(AE32,"0.#"),1)=".",FALSE,TRUE)</formula>
    </cfRule>
    <cfRule type="expression" dxfId="2798" priority="14012">
      <formula>IF(RIGHT(TEXT(AE32,"0.#"),1)=".",TRUE,FALSE)</formula>
    </cfRule>
  </conditionalFormatting>
  <conditionalFormatting sqref="P18:AX18">
    <cfRule type="expression" dxfId="2797" priority="13897">
      <formula>IF(RIGHT(TEXT(P18,"0.#"),1)=".",FALSE,TRUE)</formula>
    </cfRule>
    <cfRule type="expression" dxfId="2796" priority="13898">
      <formula>IF(RIGHT(TEXT(P18,"0.#"),1)=".",TRUE,FALSE)</formula>
    </cfRule>
  </conditionalFormatting>
  <conditionalFormatting sqref="Y790">
    <cfRule type="expression" dxfId="2795" priority="13893">
      <formula>IF(RIGHT(TEXT(Y790,"0.#"),1)=".",FALSE,TRUE)</formula>
    </cfRule>
    <cfRule type="expression" dxfId="2794" priority="13894">
      <formula>IF(RIGHT(TEXT(Y790,"0.#"),1)=".",TRUE,FALSE)</formula>
    </cfRule>
  </conditionalFormatting>
  <conditionalFormatting sqref="Y799">
    <cfRule type="expression" dxfId="2793" priority="13889">
      <formula>IF(RIGHT(TEXT(Y799,"0.#"),1)=".",FALSE,TRUE)</formula>
    </cfRule>
    <cfRule type="expression" dxfId="2792" priority="13890">
      <formula>IF(RIGHT(TEXT(Y799,"0.#"),1)=".",TRUE,FALSE)</formula>
    </cfRule>
  </conditionalFormatting>
  <conditionalFormatting sqref="Y830:Y837 Y828 Y817:Y824 Y815 Y804:Y811 Y802">
    <cfRule type="expression" dxfId="2791" priority="13671">
      <formula>IF(RIGHT(TEXT(Y802,"0.#"),1)=".",FALSE,TRUE)</formula>
    </cfRule>
    <cfRule type="expression" dxfId="2790" priority="13672">
      <formula>IF(RIGHT(TEXT(Y802,"0.#"),1)=".",TRUE,FALSE)</formula>
    </cfRule>
  </conditionalFormatting>
  <conditionalFormatting sqref="P16:AQ17 P15:AX15 P13:AX13">
    <cfRule type="expression" dxfId="2789" priority="13719">
      <formula>IF(RIGHT(TEXT(P13,"0.#"),1)=".",FALSE,TRUE)</formula>
    </cfRule>
    <cfRule type="expression" dxfId="2788" priority="13720">
      <formula>IF(RIGHT(TEXT(P13,"0.#"),1)=".",TRUE,FALSE)</formula>
    </cfRule>
  </conditionalFormatting>
  <conditionalFormatting sqref="P19:AJ19">
    <cfRule type="expression" dxfId="2787" priority="13717">
      <formula>IF(RIGHT(TEXT(P19,"0.#"),1)=".",FALSE,TRUE)</formula>
    </cfRule>
    <cfRule type="expression" dxfId="2786" priority="13718">
      <formula>IF(RIGHT(TEXT(P19,"0.#"),1)=".",TRUE,FALSE)</formula>
    </cfRule>
  </conditionalFormatting>
  <conditionalFormatting sqref="AE101 AQ101">
    <cfRule type="expression" dxfId="2785" priority="13709">
      <formula>IF(RIGHT(TEXT(AE101,"0.#"),1)=".",FALSE,TRUE)</formula>
    </cfRule>
    <cfRule type="expression" dxfId="2784" priority="13710">
      <formula>IF(RIGHT(TEXT(AE101,"0.#"),1)=".",TRUE,FALSE)</formula>
    </cfRule>
  </conditionalFormatting>
  <conditionalFormatting sqref="Y791:Y798 Y789">
    <cfRule type="expression" dxfId="2783" priority="13695">
      <formula>IF(RIGHT(TEXT(Y789,"0.#"),1)=".",FALSE,TRUE)</formula>
    </cfRule>
    <cfRule type="expression" dxfId="2782" priority="13696">
      <formula>IF(RIGHT(TEXT(Y789,"0.#"),1)=".",TRUE,FALSE)</formula>
    </cfRule>
  </conditionalFormatting>
  <conditionalFormatting sqref="AU790">
    <cfRule type="expression" dxfId="2781" priority="13693">
      <formula>IF(RIGHT(TEXT(AU790,"0.#"),1)=".",FALSE,TRUE)</formula>
    </cfRule>
    <cfRule type="expression" dxfId="2780" priority="13694">
      <formula>IF(RIGHT(TEXT(AU790,"0.#"),1)=".",TRUE,FALSE)</formula>
    </cfRule>
  </conditionalFormatting>
  <conditionalFormatting sqref="AU799">
    <cfRule type="expression" dxfId="2779" priority="13691">
      <formula>IF(RIGHT(TEXT(AU799,"0.#"),1)=".",FALSE,TRUE)</formula>
    </cfRule>
    <cfRule type="expression" dxfId="2778" priority="13692">
      <formula>IF(RIGHT(TEXT(AU799,"0.#"),1)=".",TRUE,FALSE)</formula>
    </cfRule>
  </conditionalFormatting>
  <conditionalFormatting sqref="AU791:AU798 AU789">
    <cfRule type="expression" dxfId="2777" priority="13689">
      <formula>IF(RIGHT(TEXT(AU789,"0.#"),1)=".",FALSE,TRUE)</formula>
    </cfRule>
    <cfRule type="expression" dxfId="2776" priority="13690">
      <formula>IF(RIGHT(TEXT(AU789,"0.#"),1)=".",TRUE,FALSE)</formula>
    </cfRule>
  </conditionalFormatting>
  <conditionalFormatting sqref="Y829 Y816 Y803">
    <cfRule type="expression" dxfId="2775" priority="13675">
      <formula>IF(RIGHT(TEXT(Y803,"0.#"),1)=".",FALSE,TRUE)</formula>
    </cfRule>
    <cfRule type="expression" dxfId="2774" priority="13676">
      <formula>IF(RIGHT(TEXT(Y803,"0.#"),1)=".",TRUE,FALSE)</formula>
    </cfRule>
  </conditionalFormatting>
  <conditionalFormatting sqref="Y838 Y825 Y812">
    <cfRule type="expression" dxfId="2773" priority="13673">
      <formula>IF(RIGHT(TEXT(Y812,"0.#"),1)=".",FALSE,TRUE)</formula>
    </cfRule>
    <cfRule type="expression" dxfId="2772" priority="13674">
      <formula>IF(RIGHT(TEXT(Y812,"0.#"),1)=".",TRUE,FALSE)</formula>
    </cfRule>
  </conditionalFormatting>
  <conditionalFormatting sqref="AU829 AU816 AU803">
    <cfRule type="expression" dxfId="2771" priority="13669">
      <formula>IF(RIGHT(TEXT(AU803,"0.#"),1)=".",FALSE,TRUE)</formula>
    </cfRule>
    <cfRule type="expression" dxfId="2770" priority="13670">
      <formula>IF(RIGHT(TEXT(AU803,"0.#"),1)=".",TRUE,FALSE)</formula>
    </cfRule>
  </conditionalFormatting>
  <conditionalFormatting sqref="AU838 AU825 AU812">
    <cfRule type="expression" dxfId="2769" priority="13667">
      <formula>IF(RIGHT(TEXT(AU812,"0.#"),1)=".",FALSE,TRUE)</formula>
    </cfRule>
    <cfRule type="expression" dxfId="2768" priority="13668">
      <formula>IF(RIGHT(TEXT(AU812,"0.#"),1)=".",TRUE,FALSE)</formula>
    </cfRule>
  </conditionalFormatting>
  <conditionalFormatting sqref="AU830:AU837 AU828 AU817:AU824 AU815 AU804:AU811 AU802">
    <cfRule type="expression" dxfId="2767" priority="13665">
      <formula>IF(RIGHT(TEXT(AU802,"0.#"),1)=".",FALSE,TRUE)</formula>
    </cfRule>
    <cfRule type="expression" dxfId="2766" priority="13666">
      <formula>IF(RIGHT(TEXT(AU802,"0.#"),1)=".",TRUE,FALSE)</formula>
    </cfRule>
  </conditionalFormatting>
  <conditionalFormatting sqref="AM87">
    <cfRule type="expression" dxfId="2765" priority="13319">
      <formula>IF(RIGHT(TEXT(AM87,"0.#"),1)=".",FALSE,TRUE)</formula>
    </cfRule>
    <cfRule type="expression" dxfId="2764" priority="13320">
      <formula>IF(RIGHT(TEXT(AM87,"0.#"),1)=".",TRUE,FALSE)</formula>
    </cfRule>
  </conditionalFormatting>
  <conditionalFormatting sqref="AE55">
    <cfRule type="expression" dxfId="2763" priority="13387">
      <formula>IF(RIGHT(TEXT(AE55,"0.#"),1)=".",FALSE,TRUE)</formula>
    </cfRule>
    <cfRule type="expression" dxfId="2762" priority="13388">
      <formula>IF(RIGHT(TEXT(AE55,"0.#"),1)=".",TRUE,FALSE)</formula>
    </cfRule>
  </conditionalFormatting>
  <conditionalFormatting sqref="AI55">
    <cfRule type="expression" dxfId="2761" priority="13385">
      <formula>IF(RIGHT(TEXT(AI55,"0.#"),1)=".",FALSE,TRUE)</formula>
    </cfRule>
    <cfRule type="expression" dxfId="2760" priority="13386">
      <formula>IF(RIGHT(TEXT(AI55,"0.#"),1)=".",TRUE,FALSE)</formula>
    </cfRule>
  </conditionalFormatting>
  <conditionalFormatting sqref="AM34">
    <cfRule type="expression" dxfId="2759" priority="13465">
      <formula>IF(RIGHT(TEXT(AM34,"0.#"),1)=".",FALSE,TRUE)</formula>
    </cfRule>
    <cfRule type="expression" dxfId="2758" priority="13466">
      <formula>IF(RIGHT(TEXT(AM34,"0.#"),1)=".",TRUE,FALSE)</formula>
    </cfRule>
  </conditionalFormatting>
  <conditionalFormatting sqref="AE33">
    <cfRule type="expression" dxfId="2757" priority="13479">
      <formula>IF(RIGHT(TEXT(AE33,"0.#"),1)=".",FALSE,TRUE)</formula>
    </cfRule>
    <cfRule type="expression" dxfId="2756" priority="13480">
      <formula>IF(RIGHT(TEXT(AE33,"0.#"),1)=".",TRUE,FALSE)</formula>
    </cfRule>
  </conditionalFormatting>
  <conditionalFormatting sqref="AE34">
    <cfRule type="expression" dxfId="2755" priority="13477">
      <formula>IF(RIGHT(TEXT(AE34,"0.#"),1)=".",FALSE,TRUE)</formula>
    </cfRule>
    <cfRule type="expression" dxfId="2754" priority="13478">
      <formula>IF(RIGHT(TEXT(AE34,"0.#"),1)=".",TRUE,FALSE)</formula>
    </cfRule>
  </conditionalFormatting>
  <conditionalFormatting sqref="AI34">
    <cfRule type="expression" dxfId="2753" priority="13475">
      <formula>IF(RIGHT(TEXT(AI34,"0.#"),1)=".",FALSE,TRUE)</formula>
    </cfRule>
    <cfRule type="expression" dxfId="2752" priority="13476">
      <formula>IF(RIGHT(TEXT(AI34,"0.#"),1)=".",TRUE,FALSE)</formula>
    </cfRule>
  </conditionalFormatting>
  <conditionalFormatting sqref="AI33">
    <cfRule type="expression" dxfId="2751" priority="13473">
      <formula>IF(RIGHT(TEXT(AI33,"0.#"),1)=".",FALSE,TRUE)</formula>
    </cfRule>
    <cfRule type="expression" dxfId="2750" priority="13474">
      <formula>IF(RIGHT(TEXT(AI33,"0.#"),1)=".",TRUE,FALSE)</formula>
    </cfRule>
  </conditionalFormatting>
  <conditionalFormatting sqref="AI32">
    <cfRule type="expression" dxfId="2749" priority="13471">
      <formula>IF(RIGHT(TEXT(AI32,"0.#"),1)=".",FALSE,TRUE)</formula>
    </cfRule>
    <cfRule type="expression" dxfId="2748" priority="13472">
      <formula>IF(RIGHT(TEXT(AI32,"0.#"),1)=".",TRUE,FALSE)</formula>
    </cfRule>
  </conditionalFormatting>
  <conditionalFormatting sqref="AM32">
    <cfRule type="expression" dxfId="2747" priority="13469">
      <formula>IF(RIGHT(TEXT(AM32,"0.#"),1)=".",FALSE,TRUE)</formula>
    </cfRule>
    <cfRule type="expression" dxfId="2746" priority="13470">
      <formula>IF(RIGHT(TEXT(AM32,"0.#"),1)=".",TRUE,FALSE)</formula>
    </cfRule>
  </conditionalFormatting>
  <conditionalFormatting sqref="AM33">
    <cfRule type="expression" dxfId="2745" priority="13467">
      <formula>IF(RIGHT(TEXT(AM33,"0.#"),1)=".",FALSE,TRUE)</formula>
    </cfRule>
    <cfRule type="expression" dxfId="2744" priority="13468">
      <formula>IF(RIGHT(TEXT(AM33,"0.#"),1)=".",TRUE,FALSE)</formula>
    </cfRule>
  </conditionalFormatting>
  <conditionalFormatting sqref="AQ32:AQ34">
    <cfRule type="expression" dxfId="2743" priority="13459">
      <formula>IF(RIGHT(TEXT(AQ32,"0.#"),1)=".",FALSE,TRUE)</formula>
    </cfRule>
    <cfRule type="expression" dxfId="2742" priority="13460">
      <formula>IF(RIGHT(TEXT(AQ32,"0.#"),1)=".",TRUE,FALSE)</formula>
    </cfRule>
  </conditionalFormatting>
  <conditionalFormatting sqref="AU32:AU34">
    <cfRule type="expression" dxfId="2741" priority="13457">
      <formula>IF(RIGHT(TEXT(AU32,"0.#"),1)=".",FALSE,TRUE)</formula>
    </cfRule>
    <cfRule type="expression" dxfId="2740" priority="13458">
      <formula>IF(RIGHT(TEXT(AU32,"0.#"),1)=".",TRUE,FALSE)</formula>
    </cfRule>
  </conditionalFormatting>
  <conditionalFormatting sqref="AE53">
    <cfRule type="expression" dxfId="2739" priority="13391">
      <formula>IF(RIGHT(TEXT(AE53,"0.#"),1)=".",FALSE,TRUE)</formula>
    </cfRule>
    <cfRule type="expression" dxfId="2738" priority="13392">
      <formula>IF(RIGHT(TEXT(AE53,"0.#"),1)=".",TRUE,FALSE)</formula>
    </cfRule>
  </conditionalFormatting>
  <conditionalFormatting sqref="AE54">
    <cfRule type="expression" dxfId="2737" priority="13389">
      <formula>IF(RIGHT(TEXT(AE54,"0.#"),1)=".",FALSE,TRUE)</formula>
    </cfRule>
    <cfRule type="expression" dxfId="2736" priority="13390">
      <formula>IF(RIGHT(TEXT(AE54,"0.#"),1)=".",TRUE,FALSE)</formula>
    </cfRule>
  </conditionalFormatting>
  <conditionalFormatting sqref="AI54">
    <cfRule type="expression" dxfId="2735" priority="13383">
      <formula>IF(RIGHT(TEXT(AI54,"0.#"),1)=".",FALSE,TRUE)</formula>
    </cfRule>
    <cfRule type="expression" dxfId="2734" priority="13384">
      <formula>IF(RIGHT(TEXT(AI54,"0.#"),1)=".",TRUE,FALSE)</formula>
    </cfRule>
  </conditionalFormatting>
  <conditionalFormatting sqref="AI53">
    <cfRule type="expression" dxfId="2733" priority="13381">
      <formula>IF(RIGHT(TEXT(AI53,"0.#"),1)=".",FALSE,TRUE)</formula>
    </cfRule>
    <cfRule type="expression" dxfId="2732" priority="13382">
      <formula>IF(RIGHT(TEXT(AI53,"0.#"),1)=".",TRUE,FALSE)</formula>
    </cfRule>
  </conditionalFormatting>
  <conditionalFormatting sqref="AM53">
    <cfRule type="expression" dxfId="2731" priority="13379">
      <formula>IF(RIGHT(TEXT(AM53,"0.#"),1)=".",FALSE,TRUE)</formula>
    </cfRule>
    <cfRule type="expression" dxfId="2730" priority="13380">
      <formula>IF(RIGHT(TEXT(AM53,"0.#"),1)=".",TRUE,FALSE)</formula>
    </cfRule>
  </conditionalFormatting>
  <conditionalFormatting sqref="AM54">
    <cfRule type="expression" dxfId="2729" priority="13377">
      <formula>IF(RIGHT(TEXT(AM54,"0.#"),1)=".",FALSE,TRUE)</formula>
    </cfRule>
    <cfRule type="expression" dxfId="2728" priority="13378">
      <formula>IF(RIGHT(TEXT(AM54,"0.#"),1)=".",TRUE,FALSE)</formula>
    </cfRule>
  </conditionalFormatting>
  <conditionalFormatting sqref="AM55">
    <cfRule type="expression" dxfId="2727" priority="13375">
      <formula>IF(RIGHT(TEXT(AM55,"0.#"),1)=".",FALSE,TRUE)</formula>
    </cfRule>
    <cfRule type="expression" dxfId="2726" priority="13376">
      <formula>IF(RIGHT(TEXT(AM55,"0.#"),1)=".",TRUE,FALSE)</formula>
    </cfRule>
  </conditionalFormatting>
  <conditionalFormatting sqref="AE60">
    <cfRule type="expression" dxfId="2725" priority="13361">
      <formula>IF(RIGHT(TEXT(AE60,"0.#"),1)=".",FALSE,TRUE)</formula>
    </cfRule>
    <cfRule type="expression" dxfId="2724" priority="13362">
      <formula>IF(RIGHT(TEXT(AE60,"0.#"),1)=".",TRUE,FALSE)</formula>
    </cfRule>
  </conditionalFormatting>
  <conditionalFormatting sqref="AE61">
    <cfRule type="expression" dxfId="2723" priority="13359">
      <formula>IF(RIGHT(TEXT(AE61,"0.#"),1)=".",FALSE,TRUE)</formula>
    </cfRule>
    <cfRule type="expression" dxfId="2722" priority="13360">
      <formula>IF(RIGHT(TEXT(AE61,"0.#"),1)=".",TRUE,FALSE)</formula>
    </cfRule>
  </conditionalFormatting>
  <conditionalFormatting sqref="AE62">
    <cfRule type="expression" dxfId="2721" priority="13357">
      <formula>IF(RIGHT(TEXT(AE62,"0.#"),1)=".",FALSE,TRUE)</formula>
    </cfRule>
    <cfRule type="expression" dxfId="2720" priority="13358">
      <formula>IF(RIGHT(TEXT(AE62,"0.#"),1)=".",TRUE,FALSE)</formula>
    </cfRule>
  </conditionalFormatting>
  <conditionalFormatting sqref="AI62">
    <cfRule type="expression" dxfId="2719" priority="13355">
      <formula>IF(RIGHT(TEXT(AI62,"0.#"),1)=".",FALSE,TRUE)</formula>
    </cfRule>
    <cfRule type="expression" dxfId="2718" priority="13356">
      <formula>IF(RIGHT(TEXT(AI62,"0.#"),1)=".",TRUE,FALSE)</formula>
    </cfRule>
  </conditionalFormatting>
  <conditionalFormatting sqref="AI61">
    <cfRule type="expression" dxfId="2717" priority="13353">
      <formula>IF(RIGHT(TEXT(AI61,"0.#"),1)=".",FALSE,TRUE)</formula>
    </cfRule>
    <cfRule type="expression" dxfId="2716" priority="13354">
      <formula>IF(RIGHT(TEXT(AI61,"0.#"),1)=".",TRUE,FALSE)</formula>
    </cfRule>
  </conditionalFormatting>
  <conditionalFormatting sqref="AI60">
    <cfRule type="expression" dxfId="2715" priority="13351">
      <formula>IF(RIGHT(TEXT(AI60,"0.#"),1)=".",FALSE,TRUE)</formula>
    </cfRule>
    <cfRule type="expression" dxfId="2714" priority="13352">
      <formula>IF(RIGHT(TEXT(AI60,"0.#"),1)=".",TRUE,FALSE)</formula>
    </cfRule>
  </conditionalFormatting>
  <conditionalFormatting sqref="AM60">
    <cfRule type="expression" dxfId="2713" priority="13349">
      <formula>IF(RIGHT(TEXT(AM60,"0.#"),1)=".",FALSE,TRUE)</formula>
    </cfRule>
    <cfRule type="expression" dxfId="2712" priority="13350">
      <formula>IF(RIGHT(TEXT(AM60,"0.#"),1)=".",TRUE,FALSE)</formula>
    </cfRule>
  </conditionalFormatting>
  <conditionalFormatting sqref="AM61">
    <cfRule type="expression" dxfId="2711" priority="13347">
      <formula>IF(RIGHT(TEXT(AM61,"0.#"),1)=".",FALSE,TRUE)</formula>
    </cfRule>
    <cfRule type="expression" dxfId="2710" priority="13348">
      <formula>IF(RIGHT(TEXT(AM61,"0.#"),1)=".",TRUE,FALSE)</formula>
    </cfRule>
  </conditionalFormatting>
  <conditionalFormatting sqref="AM62">
    <cfRule type="expression" dxfId="2709" priority="13345">
      <formula>IF(RIGHT(TEXT(AM62,"0.#"),1)=".",FALSE,TRUE)</formula>
    </cfRule>
    <cfRule type="expression" dxfId="2708" priority="13346">
      <formula>IF(RIGHT(TEXT(AM62,"0.#"),1)=".",TRUE,FALSE)</formula>
    </cfRule>
  </conditionalFormatting>
  <conditionalFormatting sqref="AE87">
    <cfRule type="expression" dxfId="2707" priority="13331">
      <formula>IF(RIGHT(TEXT(AE87,"0.#"),1)=".",FALSE,TRUE)</formula>
    </cfRule>
    <cfRule type="expression" dxfId="2706" priority="13332">
      <formula>IF(RIGHT(TEXT(AE87,"0.#"),1)=".",TRUE,FALSE)</formula>
    </cfRule>
  </conditionalFormatting>
  <conditionalFormatting sqref="AE88">
    <cfRule type="expression" dxfId="2705" priority="13329">
      <formula>IF(RIGHT(TEXT(AE88,"0.#"),1)=".",FALSE,TRUE)</formula>
    </cfRule>
    <cfRule type="expression" dxfId="2704" priority="13330">
      <formula>IF(RIGHT(TEXT(AE88,"0.#"),1)=".",TRUE,FALSE)</formula>
    </cfRule>
  </conditionalFormatting>
  <conditionalFormatting sqref="AE89">
    <cfRule type="expression" dxfId="2703" priority="13327">
      <formula>IF(RIGHT(TEXT(AE89,"0.#"),1)=".",FALSE,TRUE)</formula>
    </cfRule>
    <cfRule type="expression" dxfId="2702" priority="13328">
      <formula>IF(RIGHT(TEXT(AE89,"0.#"),1)=".",TRUE,FALSE)</formula>
    </cfRule>
  </conditionalFormatting>
  <conditionalFormatting sqref="AI89">
    <cfRule type="expression" dxfId="2701" priority="13325">
      <formula>IF(RIGHT(TEXT(AI89,"0.#"),1)=".",FALSE,TRUE)</formula>
    </cfRule>
    <cfRule type="expression" dxfId="2700" priority="13326">
      <formula>IF(RIGHT(TEXT(AI89,"0.#"),1)=".",TRUE,FALSE)</formula>
    </cfRule>
  </conditionalFormatting>
  <conditionalFormatting sqref="AI88">
    <cfRule type="expression" dxfId="2699" priority="13323">
      <formula>IF(RIGHT(TEXT(AI88,"0.#"),1)=".",FALSE,TRUE)</formula>
    </cfRule>
    <cfRule type="expression" dxfId="2698" priority="13324">
      <formula>IF(RIGHT(TEXT(AI88,"0.#"),1)=".",TRUE,FALSE)</formula>
    </cfRule>
  </conditionalFormatting>
  <conditionalFormatting sqref="AI87">
    <cfRule type="expression" dxfId="2697" priority="13321">
      <formula>IF(RIGHT(TEXT(AI87,"0.#"),1)=".",FALSE,TRUE)</formula>
    </cfRule>
    <cfRule type="expression" dxfId="2696" priority="13322">
      <formula>IF(RIGHT(TEXT(AI87,"0.#"),1)=".",TRUE,FALSE)</formula>
    </cfRule>
  </conditionalFormatting>
  <conditionalFormatting sqref="AM88">
    <cfRule type="expression" dxfId="2695" priority="13317">
      <formula>IF(RIGHT(TEXT(AM88,"0.#"),1)=".",FALSE,TRUE)</formula>
    </cfRule>
    <cfRule type="expression" dxfId="2694" priority="13318">
      <formula>IF(RIGHT(TEXT(AM88,"0.#"),1)=".",TRUE,FALSE)</formula>
    </cfRule>
  </conditionalFormatting>
  <conditionalFormatting sqref="AM89">
    <cfRule type="expression" dxfId="2693" priority="13315">
      <formula>IF(RIGHT(TEXT(AM89,"0.#"),1)=".",FALSE,TRUE)</formula>
    </cfRule>
    <cfRule type="expression" dxfId="2692" priority="13316">
      <formula>IF(RIGHT(TEXT(AM89,"0.#"),1)=".",TRUE,FALSE)</formula>
    </cfRule>
  </conditionalFormatting>
  <conditionalFormatting sqref="AE92">
    <cfRule type="expression" dxfId="2691" priority="13301">
      <formula>IF(RIGHT(TEXT(AE92,"0.#"),1)=".",FALSE,TRUE)</formula>
    </cfRule>
    <cfRule type="expression" dxfId="2690" priority="13302">
      <formula>IF(RIGHT(TEXT(AE92,"0.#"),1)=".",TRUE,FALSE)</formula>
    </cfRule>
  </conditionalFormatting>
  <conditionalFormatting sqref="AE93">
    <cfRule type="expression" dxfId="2689" priority="13299">
      <formula>IF(RIGHT(TEXT(AE93,"0.#"),1)=".",FALSE,TRUE)</formula>
    </cfRule>
    <cfRule type="expression" dxfId="2688" priority="13300">
      <formula>IF(RIGHT(TEXT(AE93,"0.#"),1)=".",TRUE,FALSE)</formula>
    </cfRule>
  </conditionalFormatting>
  <conditionalFormatting sqref="AE94">
    <cfRule type="expression" dxfId="2687" priority="13297">
      <formula>IF(RIGHT(TEXT(AE94,"0.#"),1)=".",FALSE,TRUE)</formula>
    </cfRule>
    <cfRule type="expression" dxfId="2686" priority="13298">
      <formula>IF(RIGHT(TEXT(AE94,"0.#"),1)=".",TRUE,FALSE)</formula>
    </cfRule>
  </conditionalFormatting>
  <conditionalFormatting sqref="AI94">
    <cfRule type="expression" dxfId="2685" priority="13295">
      <formula>IF(RIGHT(TEXT(AI94,"0.#"),1)=".",FALSE,TRUE)</formula>
    </cfRule>
    <cfRule type="expression" dxfId="2684" priority="13296">
      <formula>IF(RIGHT(TEXT(AI94,"0.#"),1)=".",TRUE,FALSE)</formula>
    </cfRule>
  </conditionalFormatting>
  <conditionalFormatting sqref="AI93">
    <cfRule type="expression" dxfId="2683" priority="13293">
      <formula>IF(RIGHT(TEXT(AI93,"0.#"),1)=".",FALSE,TRUE)</formula>
    </cfRule>
    <cfRule type="expression" dxfId="2682" priority="13294">
      <formula>IF(RIGHT(TEXT(AI93,"0.#"),1)=".",TRUE,FALSE)</formula>
    </cfRule>
  </conditionalFormatting>
  <conditionalFormatting sqref="AI92">
    <cfRule type="expression" dxfId="2681" priority="13291">
      <formula>IF(RIGHT(TEXT(AI92,"0.#"),1)=".",FALSE,TRUE)</formula>
    </cfRule>
    <cfRule type="expression" dxfId="2680" priority="13292">
      <formula>IF(RIGHT(TEXT(AI92,"0.#"),1)=".",TRUE,FALSE)</formula>
    </cfRule>
  </conditionalFormatting>
  <conditionalFormatting sqref="AM92">
    <cfRule type="expression" dxfId="2679" priority="13289">
      <formula>IF(RIGHT(TEXT(AM92,"0.#"),1)=".",FALSE,TRUE)</formula>
    </cfRule>
    <cfRule type="expression" dxfId="2678" priority="13290">
      <formula>IF(RIGHT(TEXT(AM92,"0.#"),1)=".",TRUE,FALSE)</formula>
    </cfRule>
  </conditionalFormatting>
  <conditionalFormatting sqref="AM93">
    <cfRule type="expression" dxfId="2677" priority="13287">
      <formula>IF(RIGHT(TEXT(AM93,"0.#"),1)=".",FALSE,TRUE)</formula>
    </cfRule>
    <cfRule type="expression" dxfId="2676" priority="13288">
      <formula>IF(RIGHT(TEXT(AM93,"0.#"),1)=".",TRUE,FALSE)</formula>
    </cfRule>
  </conditionalFormatting>
  <conditionalFormatting sqref="AM94">
    <cfRule type="expression" dxfId="2675" priority="13285">
      <formula>IF(RIGHT(TEXT(AM94,"0.#"),1)=".",FALSE,TRUE)</formula>
    </cfRule>
    <cfRule type="expression" dxfId="2674" priority="13286">
      <formula>IF(RIGHT(TEXT(AM94,"0.#"),1)=".",TRUE,FALSE)</formula>
    </cfRule>
  </conditionalFormatting>
  <conditionalFormatting sqref="AE97">
    <cfRule type="expression" dxfId="2673" priority="13271">
      <formula>IF(RIGHT(TEXT(AE97,"0.#"),1)=".",FALSE,TRUE)</formula>
    </cfRule>
    <cfRule type="expression" dxfId="2672" priority="13272">
      <formula>IF(RIGHT(TEXT(AE97,"0.#"),1)=".",TRUE,FALSE)</formula>
    </cfRule>
  </conditionalFormatting>
  <conditionalFormatting sqref="AE98">
    <cfRule type="expression" dxfId="2671" priority="13269">
      <formula>IF(RIGHT(TEXT(AE98,"0.#"),1)=".",FALSE,TRUE)</formula>
    </cfRule>
    <cfRule type="expression" dxfId="2670" priority="13270">
      <formula>IF(RIGHT(TEXT(AE98,"0.#"),1)=".",TRUE,FALSE)</formula>
    </cfRule>
  </conditionalFormatting>
  <conditionalFormatting sqref="AE99">
    <cfRule type="expression" dxfId="2669" priority="13267">
      <formula>IF(RIGHT(TEXT(AE99,"0.#"),1)=".",FALSE,TRUE)</formula>
    </cfRule>
    <cfRule type="expression" dxfId="2668" priority="13268">
      <formula>IF(RIGHT(TEXT(AE99,"0.#"),1)=".",TRUE,FALSE)</formula>
    </cfRule>
  </conditionalFormatting>
  <conditionalFormatting sqref="AI99">
    <cfRule type="expression" dxfId="2667" priority="13265">
      <formula>IF(RIGHT(TEXT(AI99,"0.#"),1)=".",FALSE,TRUE)</formula>
    </cfRule>
    <cfRule type="expression" dxfId="2666" priority="13266">
      <formula>IF(RIGHT(TEXT(AI99,"0.#"),1)=".",TRUE,FALSE)</formula>
    </cfRule>
  </conditionalFormatting>
  <conditionalFormatting sqref="AI98">
    <cfRule type="expression" dxfId="2665" priority="13263">
      <formula>IF(RIGHT(TEXT(AI98,"0.#"),1)=".",FALSE,TRUE)</formula>
    </cfRule>
    <cfRule type="expression" dxfId="2664" priority="13264">
      <formula>IF(RIGHT(TEXT(AI98,"0.#"),1)=".",TRUE,FALSE)</formula>
    </cfRule>
  </conditionalFormatting>
  <conditionalFormatting sqref="AI97">
    <cfRule type="expression" dxfId="2663" priority="13261">
      <formula>IF(RIGHT(TEXT(AI97,"0.#"),1)=".",FALSE,TRUE)</formula>
    </cfRule>
    <cfRule type="expression" dxfId="2662" priority="13262">
      <formula>IF(RIGHT(TEXT(AI97,"0.#"),1)=".",TRUE,FALSE)</formula>
    </cfRule>
  </conditionalFormatting>
  <conditionalFormatting sqref="AM97">
    <cfRule type="expression" dxfId="2661" priority="13259">
      <formula>IF(RIGHT(TEXT(AM97,"0.#"),1)=".",FALSE,TRUE)</formula>
    </cfRule>
    <cfRule type="expression" dxfId="2660" priority="13260">
      <formula>IF(RIGHT(TEXT(AM97,"0.#"),1)=".",TRUE,FALSE)</formula>
    </cfRule>
  </conditionalFormatting>
  <conditionalFormatting sqref="AM98">
    <cfRule type="expression" dxfId="2659" priority="13257">
      <formula>IF(RIGHT(TEXT(AM98,"0.#"),1)=".",FALSE,TRUE)</formula>
    </cfRule>
    <cfRule type="expression" dxfId="2658" priority="13258">
      <formula>IF(RIGHT(TEXT(AM98,"0.#"),1)=".",TRUE,FALSE)</formula>
    </cfRule>
  </conditionalFormatting>
  <conditionalFormatting sqref="AM99">
    <cfRule type="expression" dxfId="2657" priority="13255">
      <formula>IF(RIGHT(TEXT(AM99,"0.#"),1)=".",FALSE,TRUE)</formula>
    </cfRule>
    <cfRule type="expression" dxfId="2656" priority="13256">
      <formula>IF(RIGHT(TEXT(AM99,"0.#"),1)=".",TRUE,FALSE)</formula>
    </cfRule>
  </conditionalFormatting>
  <conditionalFormatting sqref="AI101">
    <cfRule type="expression" dxfId="2655" priority="13241">
      <formula>IF(RIGHT(TEXT(AI101,"0.#"),1)=".",FALSE,TRUE)</formula>
    </cfRule>
    <cfRule type="expression" dxfId="2654" priority="13242">
      <formula>IF(RIGHT(TEXT(AI101,"0.#"),1)=".",TRUE,FALSE)</formula>
    </cfRule>
  </conditionalFormatting>
  <conditionalFormatting sqref="AE102">
    <cfRule type="expression" dxfId="2653" priority="13237">
      <formula>IF(RIGHT(TEXT(AE102,"0.#"),1)=".",FALSE,TRUE)</formula>
    </cfRule>
    <cfRule type="expression" dxfId="2652" priority="13238">
      <formula>IF(RIGHT(TEXT(AE102,"0.#"),1)=".",TRUE,FALSE)</formula>
    </cfRule>
  </conditionalFormatting>
  <conditionalFormatting sqref="AI102">
    <cfRule type="expression" dxfId="2651" priority="13235">
      <formula>IF(RIGHT(TEXT(AI102,"0.#"),1)=".",FALSE,TRUE)</formula>
    </cfRule>
    <cfRule type="expression" dxfId="2650" priority="13236">
      <formula>IF(RIGHT(TEXT(AI102,"0.#"),1)=".",TRUE,FALSE)</formula>
    </cfRule>
  </conditionalFormatting>
  <conditionalFormatting sqref="AQ102">
    <cfRule type="expression" dxfId="2649" priority="13231">
      <formula>IF(RIGHT(TEXT(AQ102,"0.#"),1)=".",FALSE,TRUE)</formula>
    </cfRule>
    <cfRule type="expression" dxfId="2648" priority="13232">
      <formula>IF(RIGHT(TEXT(AQ102,"0.#"),1)=".",TRUE,FALSE)</formula>
    </cfRule>
  </conditionalFormatting>
  <conditionalFormatting sqref="AE104">
    <cfRule type="expression" dxfId="2647" priority="13229">
      <formula>IF(RIGHT(TEXT(AE104,"0.#"),1)=".",FALSE,TRUE)</formula>
    </cfRule>
    <cfRule type="expression" dxfId="2646" priority="13230">
      <formula>IF(RIGHT(TEXT(AE104,"0.#"),1)=".",TRUE,FALSE)</formula>
    </cfRule>
  </conditionalFormatting>
  <conditionalFormatting sqref="AI104">
    <cfRule type="expression" dxfId="2645" priority="13227">
      <formula>IF(RIGHT(TEXT(AI104,"0.#"),1)=".",FALSE,TRUE)</formula>
    </cfRule>
    <cfRule type="expression" dxfId="2644" priority="13228">
      <formula>IF(RIGHT(TEXT(AI104,"0.#"),1)=".",TRUE,FALSE)</formula>
    </cfRule>
  </conditionalFormatting>
  <conditionalFormatting sqref="AM104">
    <cfRule type="expression" dxfId="2643" priority="13225">
      <formula>IF(RIGHT(TEXT(AM104,"0.#"),1)=".",FALSE,TRUE)</formula>
    </cfRule>
    <cfRule type="expression" dxfId="2642" priority="13226">
      <formula>IF(RIGHT(TEXT(AM104,"0.#"),1)=".",TRUE,FALSE)</formula>
    </cfRule>
  </conditionalFormatting>
  <conditionalFormatting sqref="AE105">
    <cfRule type="expression" dxfId="2641" priority="13223">
      <formula>IF(RIGHT(TEXT(AE105,"0.#"),1)=".",FALSE,TRUE)</formula>
    </cfRule>
    <cfRule type="expression" dxfId="2640" priority="13224">
      <formula>IF(RIGHT(TEXT(AE105,"0.#"),1)=".",TRUE,FALSE)</formula>
    </cfRule>
  </conditionalFormatting>
  <conditionalFormatting sqref="AI105">
    <cfRule type="expression" dxfId="2639" priority="13221">
      <formula>IF(RIGHT(TEXT(AI105,"0.#"),1)=".",FALSE,TRUE)</formula>
    </cfRule>
    <cfRule type="expression" dxfId="2638" priority="13222">
      <formula>IF(RIGHT(TEXT(AI105,"0.#"),1)=".",TRUE,FALSE)</formula>
    </cfRule>
  </conditionalFormatting>
  <conditionalFormatting sqref="AM105">
    <cfRule type="expression" dxfId="2637" priority="13219">
      <formula>IF(RIGHT(TEXT(AM105,"0.#"),1)=".",FALSE,TRUE)</formula>
    </cfRule>
    <cfRule type="expression" dxfId="2636" priority="13220">
      <formula>IF(RIGHT(TEXT(AM105,"0.#"),1)=".",TRUE,FALSE)</formula>
    </cfRule>
  </conditionalFormatting>
  <conditionalFormatting sqref="AE107">
    <cfRule type="expression" dxfId="2635" priority="13215">
      <formula>IF(RIGHT(TEXT(AE107,"0.#"),1)=".",FALSE,TRUE)</formula>
    </cfRule>
    <cfRule type="expression" dxfId="2634" priority="13216">
      <formula>IF(RIGHT(TEXT(AE107,"0.#"),1)=".",TRUE,FALSE)</formula>
    </cfRule>
  </conditionalFormatting>
  <conditionalFormatting sqref="AI107">
    <cfRule type="expression" dxfId="2633" priority="13213">
      <formula>IF(RIGHT(TEXT(AI107,"0.#"),1)=".",FALSE,TRUE)</formula>
    </cfRule>
    <cfRule type="expression" dxfId="2632" priority="13214">
      <formula>IF(RIGHT(TEXT(AI107,"0.#"),1)=".",TRUE,FALSE)</formula>
    </cfRule>
  </conditionalFormatting>
  <conditionalFormatting sqref="AM107">
    <cfRule type="expression" dxfId="2631" priority="13211">
      <formula>IF(RIGHT(TEXT(AM107,"0.#"),1)=".",FALSE,TRUE)</formula>
    </cfRule>
    <cfRule type="expression" dxfId="2630" priority="13212">
      <formula>IF(RIGHT(TEXT(AM107,"0.#"),1)=".",TRUE,FALSE)</formula>
    </cfRule>
  </conditionalFormatting>
  <conditionalFormatting sqref="AE108">
    <cfRule type="expression" dxfId="2629" priority="13209">
      <formula>IF(RIGHT(TEXT(AE108,"0.#"),1)=".",FALSE,TRUE)</formula>
    </cfRule>
    <cfRule type="expression" dxfId="2628" priority="13210">
      <formula>IF(RIGHT(TEXT(AE108,"0.#"),1)=".",TRUE,FALSE)</formula>
    </cfRule>
  </conditionalFormatting>
  <conditionalFormatting sqref="AI108">
    <cfRule type="expression" dxfId="2627" priority="13207">
      <formula>IF(RIGHT(TEXT(AI108,"0.#"),1)=".",FALSE,TRUE)</formula>
    </cfRule>
    <cfRule type="expression" dxfId="2626" priority="13208">
      <formula>IF(RIGHT(TEXT(AI108,"0.#"),1)=".",TRUE,FALSE)</formula>
    </cfRule>
  </conditionalFormatting>
  <conditionalFormatting sqref="AM108">
    <cfRule type="expression" dxfId="2625" priority="13205">
      <formula>IF(RIGHT(TEXT(AM108,"0.#"),1)=".",FALSE,TRUE)</formula>
    </cfRule>
    <cfRule type="expression" dxfId="2624" priority="13206">
      <formula>IF(RIGHT(TEXT(AM108,"0.#"),1)=".",TRUE,FALSE)</formula>
    </cfRule>
  </conditionalFormatting>
  <conditionalFormatting sqref="AE110">
    <cfRule type="expression" dxfId="2623" priority="13201">
      <formula>IF(RIGHT(TEXT(AE110,"0.#"),1)=".",FALSE,TRUE)</formula>
    </cfRule>
    <cfRule type="expression" dxfId="2622" priority="13202">
      <formula>IF(RIGHT(TEXT(AE110,"0.#"),1)=".",TRUE,FALSE)</formula>
    </cfRule>
  </conditionalFormatting>
  <conditionalFormatting sqref="AI110">
    <cfRule type="expression" dxfId="2621" priority="13199">
      <formula>IF(RIGHT(TEXT(AI110,"0.#"),1)=".",FALSE,TRUE)</formula>
    </cfRule>
    <cfRule type="expression" dxfId="2620" priority="13200">
      <formula>IF(RIGHT(TEXT(AI110,"0.#"),1)=".",TRUE,FALSE)</formula>
    </cfRule>
  </conditionalFormatting>
  <conditionalFormatting sqref="AM110">
    <cfRule type="expression" dxfId="2619" priority="13197">
      <formula>IF(RIGHT(TEXT(AM110,"0.#"),1)=".",FALSE,TRUE)</formula>
    </cfRule>
    <cfRule type="expression" dxfId="2618" priority="13198">
      <formula>IF(RIGHT(TEXT(AM110,"0.#"),1)=".",TRUE,FALSE)</formula>
    </cfRule>
  </conditionalFormatting>
  <conditionalFormatting sqref="AE111">
    <cfRule type="expression" dxfId="2617" priority="13195">
      <formula>IF(RIGHT(TEXT(AE111,"0.#"),1)=".",FALSE,TRUE)</formula>
    </cfRule>
    <cfRule type="expression" dxfId="2616" priority="13196">
      <formula>IF(RIGHT(TEXT(AE111,"0.#"),1)=".",TRUE,FALSE)</formula>
    </cfRule>
  </conditionalFormatting>
  <conditionalFormatting sqref="AI111">
    <cfRule type="expression" dxfId="2615" priority="13193">
      <formula>IF(RIGHT(TEXT(AI111,"0.#"),1)=".",FALSE,TRUE)</formula>
    </cfRule>
    <cfRule type="expression" dxfId="2614" priority="13194">
      <formula>IF(RIGHT(TEXT(AI111,"0.#"),1)=".",TRUE,FALSE)</formula>
    </cfRule>
  </conditionalFormatting>
  <conditionalFormatting sqref="AM111">
    <cfRule type="expression" dxfId="2613" priority="13191">
      <formula>IF(RIGHT(TEXT(AM111,"0.#"),1)=".",FALSE,TRUE)</formula>
    </cfRule>
    <cfRule type="expression" dxfId="2612" priority="13192">
      <formula>IF(RIGHT(TEXT(AM111,"0.#"),1)=".",TRUE,FALSE)</formula>
    </cfRule>
  </conditionalFormatting>
  <conditionalFormatting sqref="AE113">
    <cfRule type="expression" dxfId="2611" priority="13187">
      <formula>IF(RIGHT(TEXT(AE113,"0.#"),1)=".",FALSE,TRUE)</formula>
    </cfRule>
    <cfRule type="expression" dxfId="2610" priority="13188">
      <formula>IF(RIGHT(TEXT(AE113,"0.#"),1)=".",TRUE,FALSE)</formula>
    </cfRule>
  </conditionalFormatting>
  <conditionalFormatting sqref="AI113">
    <cfRule type="expression" dxfId="2609" priority="13185">
      <formula>IF(RIGHT(TEXT(AI113,"0.#"),1)=".",FALSE,TRUE)</formula>
    </cfRule>
    <cfRule type="expression" dxfId="2608" priority="13186">
      <formula>IF(RIGHT(TEXT(AI113,"0.#"),1)=".",TRUE,FALSE)</formula>
    </cfRule>
  </conditionalFormatting>
  <conditionalFormatting sqref="AM113">
    <cfRule type="expression" dxfId="2607" priority="13183">
      <formula>IF(RIGHT(TEXT(AM113,"0.#"),1)=".",FALSE,TRUE)</formula>
    </cfRule>
    <cfRule type="expression" dxfId="2606" priority="13184">
      <formula>IF(RIGHT(TEXT(AM113,"0.#"),1)=".",TRUE,FALSE)</formula>
    </cfRule>
  </conditionalFormatting>
  <conditionalFormatting sqref="AE114">
    <cfRule type="expression" dxfId="2605" priority="13181">
      <formula>IF(RIGHT(TEXT(AE114,"0.#"),1)=".",FALSE,TRUE)</formula>
    </cfRule>
    <cfRule type="expression" dxfId="2604" priority="13182">
      <formula>IF(RIGHT(TEXT(AE114,"0.#"),1)=".",TRUE,FALSE)</formula>
    </cfRule>
  </conditionalFormatting>
  <conditionalFormatting sqref="AI114">
    <cfRule type="expression" dxfId="2603" priority="13179">
      <formula>IF(RIGHT(TEXT(AI114,"0.#"),1)=".",FALSE,TRUE)</formula>
    </cfRule>
    <cfRule type="expression" dxfId="2602" priority="13180">
      <formula>IF(RIGHT(TEXT(AI114,"0.#"),1)=".",TRUE,FALSE)</formula>
    </cfRule>
  </conditionalFormatting>
  <conditionalFormatting sqref="AM114">
    <cfRule type="expression" dxfId="2601" priority="13177">
      <formula>IF(RIGHT(TEXT(AM114,"0.#"),1)=".",FALSE,TRUE)</formula>
    </cfRule>
    <cfRule type="expression" dxfId="2600" priority="13178">
      <formula>IF(RIGHT(TEXT(AM114,"0.#"),1)=".",TRUE,FALSE)</formula>
    </cfRule>
  </conditionalFormatting>
  <conditionalFormatting sqref="AQ116">
    <cfRule type="expression" dxfId="2599" priority="13173">
      <formula>IF(RIGHT(TEXT(AQ116,"0.#"),1)=".",FALSE,TRUE)</formula>
    </cfRule>
    <cfRule type="expression" dxfId="2598" priority="13174">
      <formula>IF(RIGHT(TEXT(AQ116,"0.#"),1)=".",TRUE,FALSE)</formula>
    </cfRule>
  </conditionalFormatting>
  <conditionalFormatting sqref="AI116">
    <cfRule type="expression" dxfId="2597" priority="13171">
      <formula>IF(RIGHT(TEXT(AI116,"0.#"),1)=".",FALSE,TRUE)</formula>
    </cfRule>
    <cfRule type="expression" dxfId="2596" priority="13172">
      <formula>IF(RIGHT(TEXT(AI116,"0.#"),1)=".",TRUE,FALSE)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47:AO874">
    <cfRule type="expression" dxfId="2509" priority="6643">
      <formula>IF(AND(AL847&gt;=0, RIGHT(TEXT(AL847,"0.#"),1)&lt;&gt;"."),TRUE,FALSE)</formula>
    </cfRule>
    <cfRule type="expression" dxfId="2508" priority="6644">
      <formula>IF(AND(AL847&gt;=0, RIGHT(TEXT(AL847,"0.#"),1)="."),TRUE,FALSE)</formula>
    </cfRule>
    <cfRule type="expression" dxfId="2507" priority="6645">
      <formula>IF(AND(AL847&lt;0, RIGHT(TEXT(AL847,"0.#"),1)&lt;&gt;"."),TRUE,FALSE)</formula>
    </cfRule>
    <cfRule type="expression" dxfId="2506" priority="6646">
      <formula>IF(AND(AL847&lt;0, RIGHT(TEXT(AL847,"0.#"),1)="."),TRUE,FALSE)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47:Y874">
    <cfRule type="expression" dxfId="2435" priority="2971">
      <formula>IF(RIGHT(TEXT(Y847,"0.#"),1)=".",FALSE,TRUE)</formula>
    </cfRule>
    <cfRule type="expression" dxfId="2434" priority="2972">
      <formula>IF(RIGHT(TEXT(Y847,"0.#"),1)=".",TRUE,FALSE)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10:AO1139">
    <cfRule type="expression" dxfId="2405" priority="2877">
      <formula>IF(AND(AL1110&gt;=0, RIGHT(TEXT(AL1110,"0.#"),1)&lt;&gt;"."),TRUE,FALSE)</formula>
    </cfRule>
    <cfRule type="expression" dxfId="2404" priority="2878">
      <formula>IF(AND(AL1110&gt;=0, RIGHT(TEXT(AL1110,"0.#"),1)="."),TRUE,FALSE)</formula>
    </cfRule>
    <cfRule type="expression" dxfId="2403" priority="2879">
      <formula>IF(AND(AL1110&lt;0, RIGHT(TEXT(AL1110,"0.#"),1)&lt;&gt;"."),TRUE,FALSE)</formula>
    </cfRule>
    <cfRule type="expression" dxfId="2402" priority="2880">
      <formula>IF(AND(AL1110&lt;0, RIGHT(TEXT(AL1110,"0.#"),1)="."),TRUE,FALSE)</formula>
    </cfRule>
  </conditionalFormatting>
  <conditionalFormatting sqref="Y1110:Y1139">
    <cfRule type="expression" dxfId="2401" priority="2875">
      <formula>IF(RIGHT(TEXT(Y1110,"0.#"),1)=".",FALSE,TRUE)</formula>
    </cfRule>
    <cfRule type="expression" dxfId="2400" priority="2876">
      <formula>IF(RIGHT(TEXT(Y1110,"0.#"),1)=".",TRUE,FALSE)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45:AO846">
    <cfRule type="expression" dxfId="2391" priority="2829">
      <formula>IF(AND(AL845&gt;=0, RIGHT(TEXT(AL845,"0.#"),1)&lt;&gt;"."),TRUE,FALSE)</formula>
    </cfRule>
    <cfRule type="expression" dxfId="2390" priority="2830">
      <formula>IF(AND(AL845&gt;=0, RIGHT(TEXT(AL845,"0.#"),1)="."),TRUE,FALSE)</formula>
    </cfRule>
    <cfRule type="expression" dxfId="2389" priority="2831">
      <formula>IF(AND(AL845&lt;0, RIGHT(TEXT(AL845,"0.#"),1)&lt;&gt;"."),TRUE,FALSE)</formula>
    </cfRule>
    <cfRule type="expression" dxfId="2388" priority="2832">
      <formula>IF(AND(AL845&lt;0, RIGHT(TEXT(AL845,"0.#"),1)="."),TRUE,FALSE)</formula>
    </cfRule>
  </conditionalFormatting>
  <conditionalFormatting sqref="Y845:Y846">
    <cfRule type="expression" dxfId="2387" priority="2827">
      <formula>IF(RIGHT(TEXT(Y845,"0.#"),1)=".",FALSE,TRUE)</formula>
    </cfRule>
    <cfRule type="expression" dxfId="2386" priority="2828">
      <formula>IF(RIGHT(TEXT(Y845,"0.#"),1)=".",TRUE,FALSE)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80:Y907">
    <cfRule type="expression" dxfId="2069" priority="2087">
      <formula>IF(RIGHT(TEXT(Y880,"0.#"),1)=".",FALSE,TRUE)</formula>
    </cfRule>
    <cfRule type="expression" dxfId="2068" priority="2088">
      <formula>IF(RIGHT(TEXT(Y880,"0.#"),1)=".",TRUE,FALSE)</formula>
    </cfRule>
  </conditionalFormatting>
  <conditionalFormatting sqref="Y878:Y879">
    <cfRule type="expression" dxfId="2067" priority="2081">
      <formula>IF(RIGHT(TEXT(Y878,"0.#"),1)=".",FALSE,TRUE)</formula>
    </cfRule>
    <cfRule type="expression" dxfId="2066" priority="2082">
      <formula>IF(RIGHT(TEXT(Y878,"0.#"),1)=".",TRUE,FALSE)</formula>
    </cfRule>
  </conditionalFormatting>
  <conditionalFormatting sqref="Y913:Y940">
    <cfRule type="expression" dxfId="2065" priority="2075">
      <formula>IF(RIGHT(TEXT(Y913,"0.#"),1)=".",FALSE,TRUE)</formula>
    </cfRule>
    <cfRule type="expression" dxfId="2064" priority="2076">
      <formula>IF(RIGHT(TEXT(Y913,"0.#"),1)=".",TRUE,FALSE)</formula>
    </cfRule>
  </conditionalFormatting>
  <conditionalFormatting sqref="Y911:Y912">
    <cfRule type="expression" dxfId="2063" priority="2069">
      <formula>IF(RIGHT(TEXT(Y911,"0.#"),1)=".",FALSE,TRUE)</formula>
    </cfRule>
    <cfRule type="expression" dxfId="2062" priority="2070">
      <formula>IF(RIGHT(TEXT(Y911,"0.#"),1)=".",TRUE,FALSE)</formula>
    </cfRule>
  </conditionalFormatting>
  <conditionalFormatting sqref="Y946:Y973">
    <cfRule type="expression" dxfId="2061" priority="2063">
      <formula>IF(RIGHT(TEXT(Y946,"0.#"),1)=".",FALSE,TRUE)</formula>
    </cfRule>
    <cfRule type="expression" dxfId="2060" priority="2064">
      <formula>IF(RIGHT(TEXT(Y946,"0.#"),1)=".",TRUE,FALSE)</formula>
    </cfRule>
  </conditionalFormatting>
  <conditionalFormatting sqref="Y944:Y945">
    <cfRule type="expression" dxfId="2059" priority="2057">
      <formula>IF(RIGHT(TEXT(Y944,"0.#"),1)=".",FALSE,TRUE)</formula>
    </cfRule>
    <cfRule type="expression" dxfId="2058" priority="2058">
      <formula>IF(RIGHT(TEXT(Y944,"0.#"),1)=".",TRUE,FALSE)</formula>
    </cfRule>
  </conditionalFormatting>
  <conditionalFormatting sqref="Y979:Y1006">
    <cfRule type="expression" dxfId="2057" priority="2051">
      <formula>IF(RIGHT(TEXT(Y979,"0.#"),1)=".",FALSE,TRUE)</formula>
    </cfRule>
    <cfRule type="expression" dxfId="2056" priority="2052">
      <formula>IF(RIGHT(TEXT(Y979,"0.#"),1)=".",TRUE,FALSE)</formula>
    </cfRule>
  </conditionalFormatting>
  <conditionalFormatting sqref="Y977:Y978">
    <cfRule type="expression" dxfId="2055" priority="2045">
      <formula>IF(RIGHT(TEXT(Y977,"0.#"),1)=".",FALSE,TRUE)</formula>
    </cfRule>
    <cfRule type="expression" dxfId="2054" priority="2046">
      <formula>IF(RIGHT(TEXT(Y977,"0.#"),1)=".",TRUE,FALSE)</formula>
    </cfRule>
  </conditionalFormatting>
  <conditionalFormatting sqref="Y1012:Y1039">
    <cfRule type="expression" dxfId="2053" priority="2039">
      <formula>IF(RIGHT(TEXT(Y1012,"0.#"),1)=".",FALSE,TRUE)</formula>
    </cfRule>
    <cfRule type="expression" dxfId="2052" priority="2040">
      <formula>IF(RIGHT(TEXT(Y1012,"0.#"),1)=".",TRUE,FALSE)</formula>
    </cfRule>
  </conditionalFormatting>
  <conditionalFormatting sqref="W23">
    <cfRule type="expression" dxfId="2051" priority="2323">
      <formula>IF(RIGHT(TEXT(W23,"0.#"),1)=".",FALSE,TRUE)</formula>
    </cfRule>
    <cfRule type="expression" dxfId="2050" priority="2324">
      <formula>IF(RIGHT(TEXT(W23,"0.#"),1)=".",TRUE,FALSE)</formula>
    </cfRule>
  </conditionalFormatting>
  <conditionalFormatting sqref="W24:W27">
    <cfRule type="expression" dxfId="2049" priority="2321">
      <formula>IF(RIGHT(TEXT(W24,"0.#"),1)=".",FALSE,TRUE)</formula>
    </cfRule>
    <cfRule type="expression" dxfId="2048" priority="2322">
      <formula>IF(RIGHT(TEXT(W24,"0.#"),1)=".",TRUE,FALSE)</formula>
    </cfRule>
  </conditionalFormatting>
  <conditionalFormatting sqref="W28">
    <cfRule type="expression" dxfId="2047" priority="2313">
      <formula>IF(RIGHT(TEXT(W28,"0.#"),1)=".",FALSE,TRUE)</formula>
    </cfRule>
    <cfRule type="expression" dxfId="2046" priority="2314">
      <formula>IF(RIGHT(TEXT(W28,"0.#"),1)=".",TRUE,FALSE)</formula>
    </cfRule>
  </conditionalFormatting>
  <conditionalFormatting sqref="P23">
    <cfRule type="expression" dxfId="2045" priority="2311">
      <formula>IF(RIGHT(TEXT(P23,"0.#"),1)=".",FALSE,TRUE)</formula>
    </cfRule>
    <cfRule type="expression" dxfId="2044" priority="2312">
      <formula>IF(RIGHT(TEXT(P23,"0.#"),1)=".",TRUE,FALSE)</formula>
    </cfRule>
  </conditionalFormatting>
  <conditionalFormatting sqref="P24:P27">
    <cfRule type="expression" dxfId="2043" priority="2309">
      <formula>IF(RIGHT(TEXT(P24,"0.#"),1)=".",FALSE,TRUE)</formula>
    </cfRule>
    <cfRule type="expression" dxfId="2042" priority="2310">
      <formula>IF(RIGHT(TEXT(P24,"0.#"),1)=".",TRUE,FALSE)</formula>
    </cfRule>
  </conditionalFormatting>
  <conditionalFormatting sqref="P28">
    <cfRule type="expression" dxfId="2041" priority="2307">
      <formula>IF(RIGHT(TEXT(P28,"0.#"),1)=".",FALSE,TRUE)</formula>
    </cfRule>
    <cfRule type="expression" dxfId="2040" priority="2308">
      <formula>IF(RIGHT(TEXT(P28,"0.#"),1)=".",TRUE,FALSE)</formula>
    </cfRule>
  </conditionalFormatting>
  <conditionalFormatting sqref="AQ114">
    <cfRule type="expression" dxfId="2039" priority="2291">
      <formula>IF(RIGHT(TEXT(AQ114,"0.#"),1)=".",FALSE,TRUE)</formula>
    </cfRule>
    <cfRule type="expression" dxfId="2038" priority="2292">
      <formula>IF(RIGHT(TEXT(AQ114,"0.#"),1)=".",TRUE,FALSE)</formula>
    </cfRule>
  </conditionalFormatting>
  <conditionalFormatting sqref="AQ104">
    <cfRule type="expression" dxfId="2037" priority="2305">
      <formula>IF(RIGHT(TEXT(AQ104,"0.#"),1)=".",FALSE,TRUE)</formula>
    </cfRule>
    <cfRule type="expression" dxfId="2036" priority="2306">
      <formula>IF(RIGHT(TEXT(AQ104,"0.#"),1)=".",TRUE,FALSE)</formula>
    </cfRule>
  </conditionalFormatting>
  <conditionalFormatting sqref="AQ105">
    <cfRule type="expression" dxfId="2035" priority="2303">
      <formula>IF(RIGHT(TEXT(AQ105,"0.#"),1)=".",FALSE,TRUE)</formula>
    </cfRule>
    <cfRule type="expression" dxfId="2034" priority="2304">
      <formula>IF(RIGHT(TEXT(AQ105,"0.#"),1)=".",TRUE,FALSE)</formula>
    </cfRule>
  </conditionalFormatting>
  <conditionalFormatting sqref="AQ107">
    <cfRule type="expression" dxfId="2033" priority="2301">
      <formula>IF(RIGHT(TEXT(AQ107,"0.#"),1)=".",FALSE,TRUE)</formula>
    </cfRule>
    <cfRule type="expression" dxfId="2032" priority="2302">
      <formula>IF(RIGHT(TEXT(AQ107,"0.#"),1)=".",TRUE,FALSE)</formula>
    </cfRule>
  </conditionalFormatting>
  <conditionalFormatting sqref="AQ108">
    <cfRule type="expression" dxfId="2031" priority="2299">
      <formula>IF(RIGHT(TEXT(AQ108,"0.#"),1)=".",FALSE,TRUE)</formula>
    </cfRule>
    <cfRule type="expression" dxfId="2030" priority="2300">
      <formula>IF(RIGHT(TEXT(AQ108,"0.#"),1)=".",TRUE,FALSE)</formula>
    </cfRule>
  </conditionalFormatting>
  <conditionalFormatting sqref="AQ110">
    <cfRule type="expression" dxfId="2029" priority="2297">
      <formula>IF(RIGHT(TEXT(AQ110,"0.#"),1)=".",FALSE,TRUE)</formula>
    </cfRule>
    <cfRule type="expression" dxfId="2028" priority="2298">
      <formula>IF(RIGHT(TEXT(AQ110,"0.#"),1)=".",TRUE,FALSE)</formula>
    </cfRule>
  </conditionalFormatting>
  <conditionalFormatting sqref="AQ111">
    <cfRule type="expression" dxfId="2027" priority="2295">
      <formula>IF(RIGHT(TEXT(AQ111,"0.#"),1)=".",FALSE,TRUE)</formula>
    </cfRule>
    <cfRule type="expression" dxfId="2026" priority="2296">
      <formula>IF(RIGHT(TEXT(AQ111,"0.#"),1)=".",TRUE,FALSE)</formula>
    </cfRule>
  </conditionalFormatting>
  <conditionalFormatting sqref="AQ113">
    <cfRule type="expression" dxfId="2025" priority="2293">
      <formula>IF(RIGHT(TEXT(AQ113,"0.#"),1)=".",FALSE,TRUE)</formula>
    </cfRule>
    <cfRule type="expression" dxfId="2024" priority="2294">
      <formula>IF(RIGHT(TEXT(AQ113,"0.#"),1)=".",TRUE,FALSE)</formula>
    </cfRule>
  </conditionalFormatting>
  <conditionalFormatting sqref="AE67">
    <cfRule type="expression" dxfId="2023" priority="2223">
      <formula>IF(RIGHT(TEXT(AE67,"0.#"),1)=".",FALSE,TRUE)</formula>
    </cfRule>
    <cfRule type="expression" dxfId="2022" priority="2224">
      <formula>IF(RIGHT(TEXT(AE67,"0.#"),1)=".",TRUE,FALSE)</formula>
    </cfRule>
  </conditionalFormatting>
  <conditionalFormatting sqref="AE68">
    <cfRule type="expression" dxfId="2021" priority="2221">
      <formula>IF(RIGHT(TEXT(AE68,"0.#"),1)=".",FALSE,TRUE)</formula>
    </cfRule>
    <cfRule type="expression" dxfId="2020" priority="2222">
      <formula>IF(RIGHT(TEXT(AE68,"0.#"),1)=".",TRUE,FALSE)</formula>
    </cfRule>
  </conditionalFormatting>
  <conditionalFormatting sqref="AE69">
    <cfRule type="expression" dxfId="2019" priority="2219">
      <formula>IF(RIGHT(TEXT(AE69,"0.#"),1)=".",FALSE,TRUE)</formula>
    </cfRule>
    <cfRule type="expression" dxfId="2018" priority="2220">
      <formula>IF(RIGHT(TEXT(AE69,"0.#"),1)=".",TRUE,FALSE)</formula>
    </cfRule>
  </conditionalFormatting>
  <conditionalFormatting sqref="AI69">
    <cfRule type="expression" dxfId="2017" priority="2217">
      <formula>IF(RIGHT(TEXT(AI69,"0.#"),1)=".",FALSE,TRUE)</formula>
    </cfRule>
    <cfRule type="expression" dxfId="2016" priority="2218">
      <formula>IF(RIGHT(TEXT(AI69,"0.#"),1)=".",TRUE,FALSE)</formula>
    </cfRule>
  </conditionalFormatting>
  <conditionalFormatting sqref="AI68">
    <cfRule type="expression" dxfId="2015" priority="2215">
      <formula>IF(RIGHT(TEXT(AI68,"0.#"),1)=".",FALSE,TRUE)</formula>
    </cfRule>
    <cfRule type="expression" dxfId="2014" priority="2216">
      <formula>IF(RIGHT(TEXT(AI68,"0.#"),1)=".",TRUE,FALSE)</formula>
    </cfRule>
  </conditionalFormatting>
  <conditionalFormatting sqref="AI67">
    <cfRule type="expression" dxfId="2013" priority="2213">
      <formula>IF(RIGHT(TEXT(AI67,"0.#"),1)=".",FALSE,TRUE)</formula>
    </cfRule>
    <cfRule type="expression" dxfId="2012" priority="2214">
      <formula>IF(RIGHT(TEXT(AI67,"0.#"),1)=".",TRUE,FALSE)</formula>
    </cfRule>
  </conditionalFormatting>
  <conditionalFormatting sqref="AM67">
    <cfRule type="expression" dxfId="2011" priority="2211">
      <formula>IF(RIGHT(TEXT(AM67,"0.#"),1)=".",FALSE,TRUE)</formula>
    </cfRule>
    <cfRule type="expression" dxfId="2010" priority="2212">
      <formula>IF(RIGHT(TEXT(AM67,"0.#"),1)=".",TRUE,FALSE)</formula>
    </cfRule>
  </conditionalFormatting>
  <conditionalFormatting sqref="AM68">
    <cfRule type="expression" dxfId="2009" priority="2209">
      <formula>IF(RIGHT(TEXT(AM68,"0.#"),1)=".",FALSE,TRUE)</formula>
    </cfRule>
    <cfRule type="expression" dxfId="2008" priority="2210">
      <formula>IF(RIGHT(TEXT(AM68,"0.#"),1)=".",TRUE,FALSE)</formula>
    </cfRule>
  </conditionalFormatting>
  <conditionalFormatting sqref="AM69">
    <cfRule type="expression" dxfId="2007" priority="2207">
      <formula>IF(RIGHT(TEXT(AM69,"0.#"),1)=".",FALSE,TRUE)</formula>
    </cfRule>
    <cfRule type="expression" dxfId="2006" priority="2208">
      <formula>IF(RIGHT(TEXT(AM69,"0.#"),1)=".",TRUE,FALSE)</formula>
    </cfRule>
  </conditionalFormatting>
  <conditionalFormatting sqref="AQ67:AQ69">
    <cfRule type="expression" dxfId="2005" priority="2205">
      <formula>IF(RIGHT(TEXT(AQ67,"0.#"),1)=".",FALSE,TRUE)</formula>
    </cfRule>
    <cfRule type="expression" dxfId="2004" priority="2206">
      <formula>IF(RIGHT(TEXT(AQ67,"0.#"),1)=".",TRUE,FALSE)</formula>
    </cfRule>
  </conditionalFormatting>
  <conditionalFormatting sqref="AU67:AU69">
    <cfRule type="expression" dxfId="2003" priority="2203">
      <formula>IF(RIGHT(TEXT(AU67,"0.#"),1)=".",FALSE,TRUE)</formula>
    </cfRule>
    <cfRule type="expression" dxfId="2002" priority="2204">
      <formula>IF(RIGHT(TEXT(AU67,"0.#"),1)=".",TRUE,FALSE)</formula>
    </cfRule>
  </conditionalFormatting>
  <conditionalFormatting sqref="AE70">
    <cfRule type="expression" dxfId="2001" priority="2201">
      <formula>IF(RIGHT(TEXT(AE70,"0.#"),1)=".",FALSE,TRUE)</formula>
    </cfRule>
    <cfRule type="expression" dxfId="2000" priority="2202">
      <formula>IF(RIGHT(TEXT(AE70,"0.#"),1)=".",TRUE,FALSE)</formula>
    </cfRule>
  </conditionalFormatting>
  <conditionalFormatting sqref="AE71">
    <cfRule type="expression" dxfId="1999" priority="2199">
      <formula>IF(RIGHT(TEXT(AE71,"0.#"),1)=".",FALSE,TRUE)</formula>
    </cfRule>
    <cfRule type="expression" dxfId="1998" priority="2200">
      <formula>IF(RIGHT(TEXT(AE71,"0.#"),1)=".",TRUE,FALSE)</formula>
    </cfRule>
  </conditionalFormatting>
  <conditionalFormatting sqref="AE72">
    <cfRule type="expression" dxfId="1997" priority="2197">
      <formula>IF(RIGHT(TEXT(AE72,"0.#"),1)=".",FALSE,TRUE)</formula>
    </cfRule>
    <cfRule type="expression" dxfId="1996" priority="2198">
      <formula>IF(RIGHT(TEXT(AE72,"0.#"),1)=".",TRUE,FALSE)</formula>
    </cfRule>
  </conditionalFormatting>
  <conditionalFormatting sqref="AI72">
    <cfRule type="expression" dxfId="1995" priority="2195">
      <formula>IF(RIGHT(TEXT(AI72,"0.#"),1)=".",FALSE,TRUE)</formula>
    </cfRule>
    <cfRule type="expression" dxfId="1994" priority="2196">
      <formula>IF(RIGHT(TEXT(AI72,"0.#"),1)=".",TRUE,FALSE)</formula>
    </cfRule>
  </conditionalFormatting>
  <conditionalFormatting sqref="AI71">
    <cfRule type="expression" dxfId="1993" priority="2193">
      <formula>IF(RIGHT(TEXT(AI71,"0.#"),1)=".",FALSE,TRUE)</formula>
    </cfRule>
    <cfRule type="expression" dxfId="1992" priority="2194">
      <formula>IF(RIGHT(TEXT(AI71,"0.#"),1)=".",TRUE,FALSE)</formula>
    </cfRule>
  </conditionalFormatting>
  <conditionalFormatting sqref="AI70">
    <cfRule type="expression" dxfId="1991" priority="2191">
      <formula>IF(RIGHT(TEXT(AI70,"0.#"),1)=".",FALSE,TRUE)</formula>
    </cfRule>
    <cfRule type="expression" dxfId="1990" priority="2192">
      <formula>IF(RIGHT(TEXT(AI70,"0.#"),1)=".",TRUE,FALSE)</formula>
    </cfRule>
  </conditionalFormatting>
  <conditionalFormatting sqref="AM70">
    <cfRule type="expression" dxfId="1989" priority="2189">
      <formula>IF(RIGHT(TEXT(AM70,"0.#"),1)=".",FALSE,TRUE)</formula>
    </cfRule>
    <cfRule type="expression" dxfId="1988" priority="2190">
      <formula>IF(RIGHT(TEXT(AM70,"0.#"),1)=".",TRUE,FALSE)</formula>
    </cfRule>
  </conditionalFormatting>
  <conditionalFormatting sqref="AM71">
    <cfRule type="expression" dxfId="1987" priority="2187">
      <formula>IF(RIGHT(TEXT(AM71,"0.#"),1)=".",FALSE,TRUE)</formula>
    </cfRule>
    <cfRule type="expression" dxfId="1986" priority="2188">
      <formula>IF(RIGHT(TEXT(AM71,"0.#"),1)=".",TRUE,FALSE)</formula>
    </cfRule>
  </conditionalFormatting>
  <conditionalFormatting sqref="AM72">
    <cfRule type="expression" dxfId="1985" priority="2185">
      <formula>IF(RIGHT(TEXT(AM72,"0.#"),1)=".",FALSE,TRUE)</formula>
    </cfRule>
    <cfRule type="expression" dxfId="1984" priority="2186">
      <formula>IF(RIGHT(TEXT(AM72,"0.#"),1)=".",TRUE,FALSE)</formula>
    </cfRule>
  </conditionalFormatting>
  <conditionalFormatting sqref="AQ70:AQ72">
    <cfRule type="expression" dxfId="1983" priority="2183">
      <formula>IF(RIGHT(TEXT(AQ70,"0.#"),1)=".",FALSE,TRUE)</formula>
    </cfRule>
    <cfRule type="expression" dxfId="1982" priority="2184">
      <formula>IF(RIGHT(TEXT(AQ70,"0.#"),1)=".",TRUE,FALSE)</formula>
    </cfRule>
  </conditionalFormatting>
  <conditionalFormatting sqref="AU70:AU72">
    <cfRule type="expression" dxfId="1981" priority="2181">
      <formula>IF(RIGHT(TEXT(AU70,"0.#"),1)=".",FALSE,TRUE)</formula>
    </cfRule>
    <cfRule type="expression" dxfId="1980" priority="2182">
      <formula>IF(RIGHT(TEXT(AU70,"0.#"),1)=".",TRUE,FALSE)</formula>
    </cfRule>
  </conditionalFormatting>
  <conditionalFormatting sqref="AU656">
    <cfRule type="expression" dxfId="1979" priority="699">
      <formula>IF(RIGHT(TEXT(AU656,"0.#"),1)=".",FALSE,TRUE)</formula>
    </cfRule>
    <cfRule type="expression" dxfId="1978" priority="700">
      <formula>IF(RIGHT(TEXT(AU656,"0.#"),1)=".",TRUE,FALSE)</formula>
    </cfRule>
  </conditionalFormatting>
  <conditionalFormatting sqref="AQ655">
    <cfRule type="expression" dxfId="1977" priority="691">
      <formula>IF(RIGHT(TEXT(AQ655,"0.#"),1)=".",FALSE,TRUE)</formula>
    </cfRule>
    <cfRule type="expression" dxfId="1976" priority="692">
      <formula>IF(RIGHT(TEXT(AQ655,"0.#"),1)=".",TRUE,FALSE)</formula>
    </cfRule>
  </conditionalFormatting>
  <conditionalFormatting sqref="AI696">
    <cfRule type="expression" dxfId="1975" priority="483">
      <formula>IF(RIGHT(TEXT(AI696,"0.#"),1)=".",FALSE,TRUE)</formula>
    </cfRule>
    <cfRule type="expression" dxfId="1974" priority="484">
      <formula>IF(RIGHT(TEXT(AI696,"0.#"),1)=".",TRUE,FALSE)</formula>
    </cfRule>
  </conditionalFormatting>
  <conditionalFormatting sqref="AQ694">
    <cfRule type="expression" dxfId="1973" priority="477">
      <formula>IF(RIGHT(TEXT(AQ694,"0.#"),1)=".",FALSE,TRUE)</formula>
    </cfRule>
    <cfRule type="expression" dxfId="1972" priority="478">
      <formula>IF(RIGHT(TEXT(AQ694,"0.#"),1)=".",TRUE,FALSE)</formula>
    </cfRule>
  </conditionalFormatting>
  <conditionalFormatting sqref="AL880:AO907">
    <cfRule type="expression" dxfId="1971" priority="2089">
      <formula>IF(AND(AL880&gt;=0, RIGHT(TEXT(AL880,"0.#"),1)&lt;&gt;"."),TRUE,FALSE)</formula>
    </cfRule>
    <cfRule type="expression" dxfId="1970" priority="2090">
      <formula>IF(AND(AL880&gt;=0, RIGHT(TEXT(AL880,"0.#"),1)="."),TRUE,FALSE)</formula>
    </cfRule>
    <cfRule type="expression" dxfId="1969" priority="2091">
      <formula>IF(AND(AL880&lt;0, RIGHT(TEXT(AL880,"0.#"),1)&lt;&gt;"."),TRUE,FALSE)</formula>
    </cfRule>
    <cfRule type="expression" dxfId="1968" priority="2092">
      <formula>IF(AND(AL880&lt;0, RIGHT(TEXT(AL880,"0.#"),1)="."),TRUE,FALSE)</formula>
    </cfRule>
  </conditionalFormatting>
  <conditionalFormatting sqref="AL878:AO879">
    <cfRule type="expression" dxfId="1967" priority="2083">
      <formula>IF(AND(AL878&gt;=0, RIGHT(TEXT(AL878,"0.#"),1)&lt;&gt;"."),TRUE,FALSE)</formula>
    </cfRule>
    <cfRule type="expression" dxfId="1966" priority="2084">
      <formula>IF(AND(AL878&gt;=0, RIGHT(TEXT(AL878,"0.#"),1)="."),TRUE,FALSE)</formula>
    </cfRule>
    <cfRule type="expression" dxfId="1965" priority="2085">
      <formula>IF(AND(AL878&lt;0, RIGHT(TEXT(AL878,"0.#"),1)&lt;&gt;"."),TRUE,FALSE)</formula>
    </cfRule>
    <cfRule type="expression" dxfId="1964" priority="2086">
      <formula>IF(AND(AL878&lt;0, RIGHT(TEXT(AL878,"0.#"),1)="."),TRUE,FALSE)</formula>
    </cfRule>
  </conditionalFormatting>
  <conditionalFormatting sqref="AL913:AO940">
    <cfRule type="expression" dxfId="1963" priority="2077">
      <formula>IF(AND(AL913&gt;=0, RIGHT(TEXT(AL913,"0.#"),1)&lt;&gt;"."),TRUE,FALSE)</formula>
    </cfRule>
    <cfRule type="expression" dxfId="1962" priority="2078">
      <formula>IF(AND(AL913&gt;=0, RIGHT(TEXT(AL913,"0.#"),1)="."),TRUE,FALSE)</formula>
    </cfRule>
    <cfRule type="expression" dxfId="1961" priority="2079">
      <formula>IF(AND(AL913&lt;0, RIGHT(TEXT(AL913,"0.#"),1)&lt;&gt;"."),TRUE,FALSE)</formula>
    </cfRule>
    <cfRule type="expression" dxfId="1960" priority="2080">
      <formula>IF(AND(AL913&lt;0, RIGHT(TEXT(AL913,"0.#"),1)="."),TRUE,FALSE)</formula>
    </cfRule>
  </conditionalFormatting>
  <conditionalFormatting sqref="AL911:AO912">
    <cfRule type="expression" dxfId="1959" priority="2071">
      <formula>IF(AND(AL911&gt;=0, RIGHT(TEXT(AL911,"0.#"),1)&lt;&gt;"."),TRUE,FALSE)</formula>
    </cfRule>
    <cfRule type="expression" dxfId="1958" priority="2072">
      <formula>IF(AND(AL911&gt;=0, RIGHT(TEXT(AL911,"0.#"),1)="."),TRUE,FALSE)</formula>
    </cfRule>
    <cfRule type="expression" dxfId="1957" priority="2073">
      <formula>IF(AND(AL911&lt;0, RIGHT(TEXT(AL911,"0.#"),1)&lt;&gt;"."),TRUE,FALSE)</formula>
    </cfRule>
    <cfRule type="expression" dxfId="1956" priority="2074">
      <formula>IF(AND(AL911&lt;0, RIGHT(TEXT(AL911,"0.#"),1)="."),TRUE,FALSE)</formula>
    </cfRule>
  </conditionalFormatting>
  <conditionalFormatting sqref="AL946:AO973">
    <cfRule type="expression" dxfId="1955" priority="2065">
      <formula>IF(AND(AL946&gt;=0, RIGHT(TEXT(AL946,"0.#"),1)&lt;&gt;"."),TRUE,FALSE)</formula>
    </cfRule>
    <cfRule type="expression" dxfId="1954" priority="2066">
      <formula>IF(AND(AL946&gt;=0, RIGHT(TEXT(AL946,"0.#"),1)="."),TRUE,FALSE)</formula>
    </cfRule>
    <cfRule type="expression" dxfId="1953" priority="2067">
      <formula>IF(AND(AL946&lt;0, RIGHT(TEXT(AL946,"0.#"),1)&lt;&gt;"."),TRUE,FALSE)</formula>
    </cfRule>
    <cfRule type="expression" dxfId="1952" priority="2068">
      <formula>IF(AND(AL946&lt;0, RIGHT(TEXT(AL946,"0.#"),1)="."),TRUE,FALSE)</formula>
    </cfRule>
  </conditionalFormatting>
  <conditionalFormatting sqref="AL944:AO945">
    <cfRule type="expression" dxfId="1951" priority="2059">
      <formula>IF(AND(AL944&gt;=0, RIGHT(TEXT(AL944,"0.#"),1)&lt;&gt;"."),TRUE,FALSE)</formula>
    </cfRule>
    <cfRule type="expression" dxfId="1950" priority="2060">
      <formula>IF(AND(AL944&gt;=0, RIGHT(TEXT(AL944,"0.#"),1)="."),TRUE,FALSE)</formula>
    </cfRule>
    <cfRule type="expression" dxfId="1949" priority="2061">
      <formula>IF(AND(AL944&lt;0, RIGHT(TEXT(AL944,"0.#"),1)&lt;&gt;"."),TRUE,FALSE)</formula>
    </cfRule>
    <cfRule type="expression" dxfId="1948" priority="2062">
      <formula>IF(AND(AL944&lt;0, RIGHT(TEXT(AL944,"0.#"),1)="."),TRUE,FALSE)</formula>
    </cfRule>
  </conditionalFormatting>
  <conditionalFormatting sqref="AL979:AO1006">
    <cfRule type="expression" dxfId="1947" priority="2053">
      <formula>IF(AND(AL979&gt;=0, RIGHT(TEXT(AL979,"0.#"),1)&lt;&gt;"."),TRUE,FALSE)</formula>
    </cfRule>
    <cfRule type="expression" dxfId="1946" priority="2054">
      <formula>IF(AND(AL979&gt;=0, RIGHT(TEXT(AL979,"0.#"),1)="."),TRUE,FALSE)</formula>
    </cfRule>
    <cfRule type="expression" dxfId="1945" priority="2055">
      <formula>IF(AND(AL979&lt;0, RIGHT(TEXT(AL979,"0.#"),1)&lt;&gt;"."),TRUE,FALSE)</formula>
    </cfRule>
    <cfRule type="expression" dxfId="1944" priority="2056">
      <formula>IF(AND(AL979&lt;0, RIGHT(TEXT(AL979,"0.#"),1)="."),TRUE,FALSE)</formula>
    </cfRule>
  </conditionalFormatting>
  <conditionalFormatting sqref="AL977:AO978">
    <cfRule type="expression" dxfId="1943" priority="2047">
      <formula>IF(AND(AL977&gt;=0, RIGHT(TEXT(AL977,"0.#"),1)&lt;&gt;"."),TRUE,FALSE)</formula>
    </cfRule>
    <cfRule type="expression" dxfId="1942" priority="2048">
      <formula>IF(AND(AL977&gt;=0, RIGHT(TEXT(AL977,"0.#"),1)="."),TRUE,FALSE)</formula>
    </cfRule>
    <cfRule type="expression" dxfId="1941" priority="2049">
      <formula>IF(AND(AL977&lt;0, RIGHT(TEXT(AL977,"0.#"),1)&lt;&gt;"."),TRUE,FALSE)</formula>
    </cfRule>
    <cfRule type="expression" dxfId="1940" priority="2050">
      <formula>IF(AND(AL977&lt;0, RIGHT(TEXT(AL977,"0.#"),1)="."),TRUE,FALSE)</formula>
    </cfRule>
  </conditionalFormatting>
  <conditionalFormatting sqref="AL1012:AO1039">
    <cfRule type="expression" dxfId="1939" priority="2041">
      <formula>IF(AND(AL1012&gt;=0, RIGHT(TEXT(AL1012,"0.#"),1)&lt;&gt;"."),TRUE,FALSE)</formula>
    </cfRule>
    <cfRule type="expression" dxfId="1938" priority="2042">
      <formula>IF(AND(AL1012&gt;=0, RIGHT(TEXT(AL1012,"0.#"),1)="."),TRUE,FALSE)</formula>
    </cfRule>
    <cfRule type="expression" dxfId="1937" priority="2043">
      <formula>IF(AND(AL1012&lt;0, RIGHT(TEXT(AL1012,"0.#"),1)&lt;&gt;"."),TRUE,FALSE)</formula>
    </cfRule>
    <cfRule type="expression" dxfId="1936" priority="2044">
      <formula>IF(AND(AL1012&lt;0, RIGHT(TEXT(AL1012,"0.#"),1)="."),TRUE,FALSE)</formula>
    </cfRule>
  </conditionalFormatting>
  <conditionalFormatting sqref="AL1010:AO1011">
    <cfRule type="expression" dxfId="1935" priority="2035">
      <formula>IF(AND(AL1010&gt;=0, RIGHT(TEXT(AL1010,"0.#"),1)&lt;&gt;"."),TRUE,FALSE)</formula>
    </cfRule>
    <cfRule type="expression" dxfId="1934" priority="2036">
      <formula>IF(AND(AL1010&gt;=0, RIGHT(TEXT(AL1010,"0.#"),1)="."),TRUE,FALSE)</formula>
    </cfRule>
    <cfRule type="expression" dxfId="1933" priority="2037">
      <formula>IF(AND(AL1010&lt;0, RIGHT(TEXT(AL1010,"0.#"),1)&lt;&gt;"."),TRUE,FALSE)</formula>
    </cfRule>
    <cfRule type="expression" dxfId="1932" priority="2038">
      <formula>IF(AND(AL1010&lt;0, RIGHT(TEXT(AL1010,"0.#"),1)="."),TRUE,FALSE)</formula>
    </cfRule>
  </conditionalFormatting>
  <conditionalFormatting sqref="Y1010:Y1011">
    <cfRule type="expression" dxfId="1931" priority="2033">
      <formula>IF(RIGHT(TEXT(Y1010,"0.#"),1)=".",FALSE,TRUE)</formula>
    </cfRule>
    <cfRule type="expression" dxfId="1930" priority="2034">
      <formula>IF(RIGHT(TEXT(Y1010,"0.#"),1)=".",TRUE,FALSE)</formula>
    </cfRule>
  </conditionalFormatting>
  <conditionalFormatting sqref="AL1045:AO1072">
    <cfRule type="expression" dxfId="1929" priority="2029">
      <formula>IF(AND(AL1045&gt;=0, RIGHT(TEXT(AL1045,"0.#"),1)&lt;&gt;"."),TRUE,FALSE)</formula>
    </cfRule>
    <cfRule type="expression" dxfId="1928" priority="2030">
      <formula>IF(AND(AL1045&gt;=0, RIGHT(TEXT(AL1045,"0.#"),1)="."),TRUE,FALSE)</formula>
    </cfRule>
    <cfRule type="expression" dxfId="1927" priority="2031">
      <formula>IF(AND(AL1045&lt;0, RIGHT(TEXT(AL1045,"0.#"),1)&lt;&gt;"."),TRUE,FALSE)</formula>
    </cfRule>
    <cfRule type="expression" dxfId="1926" priority="2032">
      <formula>IF(AND(AL1045&lt;0, RIGHT(TEXT(AL1045,"0.#"),1)="."),TRUE,FALSE)</formula>
    </cfRule>
  </conditionalFormatting>
  <conditionalFormatting sqref="Y1045:Y1072">
    <cfRule type="expression" dxfId="1925" priority="2027">
      <formula>IF(RIGHT(TEXT(Y1045,"0.#"),1)=".",FALSE,TRUE)</formula>
    </cfRule>
    <cfRule type="expression" dxfId="1924" priority="2028">
      <formula>IF(RIGHT(TEXT(Y1045,"0.#"),1)=".",TRUE,FALSE)</formula>
    </cfRule>
  </conditionalFormatting>
  <conditionalFormatting sqref="AL1043:AO1044">
    <cfRule type="expression" dxfId="1923" priority="2023">
      <formula>IF(AND(AL1043&gt;=0, RIGHT(TEXT(AL1043,"0.#"),1)&lt;&gt;"."),TRUE,FALSE)</formula>
    </cfRule>
    <cfRule type="expression" dxfId="1922" priority="2024">
      <formula>IF(AND(AL1043&gt;=0, RIGHT(TEXT(AL1043,"0.#"),1)="."),TRUE,FALSE)</formula>
    </cfRule>
    <cfRule type="expression" dxfId="1921" priority="2025">
      <formula>IF(AND(AL1043&lt;0, RIGHT(TEXT(AL1043,"0.#"),1)&lt;&gt;"."),TRUE,FALSE)</formula>
    </cfRule>
    <cfRule type="expression" dxfId="1920" priority="2026">
      <formula>IF(AND(AL1043&lt;0, RIGHT(TEXT(AL1043,"0.#"),1)="."),TRUE,FALSE)</formula>
    </cfRule>
  </conditionalFormatting>
  <conditionalFormatting sqref="Y1043:Y1044">
    <cfRule type="expression" dxfId="1919" priority="2021">
      <formula>IF(RIGHT(TEXT(Y1043,"0.#"),1)=".",FALSE,TRUE)</formula>
    </cfRule>
    <cfRule type="expression" dxfId="1918" priority="2022">
      <formula>IF(RIGHT(TEXT(Y1043,"0.#"),1)=".",TRUE,FALSE)</formula>
    </cfRule>
  </conditionalFormatting>
  <conditionalFormatting sqref="AL1078:AO1105">
    <cfRule type="expression" dxfId="1917" priority="2017">
      <formula>IF(AND(AL1078&gt;=0, RIGHT(TEXT(AL1078,"0.#"),1)&lt;&gt;"."),TRUE,FALSE)</formula>
    </cfRule>
    <cfRule type="expression" dxfId="1916" priority="2018">
      <formula>IF(AND(AL1078&gt;=0, RIGHT(TEXT(AL1078,"0.#"),1)="."),TRUE,FALSE)</formula>
    </cfRule>
    <cfRule type="expression" dxfId="1915" priority="2019">
      <formula>IF(AND(AL1078&lt;0, RIGHT(TEXT(AL1078,"0.#"),1)&lt;&gt;"."),TRUE,FALSE)</formula>
    </cfRule>
    <cfRule type="expression" dxfId="1914" priority="2020">
      <formula>IF(AND(AL1078&lt;0, RIGHT(TEXT(AL1078,"0.#"),1)="."),TRUE,FALSE)</formula>
    </cfRule>
  </conditionalFormatting>
  <conditionalFormatting sqref="Y1078:Y1105">
    <cfRule type="expression" dxfId="1913" priority="2015">
      <formula>IF(RIGHT(TEXT(Y1078,"0.#"),1)=".",FALSE,TRUE)</formula>
    </cfRule>
    <cfRule type="expression" dxfId="1912" priority="2016">
      <formula>IF(RIGHT(TEXT(Y1078,"0.#"),1)=".",TRUE,FALSE)</formula>
    </cfRule>
  </conditionalFormatting>
  <conditionalFormatting sqref="AL1076:AO1077">
    <cfRule type="expression" dxfId="1911" priority="2011">
      <formula>IF(AND(AL1076&gt;=0, RIGHT(TEXT(AL1076,"0.#"),1)&lt;&gt;"."),TRUE,FALSE)</formula>
    </cfRule>
    <cfRule type="expression" dxfId="1910" priority="2012">
      <formula>IF(AND(AL1076&gt;=0, RIGHT(TEXT(AL1076,"0.#"),1)="."),TRUE,FALSE)</formula>
    </cfRule>
    <cfRule type="expression" dxfId="1909" priority="2013">
      <formula>IF(AND(AL1076&lt;0, RIGHT(TEXT(AL1076,"0.#"),1)&lt;&gt;"."),TRUE,FALSE)</formula>
    </cfRule>
    <cfRule type="expression" dxfId="1908" priority="2014">
      <formula>IF(AND(AL1076&lt;0, RIGHT(TEXT(AL1076,"0.#"),1)="."),TRUE,FALSE)</formula>
    </cfRule>
  </conditionalFormatting>
  <conditionalFormatting sqref="Y1076:Y1077">
    <cfRule type="expression" dxfId="1907" priority="2009">
      <formula>IF(RIGHT(TEXT(Y1076,"0.#"),1)=".",FALSE,TRUE)</formula>
    </cfRule>
    <cfRule type="expression" dxfId="1906" priority="2010">
      <formula>IF(RIGHT(TEXT(Y1076,"0.#"),1)=".",TRUE,FALSE)</formula>
    </cfRule>
  </conditionalFormatting>
  <conditionalFormatting sqref="AE39">
    <cfRule type="expression" dxfId="1905" priority="2007">
      <formula>IF(RIGHT(TEXT(AE39,"0.#"),1)=".",FALSE,TRUE)</formula>
    </cfRule>
    <cfRule type="expression" dxfId="1904" priority="2008">
      <formula>IF(RIGHT(TEXT(AE39,"0.#"),1)=".",TRUE,FALSE)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M41">
    <cfRule type="expression" dxfId="717" priority="17">
      <formula>IF(RIGHT(TEXT(AM41,"0.#"),1)=".",FALSE,TRUE)</formula>
    </cfRule>
    <cfRule type="expression" dxfId="716" priority="18">
      <formula>IF(RIGHT(TEXT(AM41,"0.#"),1)=".",TRUE,FALSE)</formula>
    </cfRule>
  </conditionalFormatting>
  <conditionalFormatting sqref="AM40">
    <cfRule type="expression" dxfId="715" priority="15">
      <formula>IF(RIGHT(TEXT(AM40,"0.#"),1)=".",FALSE,TRUE)</formula>
    </cfRule>
    <cfRule type="expression" dxfId="714" priority="16">
      <formula>IF(RIGHT(TEXT(AM40,"0.#"),1)=".",TRUE,FALSE)</formula>
    </cfRule>
  </conditionalFormatting>
  <conditionalFormatting sqref="AM39">
    <cfRule type="expression" dxfId="713" priority="13">
      <formula>IF(RIGHT(TEXT(AM39,"0.#"),1)=".",FALSE,TRUE)</formula>
    </cfRule>
    <cfRule type="expression" dxfId="712" priority="14">
      <formula>IF(RIGHT(TEXT(AM39,"0.#"),1)=".",TRUE,FALSE)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14"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t="s">
        <v>717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717</v>
      </c>
      <c r="R3" s="13" t="str">
        <f t="shared" ref="R3:R8" si="3">IF(Q3="","",P3)</f>
        <v>委託・請負</v>
      </c>
      <c r="S3" s="13" t="str">
        <f t="shared" ref="S3:S8" si="4">IF(R3="",S2,IF(S2&lt;&gt;"",CONCATENATE(S2,"、",R3),R3))</f>
        <v>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委託・請負</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Takeru SHIROIWA</dc:creator>
  <cp:lastModifiedBy>木藤 正行(kitou-masayuki)</cp:lastModifiedBy>
  <cp:lastPrinted>2021-05-18T10:31:25Z</cp:lastPrinted>
  <dcterms:created xsi:type="dcterms:W3CDTF">2012-03-13T00:50:25Z</dcterms:created>
  <dcterms:modified xsi:type="dcterms:W3CDTF">2021-05-31T04:45:11Z</dcterms:modified>
</cp:coreProperties>
</file>