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369" i="3"/>
  <c r="AY213" i="3"/>
  <c r="AY255" i="3"/>
  <c r="AY271"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<sst xmlns="http://schemas.openxmlformats.org/spreadsheetml/2006/main" count="3090" uniqueCount="791">
  <si>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</si>
  <si>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</si>
  <si>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</si>
  <si>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</si>
  <si>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</si>
  <si>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</si>
  <si>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</si>
  <si>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</si>
  <si>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</si>
  <si>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</si>
  <si>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</si>
  <si>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</si>
  <si>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</si>
  <si>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</si>
  <si>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</si>
  <si>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</si>
  <si>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</si>
  <si>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</si>
  <si>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</si>
  <si>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</si>
  <si>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</si>
  <si>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</si>
  <si>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</si>
  <si>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</si>
  <si>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</si>
  <si>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</si>
  <si>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</si>
  <si>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</si>
  <si>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</si>
  <si>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</si>
  <si>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</si>
  <si>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</si>
  <si>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</si>
  <si>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</si>
  <si>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</si>
  <si>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</si>
  <si>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</si>
  <si>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</si>
  <si>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</si>
  <si>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</si>
  <si>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</si>
  <si>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</si>
  <si>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</si>
  <si>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</si>
  <si>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</si>
  <si>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</si>
  <si>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</si>
  <si>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</si>
  <si>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</si>
  <si>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</si>
  <si>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</si>
  <si>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</si>
  <si>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</si>
  <si>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</si>
  <si>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</si>
  <si>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</si>
  <si>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</si>
  <si>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</si>
  <si>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</si>
  <si>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</si>
  <si>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</si>
  <si>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</si>
  <si>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</si>
  <si>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</si>
  <si>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</si>
  <si>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</si>
  <si>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</si>
  <si>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</si>
  <si>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</si>
  <si>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</si>
  <si>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</si>
  <si>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</si>
  <si>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</si>
  <si>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</si>
  <si>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</si>
  <si>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</si>
  <si>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</si>
  <si>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</si>
  <si>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</si>
  <si>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</si>
  <si>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</si>
  <si>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</si>
  <si>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</si>
  <si>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</si>
  <si>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</si>
  <si>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</si>
  <si>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</si>
  <si>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</si>
  <si>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</si>
  <si>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</si>
  <si>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</si>
  <si>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</si>
  <si>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</si>
  <si>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</si>
  <si>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</si>
  <si>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</si>
  <si>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</si>
  <si>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</si>
  <si>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</si>
  <si>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</si>
  <si>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</si>
  <si>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</si>
  <si>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</si>
  <si>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</si>
  <si>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</si>
  <si>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</si>
  <si>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</si>
  <si>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</si>
  <si>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</si>
  <si>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</si>
  <si>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</si>
  <si>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</si>
  <si>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</si>
  <si>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</si>
  <si>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</si>
  <si>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</si>
  <si>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</si>
  <si>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</si>
  <si>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</si>
  <si>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</si>
  <si>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</si>
  <si>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</si>
  <si>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</si>
  <si>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</si>
  <si>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</si>
  <si>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</si>
  <si>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</si>
  <si>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</si>
  <si>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</si>
  <si>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</si>
  <si>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</si>
  <si>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</si>
  <si>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</si>
  <si>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</si>
  <si>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</si>
  <si>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</si>
  <si>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</si>
  <si>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</si>
  <si>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</si>
  <si>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</si>
  <si>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</si>
  <si>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</si>
  <si>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</si>
  <si>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</si>
  <si>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</si>
  <si>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</si>
  <si>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</si>
  <si>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</si>
  <si>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</si>
  <si>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</si>
  <si>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</si>
  <si>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</si>
  <si>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</si>
  <si>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</si>
  <si>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</si>
  <si>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</si>
  <si>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</si>
  <si>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</si>
  <si>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</si>
  <si>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</si>
  <si>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</si>
  <si>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</si>
  <si>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</si>
  <si>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</si>
  <si>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</si>
  <si>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</si>
  <si>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</si>
  <si>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</si>
  <si>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</si>
  <si>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</si>
  <si>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</si>
  <si>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</si>
  <si>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</si>
  <si>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</si>
  <si>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</si>
  <si>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</si>
  <si>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</si>
  <si>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</si>
  <si>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</si>
  <si>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</si>
  <si>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</si>
  <si>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</si>
  <si>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</si>
  <si>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</si>
  <si>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</si>
  <si>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</si>
  <si>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</si>
  <si>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</si>
  <si>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</si>
  <si>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</si>
  <si>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</si>
  <si>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</si>
  <si>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</si>
  <si>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</si>
  <si>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</si>
  <si>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</si>
  <si>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</si>
  <si>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</si>
  <si>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</si>
  <si>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</si>
  <si>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</si>
  <si>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</si>
  <si>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</si>
  <si>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</si>
  <si>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</si>
  <si>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</si>
  <si>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</si>
  <si>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</si>
  <si>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</si>
  <si>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</si>
  <si>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</si>
  <si>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</si>
  <si>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</si>
  <si>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</si>
  <si>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</si>
  <si>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</si>
  <si>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</si>
  <si>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</si>
  <si>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</si>
  <si>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</si>
  <si>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</si>
  <si>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</si>
  <si>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</si>
  <si>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</si>
  <si>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</si>
  <si>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</si>
  <si>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</si>
  <si>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</si>
  <si>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</si>
  <si>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</si>
  <si>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</si>
  <si>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</si>
  <si>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</si>
  <si>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</si>
  <si>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</si>
  <si>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</si>
  <si>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</si>
  <si>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</si>
  <si>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</si>
  <si>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</si>
  <si>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</si>
  <si>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</si>
  <si>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</si>
  <si>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</si>
  <si>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</si>
  <si>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</si>
  <si>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</si>
  <si>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</si>
  <si>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</si>
  <si>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</si>
  <si>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</si>
  <si>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</si>
  <si>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</si>
  <si>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</si>
  <si>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</si>
  <si>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</si>
  <si>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</si>
  <si>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</si>
  <si>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</si>
  <si>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</si>
  <si>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</si>
  <si>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</si>
  <si>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</si>
  <si>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</si>
  <si>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</si>
  <si>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</si>
  <si>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</si>
  <si>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</si>
  <si>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</si>
  <si>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</si>
  <si>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</si>
  <si>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</si>
  <si>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</si>
  <si>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</si>
  <si>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</si>
  <si>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</si>
  <si>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</si>
  <si>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</si>
  <si>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</si>
  <si>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</si>
  <si>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</si>
  <si>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</si>
  <si>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</si>
  <si>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</si>
  <si>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</si>
  <si>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</si>
  <si>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</si>
  <si>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</si>
  <si>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</si>
  <si>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</si>
  <si>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</si>
  <si>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</si>
  <si>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</si>
  <si>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</si>
  <si>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</si>
  <si>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</si>
  <si>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</si>
  <si>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</si>
  <si>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</si>
  <si>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</si>
  <si>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</si>
  <si>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</si>
  <si>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</si>
  <si>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</si>
  <si>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</si>
  <si>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</si>
  <si>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</si>
  <si>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</si>
  <si>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</si>
  <si>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</si>
  <si>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</si>
  <si>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</si>
  <si>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</si>
  <si>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</si>
  <si>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</si>
  <si>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</si>
  <si>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</si>
  <si>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</si>
  <si>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</si>
  <si>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</si>
  <si>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</si>
  <si>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</si>
  <si>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</si>
  <si>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</si>
  <si>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</si>
  <si>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</si>
  <si>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</si>
  <si>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</si>
  <si>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</si>
  <si>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</si>
  <si>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</si>
  <si>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</si>
  <si>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</si>
  <si>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</si>
  <si>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</si>
  <si>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</si>
  <si>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</si>
  <si>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</si>
  <si>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</si>
  <si>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</si>
  <si>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</si>
  <si>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</si>
  <si>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</si>
  <si>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</si>
  <si>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</si>
  <si>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</si>
  <si>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</si>
  <si>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</si>
  <si>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</si>
  <si>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</si>
  <si>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</si>
  <si>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</si>
  <si>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</si>
  <si>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</si>
  <si>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</si>
  <si>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</si>
  <si>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</si>
  <si>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</si>
  <si>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</si>
  <si>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</si>
  <si>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</si>
  <si>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</si>
  <si>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</si>
  <si>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</si>
  <si>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</si>
  <si>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</si>
  <si>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</si>
  <si>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</si>
  <si>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</si>
  <si>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</si>
  <si>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</si>
  <si>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</si>
  <si>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</si>
  <si>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</si>
  <si>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</si>
  <si>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</si>
  <si>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</si>
  <si>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</si>
  <si>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</si>
  <si>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</si>
  <si>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</si>
  <si>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</si>
  <si>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</si>
  <si>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</si>
  <si>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</si>
  <si>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</si>
  <si>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</si>
  <si>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</si>
  <si>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</si>
  <si>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</si>
  <si>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</si>
  <si>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</si>
  <si>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</si>
  <si>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</si>
  <si>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</si>
  <si>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</si>
  <si>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</si>
  <si>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</si>
  <si>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</si>
  <si>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</si>
  <si>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</si>
  <si>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</si>
  <si>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</si>
  <si>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</si>
  <si>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</si>
  <si>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</si>
  <si>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</si>
  <si>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</si>
  <si>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</si>
  <si>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</si>
  <si>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</si>
  <si>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</si>
  <si>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</si>
  <si>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</si>
  <si>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</si>
  <si>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</si>
  <si>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</si>
  <si>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</si>
  <si>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</si>
  <si>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</si>
  <si>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</si>
  <si>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</si>
  <si>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</si>
  <si>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</si>
  <si>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</si>
  <si>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</si>
  <si>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</si>
  <si>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</si>
  <si>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</si>
  <si>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</si>
  <si>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</si>
  <si>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</si>
  <si>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</si>
  <si>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</si>
  <si>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</si>
  <si>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</si>
  <si>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</si>
  <si>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</si>
  <si>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</si>
  <si>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</si>
  <si>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</si>
  <si>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</si>
  <si>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</si>
  <si>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</si>
  <si>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</si>
  <si>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</si>
  <si>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</si>
  <si>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</si>
  <si>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</si>
  <si>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</si>
  <si>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</si>
  <si>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</si>
  <si>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</si>
  <si>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</si>
  <si>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</si>
  <si>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</si>
  <si>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</si>
  <si>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</si>
  <si>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</si>
  <si>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</si>
  <si>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</si>
  <si>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</si>
  <si>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</si>
  <si>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</si>
  <si>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</si>
  <si>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</si>
  <si>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</si>
  <si>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</si>
  <si>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</si>
  <si>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</si>
  <si>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</si>
  <si>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</si>
  <si>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</si>
  <si>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</si>
  <si>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</si>
  <si>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</si>
  <si>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</si>
  <si>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</si>
  <si>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</si>
  <si>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</si>
  <si>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</si>
  <si>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</si>
  <si>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</si>
  <si>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</si>
  <si>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</si>
  <si>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</si>
  <si>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</si>
  <si>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</si>
  <si>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</si>
  <si>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</si>
  <si>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</si>
  <si>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</si>
  <si>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</si>
  <si>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</si>
  <si>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</si>
  <si>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</si>
  <si>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</si>
  <si>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</si>
  <si>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</si>
  <si>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</si>
  <si>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</si>
  <si>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</si>
  <si>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</si>
  <si>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</si>
  <si>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</si>
  <si>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</si>
  <si>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</si>
  <si>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</si>
  <si>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</si>
  <si>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</si>
  <si>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</si>
  <si>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</si>
  <si>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</si>
  <si>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</si>
  <si>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</si>
  <si>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</si>
  <si>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</si>
  <si>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</si>
  <si>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</si>
  <si>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</si>
  <si>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</si>
  <si>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</si>
  <si>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</si>
  <si>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</si>
  <si>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</si>
  <si>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</si>
  <si>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</si>
  <si>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</si>
  <si>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</si>
  <si>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</si>
  <si>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</si>
  <si>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</si>
  <si>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</si>
  <si>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</si>
  <si>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</si>
  <si>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</si>
  <si>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</si>
  <si>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</si>
  <si>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</si>
  <si>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</si>
  <si>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</si>
  <si>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</si>
  <si>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</si>
  <si>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</si>
  <si>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</si>
  <si>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</si>
  <si>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</si>
  <si>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</si>
  <si>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</si>
  <si>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</si>
  <si>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</si>
  <si>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</si>
  <si>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</si>
  <si>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</si>
  <si>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</si>
  <si>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</si>
  <si>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</si>
  <si>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</si>
  <si>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</si>
  <si>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</si>
  <si>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</si>
  <si>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</si>
  <si>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</si>
  <si>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</si>
  <si>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</si>
  <si>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</si>
  <si>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</si>
  <si>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</si>
  <si>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</si>
  <si>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</si>
  <si>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</si>
  <si>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</si>
  <si>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</si>
  <si>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</si>
  <si>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</si>
  <si>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</si>
  <si>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</si>
  <si>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</si>
  <si>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</si>
  <si>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</si>
  <si>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</si>
  <si>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</si>
  <si>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</si>
  <si>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</si>
  <si>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</si>
  <si>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</si>
  <si>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</si>
  <si>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</si>
  <si>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</si>
  <si>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</si>
  <si>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</si>
  <si>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</si>
  <si>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</si>
  <si>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</si>
  <si>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</si>
  <si>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</si>
  <si>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</si>
  <si>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</si>
  <si>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</si>
  <si>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</si>
  <si>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</si>
  <si>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</si>
  <si>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</si>
  <si>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</si>
  <si>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</si>
  <si>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</si>
  <si>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</si>
  <si>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</si>
  <si>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</si>
  <si>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</si>
  <si>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</si>
  <si>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</si>
  <si>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</si>
  <si>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</si>
  <si>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</si>
  <si>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</si>
  <si>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</si>
  <si>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</si>
  <si>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</si>
  <si>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</si>
  <si>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</si>
  <si>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</si>
  <si>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</si>
  <si>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</si>
  <si>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</si>
  <si>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</si>
  <si>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</si>
  <si>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</si>
  <si>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</si>
  <si>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</si>
  <si>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</si>
  <si>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</si>
  <si>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</si>
  <si>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</si>
  <si>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</si>
  <si>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</si>
  <si>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</si>
  <si>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</si>
  <si>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</si>
  <si>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</si>
  <si>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</si>
  <si>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</si>
  <si>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</si>
  <si>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</si>
  <si>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</si>
  <si>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</si>
  <si>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</si>
  <si>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</si>
  <si>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</si>
  <si>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</si>
  <si>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</si>
  <si>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</si>
  <si>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</si>
  <si>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</si>
  <si>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</si>
  <si>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</si>
  <si>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</si>
  <si>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</si>
  <si>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</si>
  <si>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</si>
  <si>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</si>
  <si>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</si>
  <si>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</si>
  <si>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</si>
  <si>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</si>
  <si>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</si>
  <si>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</si>
  <si>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</si>
  <si>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</si>
  <si>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</si>
  <si>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</si>
  <si>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</si>
  <si>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</si>
  <si>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</si>
  <si>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</si>
  <si>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</si>
  <si>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</si>
  <si>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</si>
  <si>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</si>
  <si>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</si>
  <si>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</si>
  <si>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</si>
  <si>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</si>
  <si>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</si>
  <si>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</si>
  <si>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</si>
  <si>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</si>
  <si>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</si>
  <si>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</si>
  <si>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</si>
  <si>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</si>
  <si>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</si>
  <si>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</si>
  <si>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</si>
  <si>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</si>
  <si>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</si>
  <si>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</si>
  <si>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</si>
  <si>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</si>
  <si>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</si>
  <si>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</si>
  <si>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</si>
  <si>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</si>
  <si>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</si>
  <si>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</si>
  <si>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</si>
  <si>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</si>
  <si>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</si>
  <si>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</si>
  <si>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</si>
  <si>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</si>
  <si>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</si>
  <si>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</si>
  <si>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</si>
  <si>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</si>
  <si>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</si>
  <si>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診療報酬体系見直し後の評価等に係る調査に必要な経費（薬局のかかりつけ機能に係る実態調査費）</t>
  </si>
  <si>
    <t>保険局</t>
  </si>
  <si>
    <t>医療課</t>
  </si>
  <si>
    <t>井内　努</t>
    <rPh sb="0" eb="2">
      <t>イウチ</t>
    </rPh>
    <rPh sb="3" eb="4">
      <t>ツトム</t>
    </rPh>
    <phoneticPr fontId="5"/>
  </si>
  <si>
    <t>○</t>
  </si>
  <si>
    <t>社会保険医療協議会法（昭和25年法律第47号）第８条第２項</t>
  </si>
  <si>
    <t>平成28年度診療報酬改定に係る答申書附帯意見（平成28年２月中央社会保険医療協議会）</t>
  </si>
  <si>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</si>
  <si>
    <t>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</si>
  <si>
    <t>-</t>
  </si>
  <si>
    <t>-</t>
    <phoneticPr fontId="5"/>
  </si>
  <si>
    <t>社会保険基礎調査委託費</t>
    <rPh sb="0" eb="2">
      <t>シャカイ</t>
    </rPh>
    <rPh sb="2" eb="4">
      <t>ホケン</t>
    </rPh>
    <rPh sb="4" eb="6">
      <t>キソ</t>
    </rPh>
    <rPh sb="6" eb="8">
      <t>チョウサ</t>
    </rPh>
    <rPh sb="8" eb="11">
      <t>イタクヒ</t>
    </rPh>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</si>
  <si>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</si>
  <si>
    <t>調査に対する施設の回答率
　（ただし、回答率は質問項目数により増減する可能性を考慮し、成果実績としては、回答施設数と調査項目数を掛け合わせた回答総数とした。）</t>
  </si>
  <si>
    <t>調査に対する施設の回答率</t>
  </si>
  <si>
    <t>間接的な指標として、調査に対する施設の回答率を指標とした。</t>
  </si>
  <si>
    <t>回答総数（千問）</t>
  </si>
  <si>
    <t>回答総数（千問）</t>
    <rPh sb="0" eb="2">
      <t>カイトウ</t>
    </rPh>
    <rPh sb="2" eb="4">
      <t>ソウスウ</t>
    </rPh>
    <rPh sb="5" eb="7">
      <t>センモン</t>
    </rPh>
    <phoneticPr fontId="5"/>
  </si>
  <si>
    <t>本調査は、保険医療機関の業務を対象とした調査・分析・集計等を実施するものであり、詳細な活動指標を示すことは困難であるが、調査対象とする施設数を指標とした。　</t>
  </si>
  <si>
    <t>調査施設数</t>
    <rPh sb="0" eb="2">
      <t>チョウサ</t>
    </rPh>
    <rPh sb="2" eb="5">
      <t>シセツスウ</t>
    </rPh>
    <phoneticPr fontId="5"/>
  </si>
  <si>
    <t>単位当たりコスト＝X／Y　
Ｘ：執行額（百万円）
Ｙ：回答総数（千問）　　　　　　　　　　　　　</t>
  </si>
  <si>
    <t>円</t>
  </si>
  <si>
    <t>Ｘ（百万円）/Ｙ（千問）</t>
  </si>
  <si>
    <t>5／48</t>
  </si>
  <si>
    <t>4／46</t>
  </si>
  <si>
    <t>4／66</t>
    <phoneticPr fontId="5"/>
  </si>
  <si>
    <t>施策大目標９　全国民に必要な医療を保障できる安定的・効率的な医療保険制度を構築すること</t>
  </si>
  <si>
    <t>施策目標Ⅰｰ９ｰ１　データヘルスの推進による保険者機能の強化等により適正かつ安定的・効率的な医療保障制度を構築すること</t>
  </si>
  <si>
    <t>全保険薬局から抽出した施設を対象として、在宅患者に対する訪問薬剤管理指導その他の薬剤師の関わり方等、薬局のかかりつけ機能、医療提供体制に関する書面調査を行う。
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のあるべき姿、現場での新たなニーズなどを調査し、次回診療報酬改定に向けて、評価体系を整理することができる。</t>
  </si>
  <si>
    <t>診療報酬に関する評価方法について検討を行うために必要な基礎資料の収集を目的とするものであり、広く国民のニーズがある事業である。</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</si>
  <si>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</si>
  <si>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</si>
  <si>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一般競争入札を行うことにより、コストの削減に努めており、概ね妥当である。</t>
  </si>
  <si>
    <t>データの集計、整理等、事業遂行のための必要な費目・使途に限定されている。</t>
  </si>
  <si>
    <t>一般競争入札（最低価格）による競争の結果である。</t>
  </si>
  <si>
    <t>一般競争入札を行うことにより、コストの削減に努めている。</t>
  </si>
  <si>
    <t>対象施設に対して直接の調査を実施することにより、直接的な回答を得ることができることから、実効性の高い手段となっている。</t>
  </si>
  <si>
    <t>診療報酬に関する評価方法について検討を行うための基礎資料として十分に活用している。</t>
  </si>
  <si>
    <t>本調査と類似調査は薬剤管理等に係る調査であるが、調査内容、調査客体及び調査手法等が異なるため適切に役割分担できている。</t>
  </si>
  <si>
    <t>無</t>
  </si>
  <si>
    <t>過去入札説明会に参加した企業等に公告後、声かけを行った結果、２者から入札があり競争性が確保されている。</t>
    <phoneticPr fontId="5"/>
  </si>
  <si>
    <t>‐</t>
  </si>
  <si>
    <t>診療報酬体系見直し後の評価等に係る調査に必要な経費（薬剤師等病棟業務実態調査費）</t>
  </si>
  <si>
    <t>引き続き、入札の際には今回入札に参加した企業等に声がけする等の対応を行い、競争性のある調達手続きを行う。</t>
  </si>
  <si>
    <t>不用率が大きいものの、一般競争入札（最低落札方式）による入札の結果によるものであり、また、業務も円滑に遂行されていることから特段の問題はないと考える。なお、入札には２者の応札があった。</t>
    <phoneticPr fontId="5"/>
  </si>
  <si>
    <t>新23-096</t>
    <rPh sb="0" eb="1">
      <t>シン</t>
    </rPh>
    <phoneticPr fontId="5"/>
  </si>
  <si>
    <t>938</t>
    <phoneticPr fontId="5"/>
  </si>
  <si>
    <t>264</t>
    <phoneticPr fontId="5"/>
  </si>
  <si>
    <t>276</t>
    <phoneticPr fontId="5"/>
  </si>
  <si>
    <t>286</t>
    <phoneticPr fontId="5"/>
  </si>
  <si>
    <t>280</t>
    <phoneticPr fontId="5"/>
  </si>
  <si>
    <t>285</t>
    <phoneticPr fontId="5"/>
  </si>
  <si>
    <t>293</t>
    <phoneticPr fontId="5"/>
  </si>
  <si>
    <t>A.（株）ジャンボ</t>
    <rPh sb="2" eb="5">
      <t>カブ</t>
    </rPh>
    <phoneticPr fontId="5"/>
  </si>
  <si>
    <t>消費税</t>
    <rPh sb="0" eb="3">
      <t>ショウヒゼイ</t>
    </rPh>
    <phoneticPr fontId="5"/>
  </si>
  <si>
    <t>（株）ジャンボ</t>
    <rPh sb="0" eb="3">
      <t>カブ</t>
    </rPh>
    <phoneticPr fontId="5"/>
  </si>
  <si>
    <t>アンケート業務、展示会・イベント開催</t>
    <rPh sb="5" eb="7">
      <t>ギョウム</t>
    </rPh>
    <rPh sb="8" eb="11">
      <t>テンジカイ</t>
    </rPh>
    <rPh sb="16" eb="18">
      <t>カイサイ</t>
    </rPh>
    <phoneticPr fontId="5"/>
  </si>
  <si>
    <t>印刷代</t>
    <rPh sb="0" eb="2">
      <t>インサツ</t>
    </rPh>
    <rPh sb="2" eb="3">
      <t>ダイ</t>
    </rPh>
    <phoneticPr fontId="5"/>
  </si>
  <si>
    <t>抽出代</t>
    <rPh sb="0" eb="2">
      <t>チュウシュツ</t>
    </rPh>
    <rPh sb="2" eb="3">
      <t>ダイ</t>
    </rPh>
    <phoneticPr fontId="5"/>
  </si>
  <si>
    <t>調査客体抽出費</t>
    <rPh sb="0" eb="2">
      <t>チョウサ</t>
    </rPh>
    <rPh sb="2" eb="4">
      <t>キャクタイ</t>
    </rPh>
    <rPh sb="4" eb="6">
      <t>チュウシュツ</t>
    </rPh>
    <rPh sb="6" eb="7">
      <t>ヒ</t>
    </rPh>
    <phoneticPr fontId="5"/>
  </si>
  <si>
    <t>調査票発送作業費</t>
    <rPh sb="0" eb="3">
      <t>チョウサヒョウ</t>
    </rPh>
    <rPh sb="3" eb="5">
      <t>ハッソウ</t>
    </rPh>
    <rPh sb="5" eb="7">
      <t>サギョウ</t>
    </rPh>
    <rPh sb="7" eb="8">
      <t>ヒ</t>
    </rPh>
    <phoneticPr fontId="5"/>
  </si>
  <si>
    <t>インターネット回答作成費</t>
    <rPh sb="7" eb="9">
      <t>カイトウ</t>
    </rPh>
    <rPh sb="9" eb="11">
      <t>サクセイ</t>
    </rPh>
    <rPh sb="11" eb="12">
      <t>ヒ</t>
    </rPh>
    <phoneticPr fontId="5"/>
  </si>
  <si>
    <t>発送代</t>
    <rPh sb="2" eb="3">
      <t>ダイ</t>
    </rPh>
    <phoneticPr fontId="5"/>
  </si>
  <si>
    <t>インターネット回答代</t>
    <rPh sb="9" eb="10">
      <t>ダイ</t>
    </rPh>
    <phoneticPr fontId="5"/>
  </si>
  <si>
    <t>アンケート回答疑義照会費</t>
    <rPh sb="5" eb="7">
      <t>カイトウ</t>
    </rPh>
    <rPh sb="7" eb="9">
      <t>ギギ</t>
    </rPh>
    <rPh sb="9" eb="11">
      <t>ショウカイ</t>
    </rPh>
    <rPh sb="11" eb="12">
      <t>ヒ</t>
    </rPh>
    <phoneticPr fontId="5"/>
  </si>
  <si>
    <t>疑義照会代</t>
    <rPh sb="4" eb="5">
      <t>ダイ</t>
    </rPh>
    <phoneticPr fontId="5"/>
  </si>
  <si>
    <t>督促業務代</t>
    <rPh sb="4" eb="5">
      <t>ダイ</t>
    </rPh>
    <phoneticPr fontId="5"/>
  </si>
  <si>
    <t>アンケート回答督促費</t>
    <rPh sb="5" eb="7">
      <t>カイトウ</t>
    </rPh>
    <rPh sb="7" eb="9">
      <t>トクソク</t>
    </rPh>
    <rPh sb="9" eb="10">
      <t>ヒ</t>
    </rPh>
    <phoneticPr fontId="5"/>
  </si>
  <si>
    <t>データ入力、集計、分析費</t>
    <phoneticPr fontId="5"/>
  </si>
  <si>
    <t>データ入力代</t>
    <rPh sb="5" eb="6">
      <t>ダイ</t>
    </rPh>
    <phoneticPr fontId="5"/>
  </si>
  <si>
    <t>報告書作成費</t>
    <rPh sb="0" eb="3">
      <t>ホウコクショ</t>
    </rPh>
    <rPh sb="3" eb="6">
      <t>サクセイヒ</t>
    </rPh>
    <phoneticPr fontId="5"/>
  </si>
  <si>
    <t>報告書代</t>
    <rPh sb="3" eb="4">
      <t>ダイ</t>
    </rPh>
    <phoneticPr fontId="5"/>
  </si>
  <si>
    <t>基礎データ要因分析、集計解析代</t>
    <rPh sb="0" eb="2">
      <t>キソ</t>
    </rPh>
    <rPh sb="5" eb="7">
      <t>ヨウイン</t>
    </rPh>
    <rPh sb="7" eb="9">
      <t>ブンセキ</t>
    </rPh>
    <rPh sb="10" eb="12">
      <t>シュウケイ</t>
    </rPh>
    <rPh sb="12" eb="14">
      <t>カイセキ</t>
    </rPh>
    <rPh sb="14" eb="15">
      <t>ダイ</t>
    </rPh>
    <phoneticPr fontId="5"/>
  </si>
  <si>
    <t>基礎データ要因分析、集計解析代</t>
    <phoneticPr fontId="5"/>
  </si>
  <si>
    <t>調査票印刷費</t>
    <rPh sb="0" eb="3">
      <t>チョウサヒョウ</t>
    </rPh>
    <rPh sb="3" eb="5">
      <t>インサツ</t>
    </rPh>
    <rPh sb="5" eb="6">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</si>
</sst>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114300</xdr:rowOff>
    </xdr:from>
    <xdr:to>
      <xdr:col>38</xdr:col>
      <xdr:colOff>58955</xdr:colOff>
      <xdr:row>751</xdr:row>
      <xdr:rowOff>191806</xdr:rowOff>
    </xdr:to>
    <xdr:sp macro="" textlink="">
      <xdr:nvSpPr>
        <xdr:cNvPr id="2" name="正方形/長方形 1"/>
        <xdr:cNvSpPr/>
      </xdr:nvSpPr>
      <xdr:spPr>
        <a:xfrm>
          <a:off x="4200525" y="4571047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lientData/>
  </xdr:twoCellAnchor>
  <xdr:twoCellAnchor>
    <xdr:from>
      <xdr:col>22</xdr:col>
      <xdr:colOff>171450</xdr:colOff>
      <xdr:row>751</xdr:row>
      <xdr:rowOff>228600</xdr:rowOff>
    </xdr:from>
    <xdr:to>
      <xdr:col>36</xdr:col>
      <xdr:colOff>82800</xdr:colOff>
      <xdr:row>752</xdr:row>
      <xdr:rowOff>291042</xdr:rowOff>
    </xdr:to>
    <xdr:sp macro="" textlink="">
      <xdr:nvSpPr>
        <xdr:cNvPr id="3" name="大かっこ 2"/>
        <xdr:cNvSpPr/>
      </xdr:nvSpPr>
      <xdr:spPr>
        <a:xfrm>
          <a:off x="4572000" y="4652962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133350</xdr:colOff>
      <xdr:row>753</xdr:row>
      <xdr:rowOff>0</xdr:rowOff>
    </xdr:from>
    <xdr:to>
      <xdr:col>29</xdr:col>
      <xdr:colOff>133350</xdr:colOff>
      <xdr:row>758</xdr:row>
      <xdr:rowOff>142875</xdr:rowOff>
    </xdr:to>
    <xdr:cxnSp macro="">
      <xdr:nvCxnSpPr>
        <xdr:cNvPr id="4" name="直線矢印コネクタ 3"/>
        <xdr:cNvCxnSpPr/>
      </xdr:nvCxnSpPr>
      <xdr:spPr>
        <a:xfrm>
          <a:off x="5934075" y="47005875"/>
          <a:ext cx="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758</xdr:row>
      <xdr:rowOff>190500</xdr:rowOff>
    </xdr:from>
    <xdr:to>
      <xdr:col>37</xdr:col>
      <xdr:colOff>40821</xdr:colOff>
      <xdr:row>759</xdr:row>
      <xdr:rowOff>122020</xdr:rowOff>
    </xdr:to>
    <xdr:sp macro="" textlink="">
      <xdr:nvSpPr>
        <xdr:cNvPr id="5" name="テキスト ボックス 4"/>
        <xdr:cNvSpPr txBox="1"/>
      </xdr:nvSpPr>
      <xdr:spPr>
        <a:xfrm>
          <a:off x="4448175" y="47901225"/>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一般競争契約（最低価格落札方式</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9525</xdr:colOff>
      <xdr:row>759</xdr:row>
      <xdr:rowOff>161925</xdr:rowOff>
    </xdr:from>
    <xdr:to>
      <xdr:col>38</xdr:col>
      <xdr:colOff>68480</xdr:colOff>
      <xdr:row>761</xdr:row>
      <xdr:rowOff>61318</xdr:rowOff>
    </xdr:to>
    <xdr:sp macro="" textlink="">
      <xdr:nvSpPr>
        <xdr:cNvPr id="6" name="正方形/長方形 5"/>
        <xdr:cNvSpPr/>
      </xdr:nvSpPr>
      <xdr:spPr>
        <a:xfrm>
          <a:off x="4210050" y="48225075"/>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Ａ．（株）ジャンボ</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４百万円</a:t>
          </a:r>
          <a:endParaRPr kumimoji="1" lang="en-US" altLang="ja-JP" sz="1400">
            <a:solidFill>
              <a:sysClr val="windowText" lastClr="000000"/>
            </a:solidFill>
          </a:endParaRPr>
        </a:p>
      </xdr:txBody>
    </xdr:sp>
    <xdr:clientData/>
  </xdr:twoCellAnchor>
  <xdr:twoCellAnchor>
    <xdr:from>
      <xdr:col>22</xdr:col>
      <xdr:colOff>152400</xdr:colOff>
      <xdr:row>761</xdr:row>
      <xdr:rowOff>114301</xdr:rowOff>
    </xdr:from>
    <xdr:to>
      <xdr:col>36</xdr:col>
      <xdr:colOff>186764</xdr:colOff>
      <xdr:row>763</xdr:row>
      <xdr:rowOff>104775</xdr:rowOff>
    </xdr:to>
    <xdr:sp macro="" textlink="">
      <xdr:nvSpPr>
        <xdr:cNvPr id="7" name="大かっこ 6"/>
        <xdr:cNvSpPr/>
      </xdr:nvSpPr>
      <xdr:spPr>
        <a:xfrm>
          <a:off x="4552950" y="48882301"/>
          <a:ext cx="2834714" cy="6953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751</xdr:row>
      <xdr:rowOff>142875</xdr:rowOff>
    </xdr:from>
    <xdr:to>
      <xdr:col>35</xdr:col>
      <xdr:colOff>67439</xdr:colOff>
      <xdr:row>753</xdr:row>
      <xdr:rowOff>43721</xdr:rowOff>
    </xdr:to>
    <xdr:sp macro="" textlink="">
      <xdr:nvSpPr>
        <xdr:cNvPr id="8" name="正方形/長方形 7"/>
        <xdr:cNvSpPr/>
      </xdr:nvSpPr>
      <xdr:spPr>
        <a:xfrm>
          <a:off x="4800600" y="46443900"/>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23</xdr:col>
      <xdr:colOff>190500</xdr:colOff>
      <xdr:row>761</xdr:row>
      <xdr:rowOff>0</xdr:rowOff>
    </xdr:from>
    <xdr:to>
      <xdr:col>35</xdr:col>
      <xdr:colOff>48389</xdr:colOff>
      <xdr:row>763</xdr:row>
      <xdr:rowOff>222197</xdr:rowOff>
    </xdr:to>
    <xdr:sp macro="" textlink="">
      <xdr:nvSpPr>
        <xdr:cNvPr id="9" name="正方形/長方形 8"/>
        <xdr:cNvSpPr/>
      </xdr:nvSpPr>
      <xdr:spPr>
        <a:xfrm>
          <a:off x="4791075" y="4876800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4" zoomScaleNormal="75" zoomScaleSheetLayoutView="100" zoomScalePageLayoutView="85" workbookViewId="0">
      <selection activeCell="L793" sqref="L793:X79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714</v>
      </c>
      <c r="AK2" s="941"/>
      <c r="AL2" s="941"/>
      <c r="AM2" s="941"/>
      <c r="AN2" s="98" t="s">
        <v>408</v>
      </c>
      <c r="AO2" s="941">
        <v>20</v>
      </c>
      <c r="AP2" s="941"/>
      <c r="AQ2" s="941"/>
      <c r="AR2" s="99" t="s">
        <v>713</v>
      </c>
      <c r="AS2" s="947">
        <v>363</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503</v>
      </c>
      <c r="H5" s="836"/>
      <c r="I5" s="836"/>
      <c r="J5" s="836"/>
      <c r="K5" s="836"/>
      <c r="L5" s="836"/>
      <c r="M5" s="837" t="s">
        <v>66</v>
      </c>
      <c r="N5" s="838"/>
      <c r="O5" s="838"/>
      <c r="P5" s="838"/>
      <c r="Q5" s="838"/>
      <c r="R5" s="839"/>
      <c r="S5" s="840" t="s">
        <v>70</v>
      </c>
      <c r="T5" s="836"/>
      <c r="U5" s="836"/>
      <c r="V5" s="836"/>
      <c r="W5" s="836"/>
      <c r="X5" s="841"/>
      <c r="Y5" s="697" t="s">
        <v>3</v>
      </c>
      <c r="Z5" s="543"/>
      <c r="AA5" s="543"/>
      <c r="AB5" s="543"/>
      <c r="AC5" s="543"/>
      <c r="AD5" s="544"/>
      <c r="AE5" s="698" t="s">
        <v>718</v>
      </c>
      <c r="AF5" s="698"/>
      <c r="AG5" s="698"/>
      <c r="AH5" s="698"/>
      <c r="AI5" s="698"/>
      <c r="AJ5" s="698"/>
      <c r="AK5" s="698"/>
      <c r="AL5" s="698"/>
      <c r="AM5" s="698"/>
      <c r="AN5" s="698"/>
      <c r="AO5" s="698"/>
      <c r="AP5" s="699"/>
      <c r="AQ5" s="700" t="s">
        <v>719</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19" t="s">
        <v>391</v>
      </c>
      <c r="Z7" s="440"/>
      <c r="AA7" s="440"/>
      <c r="AB7" s="440"/>
      <c r="AC7" s="440"/>
      <c r="AD7" s="920"/>
      <c r="AE7" s="908" t="s">
        <v>722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v>
      </c>
      <c r="Q13" s="657"/>
      <c r="R13" s="657"/>
      <c r="S13" s="657"/>
      <c r="T13" s="657"/>
      <c r="U13" s="657"/>
      <c r="V13" s="658"/>
      <c r="W13" s="656">
        <v>11</v>
      </c>
      <c r="X13" s="657"/>
      <c r="Y13" s="657"/>
      <c r="Z13" s="657"/>
      <c r="AA13" s="657"/>
      <c r="AB13" s="657"/>
      <c r="AC13" s="658"/>
      <c r="AD13" s="656">
        <v>11</v>
      </c>
      <c r="AE13" s="657"/>
      <c r="AF13" s="657"/>
      <c r="AG13" s="657"/>
      <c r="AH13" s="657"/>
      <c r="AI13" s="657"/>
      <c r="AJ13" s="658"/>
      <c r="AK13" s="656">
        <v>8</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726</v>
      </c>
      <c r="Q14" s="657"/>
      <c r="R14" s="657"/>
      <c r="S14" s="657"/>
      <c r="T14" s="657"/>
      <c r="U14" s="657"/>
      <c r="V14" s="658"/>
      <c r="W14" s="656" t="s">
        <v>726</v>
      </c>
      <c r="X14" s="657"/>
      <c r="Y14" s="657"/>
      <c r="Z14" s="657"/>
      <c r="AA14" s="657"/>
      <c r="AB14" s="657"/>
      <c r="AC14" s="658"/>
      <c r="AD14" s="656" t="s">
        <v>726</v>
      </c>
      <c r="AE14" s="657"/>
      <c r="AF14" s="657"/>
      <c r="AG14" s="657"/>
      <c r="AH14" s="657"/>
      <c r="AI14" s="657"/>
      <c r="AJ14" s="658"/>
      <c r="AK14" s="656" t="s">
        <v>726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726</v>
      </c>
      <c r="Q15" s="657"/>
      <c r="R15" s="657"/>
      <c r="S15" s="657"/>
      <c r="T15" s="657"/>
      <c r="U15" s="657"/>
      <c r="V15" s="658"/>
      <c r="W15" s="656" t="s">
        <v>726</v>
      </c>
      <c r="X15" s="657"/>
      <c r="Y15" s="657"/>
      <c r="Z15" s="657"/>
      <c r="AA15" s="657"/>
      <c r="AB15" s="657"/>
      <c r="AC15" s="658"/>
      <c r="AD15" s="656" t="s">
        <v>726</v>
      </c>
      <c r="AE15" s="657"/>
      <c r="AF15" s="657"/>
      <c r="AG15" s="657"/>
      <c r="AH15" s="657"/>
      <c r="AI15" s="657"/>
      <c r="AJ15" s="658"/>
      <c r="AK15" s="656" t="s">
        <v>726</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726</v>
      </c>
      <c r="Q16" s="657"/>
      <c r="R16" s="657"/>
      <c r="S16" s="657"/>
      <c r="T16" s="657"/>
      <c r="U16" s="657"/>
      <c r="V16" s="658"/>
      <c r="W16" s="656" t="s">
        <v>726</v>
      </c>
      <c r="X16" s="657"/>
      <c r="Y16" s="657"/>
      <c r="Z16" s="657"/>
      <c r="AA16" s="657"/>
      <c r="AB16" s="657"/>
      <c r="AC16" s="658"/>
      <c r="AD16" s="656" t="s">
        <v>726</v>
      </c>
      <c r="AE16" s="657"/>
      <c r="AF16" s="657"/>
      <c r="AG16" s="657"/>
      <c r="AH16" s="657"/>
      <c r="AI16" s="657"/>
      <c r="AJ16" s="658"/>
      <c r="AK16" s="656" t="s">
        <v>726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726</v>
      </c>
      <c r="Q17" s="657"/>
      <c r="R17" s="657"/>
      <c r="S17" s="657"/>
      <c r="T17" s="657"/>
      <c r="U17" s="657"/>
      <c r="V17" s="658"/>
      <c r="W17" s="656" t="s">
        <v>726</v>
      </c>
      <c r="X17" s="657"/>
      <c r="Y17" s="657"/>
      <c r="Z17" s="657"/>
      <c r="AA17" s="657"/>
      <c r="AB17" s="657"/>
      <c r="AC17" s="658"/>
      <c r="AD17" s="656" t="s">
        <v>726</v>
      </c>
      <c r="AE17" s="657"/>
      <c r="AF17" s="657"/>
      <c r="AG17" s="657"/>
      <c r="AH17" s="657"/>
      <c r="AI17" s="657"/>
      <c r="AJ17" s="658"/>
      <c r="AK17" s="656" t="s">
        <v>726</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7</v>
      </c>
      <c r="Q18" s="875"/>
      <c r="R18" s="875"/>
      <c r="S18" s="875"/>
      <c r="T18" s="875"/>
      <c r="U18" s="875"/>
      <c r="V18" s="876"/>
      <c r="W18" s="874">
        <f>SUM(W13:AC17)</f>
        <v>11</v>
      </c>
      <c r="X18" s="875"/>
      <c r="Y18" s="875"/>
      <c r="Z18" s="875"/>
      <c r="AA18" s="875"/>
      <c r="AB18" s="875"/>
      <c r="AC18" s="876"/>
      <c r="AD18" s="874">
        <f>SUM(AD13:AJ17)</f>
        <v>11</v>
      </c>
      <c r="AE18" s="875"/>
      <c r="AF18" s="875"/>
      <c r="AG18" s="875"/>
      <c r="AH18" s="875"/>
      <c r="AI18" s="875"/>
      <c r="AJ18" s="876"/>
      <c r="AK18" s="874">
        <f>SUM(AK13:AQ17)</f>
        <v>8</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5</v>
      </c>
      <c r="Q19" s="657"/>
      <c r="R19" s="657"/>
      <c r="S19" s="657"/>
      <c r="T19" s="657"/>
      <c r="U19" s="657"/>
      <c r="V19" s="658"/>
      <c r="W19" s="656">
        <v>4</v>
      </c>
      <c r="X19" s="657"/>
      <c r="Y19" s="657"/>
      <c r="Z19" s="657"/>
      <c r="AA19" s="657"/>
      <c r="AB19" s="657"/>
      <c r="AC19" s="658"/>
      <c r="AD19" s="656">
        <v>4</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0.7142857142857143</v>
      </c>
      <c r="Q20" s="317"/>
      <c r="R20" s="317"/>
      <c r="S20" s="317"/>
      <c r="T20" s="317"/>
      <c r="U20" s="317"/>
      <c r="V20" s="317"/>
      <c r="W20" s="317">
        <f t="shared" ref="W20" si="0">IF(W18=0, "-", SUM(W19)/W18)</f>
        <v>0.36363636363636365</v>
      </c>
      <c r="X20" s="317"/>
      <c r="Y20" s="317"/>
      <c r="Z20" s="317"/>
      <c r="AA20" s="317"/>
      <c r="AB20" s="317"/>
      <c r="AC20" s="317"/>
      <c r="AD20" s="317">
        <f t="shared" ref="AD20" si="1">IF(AD18=0, "-", SUM(AD19)/AD18)</f>
        <v>0.36363636363636365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0.7142857142857143</v>
      </c>
      <c r="Q21" s="317"/>
      <c r="R21" s="317"/>
      <c r="S21" s="317"/>
      <c r="T21" s="317"/>
      <c r="U21" s="317"/>
      <c r="V21" s="317"/>
      <c r="W21" s="317">
        <f t="shared" ref="W21" si="2">IF(W19=0, "-", SUM(W19)/SUM(W13,W14))</f>
        <v>0.36363636363636365</v>
      </c>
      <c r="X21" s="317"/>
      <c r="Y21" s="317"/>
      <c r="Z21" s="317"/>
      <c r="AA21" s="317"/>
      <c r="AB21" s="317"/>
      <c r="AC21" s="317"/>
      <c r="AD21" s="317">
        <f t="shared" ref="AD21" si="3">IF(AD19=0, "-", SUM(AD19)/SUM(AD13,AD14))</f>
        <v>0.36363636363636365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711</v>
      </c>
      <c r="B22" s="970"/>
      <c r="C22" s="970"/>
      <c r="D22" s="970"/>
      <c r="E22" s="970"/>
      <c r="F22" s="971"/>
      <c r="G22" s="965" t="s">
        <v>333</v>
      </c>
      <c r="H22" s="223"/>
      <c r="I22" s="223"/>
      <c r="J22" s="223"/>
      <c r="K22" s="223"/>
      <c r="L22" s="223"/>
      <c r="M22" s="223"/>
      <c r="N22" s="223"/>
      <c r="O22" s="224"/>
      <c r="P22" s="930" t="s">
        <v>709</v>
      </c>
      <c r="Q22" s="223"/>
      <c r="R22" s="223"/>
      <c r="S22" s="223"/>
      <c r="T22" s="223"/>
      <c r="U22" s="223"/>
      <c r="V22" s="224"/>
      <c r="W22" s="930" t="s">
        <v>710</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727</v>
      </c>
      <c r="H23" s="967"/>
      <c r="I23" s="967"/>
      <c r="J23" s="967"/>
      <c r="K23" s="967"/>
      <c r="L23" s="967"/>
      <c r="M23" s="967"/>
      <c r="N23" s="967"/>
      <c r="O23" s="968"/>
      <c r="P23" s="916">
        <v>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8</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726</v>
      </c>
      <c r="AR31" s="202"/>
      <c r="AS31" s="137" t="s">
        <v>233</v>
      </c>
      <c r="AT31" s="138"/>
      <c r="AU31" s="201" t="s">
        <v>726</v>
      </c>
      <c r="AV31" s="201"/>
      <c r="AW31" s="393" t="s">
        <v>179</v>
      </c>
      <c r="AX31" s="394"/>
    </row>
    <row r="32" spans="1:50" ht="23.25" customHeight="1" x14ac:dyDescent="0.15">
      <c r="A32" s="398"/>
      <c r="B32" s="396"/>
      <c r="C32" s="396"/>
      <c r="D32" s="396"/>
      <c r="E32" s="396"/>
      <c r="F32" s="397"/>
      <c r="G32" s="564" t="s">
        <v>726</v>
      </c>
      <c r="H32" s="565"/>
      <c r="I32" s="565"/>
      <c r="J32" s="565"/>
      <c r="K32" s="565"/>
      <c r="L32" s="565"/>
      <c r="M32" s="565"/>
      <c r="N32" s="565"/>
      <c r="O32" s="566"/>
      <c r="P32" s="109" t="s">
        <v>726</v>
      </c>
      <c r="Q32" s="109"/>
      <c r="R32" s="109"/>
      <c r="S32" s="109"/>
      <c r="T32" s="109"/>
      <c r="U32" s="109"/>
      <c r="V32" s="109"/>
      <c r="W32" s="109"/>
      <c r="X32" s="110"/>
      <c r="Y32" s="471" t="s">
        <v>12</v>
      </c>
      <c r="Z32" s="531"/>
      <c r="AA32" s="532"/>
      <c r="AB32" s="461" t="s">
        <v>726</v>
      </c>
      <c r="AC32" s="461"/>
      <c r="AD32" s="461"/>
      <c r="AE32" s="219" t="s">
        <v>726</v>
      </c>
      <c r="AF32" s="220"/>
      <c r="AG32" s="220"/>
      <c r="AH32" s="220"/>
      <c r="AI32" s="219" t="s">
        <v>726</v>
      </c>
      <c r="AJ32" s="220"/>
      <c r="AK32" s="220"/>
      <c r="AL32" s="220"/>
      <c r="AM32" s="219" t="s">
        <v>726</v>
      </c>
      <c r="AN32" s="220"/>
      <c r="AO32" s="220"/>
      <c r="AP32" s="220"/>
      <c r="AQ32" s="337" t="s">
        <v>726</v>
      </c>
      <c r="AR32" s="209"/>
      <c r="AS32" s="209"/>
      <c r="AT32" s="338"/>
      <c r="AU32" s="220" t="s">
        <v>726</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726</v>
      </c>
      <c r="AC33" s="523"/>
      <c r="AD33" s="523"/>
      <c r="AE33" s="219" t="s">
        <v>726</v>
      </c>
      <c r="AF33" s="220"/>
      <c r="AG33" s="220"/>
      <c r="AH33" s="220"/>
      <c r="AI33" s="219" t="s">
        <v>726</v>
      </c>
      <c r="AJ33" s="220"/>
      <c r="AK33" s="220"/>
      <c r="AL33" s="220"/>
      <c r="AM33" s="219" t="s">
        <v>726</v>
      </c>
      <c r="AN33" s="220"/>
      <c r="AO33" s="220"/>
      <c r="AP33" s="220"/>
      <c r="AQ33" s="337" t="s">
        <v>726</v>
      </c>
      <c r="AR33" s="209"/>
      <c r="AS33" s="209"/>
      <c r="AT33" s="338"/>
      <c r="AU33" s="220" t="s">
        <v>726</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726</v>
      </c>
      <c r="AF34" s="220"/>
      <c r="AG34" s="220"/>
      <c r="AH34" s="220"/>
      <c r="AI34" s="219" t="s">
        <v>726</v>
      </c>
      <c r="AJ34" s="220"/>
      <c r="AK34" s="220"/>
      <c r="AL34" s="220"/>
      <c r="AM34" s="219" t="s">
        <v>726</v>
      </c>
      <c r="AN34" s="220"/>
      <c r="AO34" s="220"/>
      <c r="AP34" s="220"/>
      <c r="AQ34" s="337" t="s">
        <v>726</v>
      </c>
      <c r="AR34" s="209"/>
      <c r="AS34" s="209"/>
      <c r="AT34" s="338"/>
      <c r="AU34" s="220" t="s">
        <v>726</v>
      </c>
      <c r="AV34" s="220"/>
      <c r="AW34" s="220"/>
      <c r="AX34" s="222"/>
    </row>
    <row r="35" spans="1:51" ht="23.25" customHeight="1" x14ac:dyDescent="0.15">
      <c r="A35" s="229" t="s">
        <v>382</v>
      </c>
      <c r="B35" s="230"/>
      <c r="C35" s="230"/>
      <c r="D35" s="230"/>
      <c r="E35" s="230"/>
      <c r="F35" s="231"/>
      <c r="G35" s="235" t="s">
        <v>726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4"/>
      <c r="AY79">
        <f>COUNTIF($AR$79,"☑")</f>
        <v>0</v>
      </c>
    </row>
    <row r="80" spans="1:51" ht="18.75"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30" customHeight="1" x14ac:dyDescent="0.15">
      <c r="A82" s="861"/>
      <c r="B82" s="527"/>
      <c r="C82" s="425"/>
      <c r="D82" s="425"/>
      <c r="E82" s="425"/>
      <c r="F82" s="426"/>
      <c r="G82" s="675" t="s">
        <v>728</v>
      </c>
      <c r="H82" s="675"/>
      <c r="I82" s="675"/>
      <c r="J82" s="675"/>
      <c r="K82" s="675"/>
      <c r="L82" s="675"/>
      <c r="M82" s="675"/>
      <c r="N82" s="675"/>
      <c r="O82" s="675"/>
      <c r="P82" s="675"/>
      <c r="Q82" s="675"/>
      <c r="R82" s="675"/>
      <c r="S82" s="675"/>
      <c r="T82" s="675"/>
      <c r="U82" s="675"/>
      <c r="V82" s="675"/>
      <c r="W82" s="675"/>
      <c r="X82" s="675"/>
      <c r="Y82" s="675"/>
      <c r="Z82" s="675"/>
      <c r="AA82" s="676"/>
      <c r="AB82" s="880" t="s">
        <v>729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30"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30"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726</v>
      </c>
      <c r="AR86" s="201"/>
      <c r="AS86" s="137" t="s">
        <v>233</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730</v>
      </c>
      <c r="H87" s="109"/>
      <c r="I87" s="109"/>
      <c r="J87" s="109"/>
      <c r="K87" s="109"/>
      <c r="L87" s="109"/>
      <c r="M87" s="109"/>
      <c r="N87" s="109"/>
      <c r="O87" s="110"/>
      <c r="P87" s="109" t="s">
        <v>731</v>
      </c>
      <c r="Q87" s="514"/>
      <c r="R87" s="514"/>
      <c r="S87" s="514"/>
      <c r="T87" s="514"/>
      <c r="U87" s="514"/>
      <c r="V87" s="514"/>
      <c r="W87" s="514"/>
      <c r="X87" s="515"/>
      <c r="Y87" s="561" t="s">
        <v>62</v>
      </c>
      <c r="Z87" s="562"/>
      <c r="AA87" s="563"/>
      <c r="AB87" s="461" t="s">
        <v>733</v>
      </c>
      <c r="AC87" s="461"/>
      <c r="AD87" s="461"/>
      <c r="AE87" s="219">
        <v>21</v>
      </c>
      <c r="AF87" s="220"/>
      <c r="AG87" s="220"/>
      <c r="AH87" s="220"/>
      <c r="AI87" s="219">
        <v>27</v>
      </c>
      <c r="AJ87" s="220"/>
      <c r="AK87" s="220"/>
      <c r="AL87" s="220"/>
      <c r="AM87" s="219">
        <v>38</v>
      </c>
      <c r="AN87" s="220"/>
      <c r="AO87" s="220"/>
      <c r="AP87" s="220"/>
      <c r="AQ87" s="337" t="s">
        <v>726</v>
      </c>
      <c r="AR87" s="209"/>
      <c r="AS87" s="209"/>
      <c r="AT87" s="338"/>
      <c r="AU87" s="220" t="s">
        <v>726</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732</v>
      </c>
      <c r="AC88" s="523"/>
      <c r="AD88" s="523"/>
      <c r="AE88" s="219">
        <v>48</v>
      </c>
      <c r="AF88" s="220"/>
      <c r="AG88" s="220"/>
      <c r="AH88" s="220"/>
      <c r="AI88" s="219">
        <v>46</v>
      </c>
      <c r="AJ88" s="220"/>
      <c r="AK88" s="220"/>
      <c r="AL88" s="220"/>
      <c r="AM88" s="219">
        <v>66</v>
      </c>
      <c r="AN88" s="220"/>
      <c r="AO88" s="220"/>
      <c r="AP88" s="220"/>
      <c r="AQ88" s="337" t="s">
        <v>726</v>
      </c>
      <c r="AR88" s="209"/>
      <c r="AS88" s="209"/>
      <c r="AT88" s="338"/>
      <c r="AU88" s="220">
        <v>100</v>
      </c>
      <c r="AV88" s="220"/>
      <c r="AW88" s="220"/>
      <c r="AX88" s="222"/>
      <c r="AY88">
        <f t="shared" si="10"/>
        <v>1</v>
      </c>
      <c r="AZ88" s="10"/>
      <c r="BA88" s="10"/>
      <c r="BB88" s="10"/>
      <c r="BC88" s="10"/>
    </row>
    <row r="89" spans="1:60" ht="23.25" customHeight="1" thickBot="1" x14ac:dyDescent="0.2">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44</v>
      </c>
      <c r="AF89" s="227"/>
      <c r="AG89" s="227"/>
      <c r="AH89" s="227"/>
      <c r="AI89" s="226">
        <v>59</v>
      </c>
      <c r="AJ89" s="227"/>
      <c r="AK89" s="227"/>
      <c r="AL89" s="227"/>
      <c r="AM89" s="226">
        <v>58</v>
      </c>
      <c r="AN89" s="227"/>
      <c r="AO89" s="227"/>
      <c r="AP89" s="227"/>
      <c r="AQ89" s="337" t="s">
        <v>726</v>
      </c>
      <c r="AR89" s="209"/>
      <c r="AS89" s="209"/>
      <c r="AT89" s="338"/>
      <c r="AU89" s="220" t="s">
        <v>726</v>
      </c>
      <c r="AV89" s="220"/>
      <c r="AW89" s="220"/>
      <c r="AX89" s="222"/>
      <c r="AY89">
        <f t="shared" si="10"/>
        <v>1</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30" customHeight="1" x14ac:dyDescent="0.15">
      <c r="A101" s="419"/>
      <c r="B101" s="420"/>
      <c r="C101" s="420"/>
      <c r="D101" s="420"/>
      <c r="E101" s="420"/>
      <c r="F101" s="421"/>
      <c r="G101" s="109" t="s">
        <v>734</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735</v>
      </c>
      <c r="AC101" s="461"/>
      <c r="AD101" s="461"/>
      <c r="AE101" s="283">
        <v>1600</v>
      </c>
      <c r="AF101" s="283"/>
      <c r="AG101" s="283"/>
      <c r="AH101" s="283"/>
      <c r="AI101" s="283">
        <v>1600</v>
      </c>
      <c r="AJ101" s="283"/>
      <c r="AK101" s="283"/>
      <c r="AL101" s="283"/>
      <c r="AM101" s="283">
        <v>1600</v>
      </c>
      <c r="AN101" s="283"/>
      <c r="AO101" s="283"/>
      <c r="AP101" s="283"/>
      <c r="AQ101" s="283" t="s">
        <v>726</v>
      </c>
      <c r="AR101" s="283"/>
      <c r="AS101" s="283"/>
      <c r="AT101" s="283"/>
      <c r="AU101" s="219"/>
      <c r="AV101" s="220"/>
      <c r="AW101" s="220"/>
      <c r="AX101" s="222"/>
    </row>
    <row r="102" spans="1:60" ht="30"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735</v>
      </c>
      <c r="AC102" s="461"/>
      <c r="AD102" s="461"/>
      <c r="AE102" s="283">
        <v>1600</v>
      </c>
      <c r="AF102" s="283"/>
      <c r="AG102" s="283"/>
      <c r="AH102" s="283"/>
      <c r="AI102" s="283">
        <v>1600</v>
      </c>
      <c r="AJ102" s="283"/>
      <c r="AK102" s="283"/>
      <c r="AL102" s="283"/>
      <c r="AM102" s="283">
        <v>1600</v>
      </c>
      <c r="AN102" s="283"/>
      <c r="AO102" s="283"/>
      <c r="AP102" s="283"/>
      <c r="AQ102" s="283">
        <v>1600</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736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737</v>
      </c>
      <c r="AC116" s="463"/>
      <c r="AD116" s="464"/>
      <c r="AE116" s="283">
        <v>104</v>
      </c>
      <c r="AF116" s="283"/>
      <c r="AG116" s="283"/>
      <c r="AH116" s="283"/>
      <c r="AI116" s="283">
        <v>87</v>
      </c>
      <c r="AJ116" s="283"/>
      <c r="AK116" s="283"/>
      <c r="AL116" s="283"/>
      <c r="AM116" s="283">
        <v>61</v>
      </c>
      <c r="AN116" s="283"/>
      <c r="AO116" s="283"/>
      <c r="AP116" s="283"/>
      <c r="AQ116" s="219">
        <v>61</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738</v>
      </c>
      <c r="AC117" s="473"/>
      <c r="AD117" s="474"/>
      <c r="AE117" s="551" t="s">
        <v>739</v>
      </c>
      <c r="AF117" s="551"/>
      <c r="AG117" s="551"/>
      <c r="AH117" s="551"/>
      <c r="AI117" s="551" t="s">
        <v>740</v>
      </c>
      <c r="AJ117" s="551"/>
      <c r="AK117" s="551"/>
      <c r="AL117" s="551"/>
      <c r="AM117" s="551" t="s">
        <v>741</v>
      </c>
      <c r="AN117" s="551"/>
      <c r="AO117" s="551"/>
      <c r="AP117" s="551"/>
      <c r="AQ117" s="551" t="s">
        <v>741</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407</v>
      </c>
      <c r="B130" s="187"/>
      <c r="C130" s="186" t="s">
        <v>236</v>
      </c>
      <c r="D130" s="187"/>
      <c r="E130" s="171" t="s">
        <v>265</v>
      </c>
      <c r="F130" s="172"/>
      <c r="G130" s="173" t="s">
        <v>742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726</v>
      </c>
      <c r="AR133" s="201"/>
      <c r="AS133" s="137" t="s">
        <v>233</v>
      </c>
      <c r="AT133" s="138"/>
      <c r="AU133" s="202" t="s">
        <v>726</v>
      </c>
      <c r="AV133" s="202"/>
      <c r="AW133" s="137" t="s">
        <v>179</v>
      </c>
      <c r="AX133" s="197"/>
      <c r="AY133">
        <f>$AY$132</f>
        <v>1</v>
      </c>
    </row>
    <row r="134" spans="1:51" ht="39.75" customHeight="1" x14ac:dyDescent="0.15">
      <c r="A134" s="191"/>
      <c r="B134" s="188"/>
      <c r="C134" s="182"/>
      <c r="D134" s="188"/>
      <c r="E134" s="182"/>
      <c r="F134" s="183"/>
      <c r="G134" s="108" t="s">
        <v>726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t="s">
        <v>726</v>
      </c>
      <c r="AF134" s="209"/>
      <c r="AG134" s="209"/>
      <c r="AH134" s="209"/>
      <c r="AI134" s="208" t="s">
        <v>726</v>
      </c>
      <c r="AJ134" s="209"/>
      <c r="AK134" s="209"/>
      <c r="AL134" s="209"/>
      <c r="AM134" s="208" t="s">
        <v>726</v>
      </c>
      <c r="AN134" s="209"/>
      <c r="AO134" s="209"/>
      <c r="AP134" s="209"/>
      <c r="AQ134" s="208" t="s">
        <v>726</v>
      </c>
      <c r="AR134" s="209"/>
      <c r="AS134" s="209"/>
      <c r="AT134" s="209"/>
      <c r="AU134" s="208" t="s">
        <v>726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t="s">
        <v>726</v>
      </c>
      <c r="AF135" s="209"/>
      <c r="AG135" s="209"/>
      <c r="AH135" s="209"/>
      <c r="AI135" s="208" t="s">
        <v>726</v>
      </c>
      <c r="AJ135" s="209"/>
      <c r="AK135" s="209"/>
      <c r="AL135" s="209"/>
      <c r="AM135" s="208" t="s">
        <v>726</v>
      </c>
      <c r="AN135" s="209"/>
      <c r="AO135" s="209"/>
      <c r="AP135" s="209"/>
      <c r="AQ135" s="208" t="s">
        <v>726</v>
      </c>
      <c r="AR135" s="209"/>
      <c r="AS135" s="209"/>
      <c r="AT135" s="209"/>
      <c r="AU135" s="208" t="s">
        <v>726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726</v>
      </c>
      <c r="H154" s="109"/>
      <c r="I154" s="109"/>
      <c r="J154" s="109"/>
      <c r="K154" s="109"/>
      <c r="L154" s="109"/>
      <c r="M154" s="109"/>
      <c r="N154" s="109"/>
      <c r="O154" s="109"/>
      <c r="P154" s="110"/>
      <c r="Q154" s="129" t="s">
        <v>726</v>
      </c>
      <c r="R154" s="109"/>
      <c r="S154" s="109"/>
      <c r="T154" s="109"/>
      <c r="U154" s="109"/>
      <c r="V154" s="109"/>
      <c r="W154" s="109"/>
      <c r="X154" s="109"/>
      <c r="Y154" s="109"/>
      <c r="Z154" s="109"/>
      <c r="AA154" s="291"/>
      <c r="AB154" s="145" t="s">
        <v>726</v>
      </c>
      <c r="AC154" s="146"/>
      <c r="AD154" s="146"/>
      <c r="AE154" s="151" t="s">
        <v>726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726</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50.1" customHeight="1" x14ac:dyDescent="0.15">
      <c r="A188" s="191"/>
      <c r="B188" s="188"/>
      <c r="C188" s="182"/>
      <c r="D188" s="188"/>
      <c r="E188" s="129" t="s">
        <v>744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50.1"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675</v>
      </c>
      <c r="D430" s="928"/>
      <c r="E430" s="176" t="s">
        <v>401</v>
      </c>
      <c r="F430" s="894"/>
      <c r="G430" s="895" t="s">
        <v>252</v>
      </c>
      <c r="H430" s="127"/>
      <c r="I430" s="127"/>
      <c r="J430" s="896" t="s">
        <v>725</v>
      </c>
      <c r="K430" s="897"/>
      <c r="L430" s="897"/>
      <c r="M430" s="897"/>
      <c r="N430" s="897"/>
      <c r="O430" s="897"/>
      <c r="P430" s="897"/>
      <c r="Q430" s="897"/>
      <c r="R430" s="897"/>
      <c r="S430" s="897"/>
      <c r="T430" s="898"/>
      <c r="U430" s="588" t="s">
        <v>726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726</v>
      </c>
      <c r="AF432" s="202"/>
      <c r="AG432" s="137" t="s">
        <v>233</v>
      </c>
      <c r="AH432" s="138"/>
      <c r="AI432" s="336"/>
      <c r="AJ432" s="336"/>
      <c r="AK432" s="336"/>
      <c r="AL432" s="158"/>
      <c r="AM432" s="336"/>
      <c r="AN432" s="336"/>
      <c r="AO432" s="336"/>
      <c r="AP432" s="158"/>
      <c r="AQ432" s="251" t="s">
        <v>726</v>
      </c>
      <c r="AR432" s="202"/>
      <c r="AS432" s="137" t="s">
        <v>233</v>
      </c>
      <c r="AT432" s="138"/>
      <c r="AU432" s="202" t="s">
        <v>726</v>
      </c>
      <c r="AV432" s="202"/>
      <c r="AW432" s="137" t="s">
        <v>179</v>
      </c>
      <c r="AX432" s="197"/>
      <c r="AY432">
        <f>$AY$431</f>
        <v>1</v>
      </c>
    </row>
    <row r="433" spans="1:51" ht="23.25" customHeight="1" x14ac:dyDescent="0.15">
      <c r="A433" s="191"/>
      <c r="B433" s="188"/>
      <c r="C433" s="182"/>
      <c r="D433" s="188"/>
      <c r="E433" s="339"/>
      <c r="F433" s="340"/>
      <c r="G433" s="108" t="s">
        <v>726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726</v>
      </c>
      <c r="AC433" s="215"/>
      <c r="AD433" s="215"/>
      <c r="AE433" s="337" t="s">
        <v>726</v>
      </c>
      <c r="AF433" s="209"/>
      <c r="AG433" s="209"/>
      <c r="AH433" s="209"/>
      <c r="AI433" s="337" t="s">
        <v>726</v>
      </c>
      <c r="AJ433" s="209"/>
      <c r="AK433" s="209"/>
      <c r="AL433" s="209"/>
      <c r="AM433" s="337" t="s">
        <v>726</v>
      </c>
      <c r="AN433" s="209"/>
      <c r="AO433" s="209"/>
      <c r="AP433" s="338"/>
      <c r="AQ433" s="337" t="s">
        <v>726</v>
      </c>
      <c r="AR433" s="209"/>
      <c r="AS433" s="209"/>
      <c r="AT433" s="338"/>
      <c r="AU433" s="209" t="s">
        <v>726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726</v>
      </c>
      <c r="AC434" s="207"/>
      <c r="AD434" s="207"/>
      <c r="AE434" s="337" t="s">
        <v>726</v>
      </c>
      <c r="AF434" s="209"/>
      <c r="AG434" s="209"/>
      <c r="AH434" s="338"/>
      <c r="AI434" s="337" t="s">
        <v>726</v>
      </c>
      <c r="AJ434" s="209"/>
      <c r="AK434" s="209"/>
      <c r="AL434" s="209"/>
      <c r="AM434" s="337" t="s">
        <v>726</v>
      </c>
      <c r="AN434" s="209"/>
      <c r="AO434" s="209"/>
      <c r="AP434" s="338"/>
      <c r="AQ434" s="337" t="s">
        <v>726</v>
      </c>
      <c r="AR434" s="209"/>
      <c r="AS434" s="209"/>
      <c r="AT434" s="338"/>
      <c r="AU434" s="209" t="s">
        <v>726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726</v>
      </c>
      <c r="AF435" s="209"/>
      <c r="AG435" s="209"/>
      <c r="AH435" s="338"/>
      <c r="AI435" s="337" t="s">
        <v>726</v>
      </c>
      <c r="AJ435" s="209"/>
      <c r="AK435" s="209"/>
      <c r="AL435" s="209"/>
      <c r="AM435" s="337" t="s">
        <v>726</v>
      </c>
      <c r="AN435" s="209"/>
      <c r="AO435" s="209"/>
      <c r="AP435" s="338"/>
      <c r="AQ435" s="337" t="s">
        <v>726</v>
      </c>
      <c r="AR435" s="209"/>
      <c r="AS435" s="209"/>
      <c r="AT435" s="338"/>
      <c r="AU435" s="209" t="s">
        <v>726</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726</v>
      </c>
      <c r="AF457" s="202"/>
      <c r="AG457" s="137" t="s">
        <v>233</v>
      </c>
      <c r="AH457" s="138"/>
      <c r="AI457" s="336"/>
      <c r="AJ457" s="336"/>
      <c r="AK457" s="336"/>
      <c r="AL457" s="158"/>
      <c r="AM457" s="336"/>
      <c r="AN457" s="336"/>
      <c r="AO457" s="336"/>
      <c r="AP457" s="158"/>
      <c r="AQ457" s="251" t="s">
        <v>726</v>
      </c>
      <c r="AR457" s="202"/>
      <c r="AS457" s="137" t="s">
        <v>233</v>
      </c>
      <c r="AT457" s="138"/>
      <c r="AU457" s="202" t="s">
        <v>726</v>
      </c>
      <c r="AV457" s="202"/>
      <c r="AW457" s="137" t="s">
        <v>179</v>
      </c>
      <c r="AX457" s="197"/>
      <c r="AY457">
        <f>$AY$456</f>
        <v>1</v>
      </c>
    </row>
    <row r="458" spans="1:51" ht="23.25" customHeight="1" x14ac:dyDescent="0.15">
      <c r="A458" s="191"/>
      <c r="B458" s="188"/>
      <c r="C458" s="182"/>
      <c r="D458" s="188"/>
      <c r="E458" s="339"/>
      <c r="F458" s="340"/>
      <c r="G458" s="108" t="s">
        <v>726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726</v>
      </c>
      <c r="AC458" s="215"/>
      <c r="AD458" s="215"/>
      <c r="AE458" s="337" t="s">
        <v>726</v>
      </c>
      <c r="AF458" s="209"/>
      <c r="AG458" s="209"/>
      <c r="AH458" s="209"/>
      <c r="AI458" s="337" t="s">
        <v>726</v>
      </c>
      <c r="AJ458" s="209"/>
      <c r="AK458" s="209"/>
      <c r="AL458" s="209"/>
      <c r="AM458" s="337" t="s">
        <v>726</v>
      </c>
      <c r="AN458" s="209"/>
      <c r="AO458" s="209"/>
      <c r="AP458" s="338"/>
      <c r="AQ458" s="337" t="s">
        <v>726</v>
      </c>
      <c r="AR458" s="209"/>
      <c r="AS458" s="209"/>
      <c r="AT458" s="338"/>
      <c r="AU458" s="209" t="s">
        <v>726</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726</v>
      </c>
      <c r="AC459" s="207"/>
      <c r="AD459" s="207"/>
      <c r="AE459" s="337" t="s">
        <v>726</v>
      </c>
      <c r="AF459" s="209"/>
      <c r="AG459" s="209"/>
      <c r="AH459" s="338"/>
      <c r="AI459" s="337" t="s">
        <v>726</v>
      </c>
      <c r="AJ459" s="209"/>
      <c r="AK459" s="209"/>
      <c r="AL459" s="209"/>
      <c r="AM459" s="337" t="s">
        <v>726</v>
      </c>
      <c r="AN459" s="209"/>
      <c r="AO459" s="209"/>
      <c r="AP459" s="338"/>
      <c r="AQ459" s="337" t="s">
        <v>726</v>
      </c>
      <c r="AR459" s="209"/>
      <c r="AS459" s="209"/>
      <c r="AT459" s="338"/>
      <c r="AU459" s="209" t="s">
        <v>726</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726</v>
      </c>
      <c r="AF460" s="209"/>
      <c r="AG460" s="209"/>
      <c r="AH460" s="338"/>
      <c r="AI460" s="337" t="s">
        <v>726</v>
      </c>
      <c r="AJ460" s="209"/>
      <c r="AK460" s="209"/>
      <c r="AL460" s="209"/>
      <c r="AM460" s="337" t="s">
        <v>726</v>
      </c>
      <c r="AN460" s="209"/>
      <c r="AO460" s="209"/>
      <c r="AP460" s="338"/>
      <c r="AQ460" s="337" t="s">
        <v>726</v>
      </c>
      <c r="AR460" s="209"/>
      <c r="AS460" s="209"/>
      <c r="AT460" s="338"/>
      <c r="AU460" s="209" t="s">
        <v>726</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726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customHeight="1" thickBot="1" x14ac:dyDescent="0.2">
      <c r="A484" s="191"/>
      <c r="B484" s="188"/>
      <c r="C484" s="182"/>
      <c r="D484" s="188"/>
      <c r="E484" s="176" t="s">
        <v>404</v>
      </c>
      <c r="F484" s="177"/>
      <c r="G484" s="895" t="s">
        <v>252</v>
      </c>
      <c r="H484" s="127"/>
      <c r="I484" s="127"/>
      <c r="J484" s="896" t="s">
        <v>725</v>
      </c>
      <c r="K484" s="897"/>
      <c r="L484" s="897"/>
      <c r="M484" s="897"/>
      <c r="N484" s="897"/>
      <c r="O484" s="897"/>
      <c r="P484" s="897"/>
      <c r="Q484" s="897"/>
      <c r="R484" s="897"/>
      <c r="S484" s="897"/>
      <c r="T484" s="898"/>
      <c r="U484" s="588" t="s">
        <v>726</v>
      </c>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405</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0.1"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720</v>
      </c>
      <c r="AE702" s="343"/>
      <c r="AF702" s="343"/>
      <c r="AG702" s="380" t="s">
        <v>745</v>
      </c>
      <c r="AH702" s="381"/>
      <c r="AI702" s="381"/>
      <c r="AJ702" s="381"/>
      <c r="AK702" s="381"/>
      <c r="AL702" s="381"/>
      <c r="AM702" s="381"/>
      <c r="AN702" s="381"/>
      <c r="AO702" s="381"/>
      <c r="AP702" s="381"/>
      <c r="AQ702" s="381"/>
      <c r="AR702" s="381"/>
      <c r="AS702" s="381"/>
      <c r="AT702" s="381"/>
      <c r="AU702" s="381"/>
      <c r="AV702" s="381"/>
      <c r="AW702" s="381"/>
      <c r="AX702" s="382"/>
    </row>
    <row r="703" spans="1:51" ht="39.950000000000003"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720</v>
      </c>
      <c r="AE703" s="324"/>
      <c r="AF703" s="324"/>
      <c r="AG703" s="105" t="s">
        <v>746</v>
      </c>
      <c r="AH703" s="106"/>
      <c r="AI703" s="106"/>
      <c r="AJ703" s="106"/>
      <c r="AK703" s="106"/>
      <c r="AL703" s="106"/>
      <c r="AM703" s="106"/>
      <c r="AN703" s="106"/>
      <c r="AO703" s="106"/>
      <c r="AP703" s="106"/>
      <c r="AQ703" s="106"/>
      <c r="AR703" s="106"/>
      <c r="AS703" s="106"/>
      <c r="AT703" s="106"/>
      <c r="AU703" s="106"/>
      <c r="AV703" s="106"/>
      <c r="AW703" s="106"/>
      <c r="AX703" s="107"/>
    </row>
    <row r="704" spans="1:51" ht="50.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720</v>
      </c>
      <c r="AE704" s="782"/>
      <c r="AF704" s="782"/>
      <c r="AG704" s="169" t="s">
        <v>747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720</v>
      </c>
      <c r="AE705" s="714"/>
      <c r="AF705" s="714"/>
      <c r="AG705" s="129" t="s">
        <v>756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755</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755</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757</v>
      </c>
      <c r="AE708" s="604"/>
      <c r="AF708" s="604"/>
      <c r="AG708" s="741" t="s">
        <v>725</v>
      </c>
      <c r="AH708" s="742"/>
      <c r="AI708" s="742"/>
      <c r="AJ708" s="742"/>
      <c r="AK708" s="742"/>
      <c r="AL708" s="742"/>
      <c r="AM708" s="742"/>
      <c r="AN708" s="742"/>
      <c r="AO708" s="742"/>
      <c r="AP708" s="742"/>
      <c r="AQ708" s="742"/>
      <c r="AR708" s="742"/>
      <c r="AS708" s="742"/>
      <c r="AT708" s="742"/>
      <c r="AU708" s="742"/>
      <c r="AV708" s="742"/>
      <c r="AW708" s="742"/>
      <c r="AX708" s="743"/>
    </row>
    <row r="709" spans="1:50" ht="39.950000000000003"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720</v>
      </c>
      <c r="AE709" s="324"/>
      <c r="AF709" s="324"/>
      <c r="AG709" s="105" t="s">
        <v>748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757</v>
      </c>
      <c r="AE710" s="324"/>
      <c r="AF710" s="324"/>
      <c r="AG710" s="105" t="s">
        <v>725</v>
      </c>
      <c r="AH710" s="106"/>
      <c r="AI710" s="106"/>
      <c r="AJ710" s="106"/>
      <c r="AK710" s="106"/>
      <c r="AL710" s="106"/>
      <c r="AM710" s="106"/>
      <c r="AN710" s="106"/>
      <c r="AO710" s="106"/>
      <c r="AP710" s="106"/>
      <c r="AQ710" s="106"/>
      <c r="AR710" s="106"/>
      <c r="AS710" s="106"/>
      <c r="AT710" s="106"/>
      <c r="AU710" s="106"/>
      <c r="AV710" s="106"/>
      <c r="AW710" s="106"/>
      <c r="AX710" s="107"/>
    </row>
    <row r="711" spans="1:50" ht="39.950000000000003"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720</v>
      </c>
      <c r="AE711" s="324"/>
      <c r="AF711" s="324"/>
      <c r="AG711" s="105" t="s">
        <v>749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720</v>
      </c>
      <c r="AE712" s="782"/>
      <c r="AF712" s="782"/>
      <c r="AG712" s="806" t="s">
        <v>750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757</v>
      </c>
      <c r="AE713" s="324"/>
      <c r="AF713" s="662"/>
      <c r="AG713" s="105" t="s">
        <v>725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720</v>
      </c>
      <c r="AE714" s="804"/>
      <c r="AF714" s="805"/>
      <c r="AG714" s="735" t="s">
        <v>751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757</v>
      </c>
      <c r="AE715" s="604"/>
      <c r="AF715" s="655"/>
      <c r="AG715" s="741" t="s">
        <v>725</v>
      </c>
      <c r="AH715" s="742"/>
      <c r="AI715" s="742"/>
      <c r="AJ715" s="742"/>
      <c r="AK715" s="742"/>
      <c r="AL715" s="742"/>
      <c r="AM715" s="742"/>
      <c r="AN715" s="742"/>
      <c r="AO715" s="742"/>
      <c r="AP715" s="742"/>
      <c r="AQ715" s="742"/>
      <c r="AR715" s="742"/>
      <c r="AS715" s="742"/>
      <c r="AT715" s="742"/>
      <c r="AU715" s="742"/>
      <c r="AV715" s="742"/>
      <c r="AW715" s="742"/>
      <c r="AX715" s="743"/>
    </row>
    <row r="716" spans="1:50" ht="39.950000000000003"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720</v>
      </c>
      <c r="AE716" s="626"/>
      <c r="AF716" s="626"/>
      <c r="AG716" s="105" t="s">
        <v>752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757</v>
      </c>
      <c r="AE717" s="324"/>
      <c r="AF717" s="324"/>
      <c r="AG717" s="105" t="s">
        <v>725</v>
      </c>
      <c r="AH717" s="106"/>
      <c r="AI717" s="106"/>
      <c r="AJ717" s="106"/>
      <c r="AK717" s="106"/>
      <c r="AL717" s="106"/>
      <c r="AM717" s="106"/>
      <c r="AN717" s="106"/>
      <c r="AO717" s="106"/>
      <c r="AP717" s="106"/>
      <c r="AQ717" s="106"/>
      <c r="AR717" s="106"/>
      <c r="AS717" s="106"/>
      <c r="AT717" s="106"/>
      <c r="AU717" s="106"/>
      <c r="AV717" s="106"/>
      <c r="AW717" s="106"/>
      <c r="AX717" s="107"/>
    </row>
    <row r="718" spans="1:50" ht="39.950000000000003"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720</v>
      </c>
      <c r="AE718" s="324"/>
      <c r="AF718" s="324"/>
      <c r="AG718" s="131" t="s">
        <v>753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720</v>
      </c>
      <c r="AE719" s="604"/>
      <c r="AF719" s="604"/>
      <c r="AG719" s="129" t="s">
        <v>754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39.950000000000003" customHeight="1" x14ac:dyDescent="0.15">
      <c r="A721" s="777"/>
      <c r="B721" s="778"/>
      <c r="C721" s="294" t="s">
        <v>715</v>
      </c>
      <c r="D721" s="295"/>
      <c r="E721" s="295"/>
      <c r="F721" s="296"/>
      <c r="G721" s="285"/>
      <c r="H721" s="286"/>
      <c r="I721" s="77" t="str">
        <f>IF(OR(G721="　", G721=""), "", "-")</f>
        <v/>
      </c>
      <c r="J721" s="289">
        <v>362</v>
      </c>
      <c r="K721" s="289"/>
      <c r="L721" s="77" t="str">
        <f>IF(M721="","","-")</f>
        <v/>
      </c>
      <c r="M721" s="78"/>
      <c r="N721" s="302" t="s">
        <v>758</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2"/>
      <c r="C737" s="212"/>
      <c r="D737" s="213"/>
      <c r="E737" s="951" t="s">
        <v>726</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399</v>
      </c>
      <c r="B738" s="362"/>
      <c r="C738" s="362"/>
      <c r="D738" s="362"/>
      <c r="E738" s="951" t="s">
        <v>761</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398</v>
      </c>
      <c r="B739" s="362"/>
      <c r="C739" s="362"/>
      <c r="D739" s="362"/>
      <c r="E739" s="951" t="s">
        <v>762</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397</v>
      </c>
      <c r="B740" s="362"/>
      <c r="C740" s="362"/>
      <c r="D740" s="362"/>
      <c r="E740" s="951" t="s">
        <v>763</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396</v>
      </c>
      <c r="B741" s="362"/>
      <c r="C741" s="362"/>
      <c r="D741" s="362"/>
      <c r="E741" s="951" t="s">
        <v>764</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395</v>
      </c>
      <c r="B742" s="362"/>
      <c r="C742" s="362"/>
      <c r="D742" s="362"/>
      <c r="E742" s="951" t="s">
        <v>765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394</v>
      </c>
      <c r="B743" s="362"/>
      <c r="C743" s="362"/>
      <c r="D743" s="362"/>
      <c r="E743" s="951" t="s">
        <v>766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393</v>
      </c>
      <c r="B744" s="362"/>
      <c r="C744" s="362"/>
      <c r="D744" s="362"/>
      <c r="E744" s="951" t="s">
        <v>767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392</v>
      </c>
      <c r="B745" s="362"/>
      <c r="C745" s="362"/>
      <c r="D745" s="362"/>
      <c r="E745" s="988" t="s">
        <v>768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549</v>
      </c>
      <c r="B746" s="362"/>
      <c r="C746" s="362"/>
      <c r="D746" s="362"/>
      <c r="E746" s="957" t="s">
        <v>715</v>
      </c>
      <c r="F746" s="955"/>
      <c r="G746" s="955"/>
      <c r="H746" s="100" t="str">
        <f>IF(E746="","","-")</f>
        <v>-</v>
      </c>
      <c r="I746" s="955"/>
      <c r="J746" s="955"/>
      <c r="K746" s="100" t="str">
        <f>IF(I746="","","-")</f>
        <v/>
      </c>
      <c r="L746" s="956">
        <v>303</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511</v>
      </c>
      <c r="B747" s="362"/>
      <c r="C747" s="362"/>
      <c r="D747" s="362"/>
      <c r="E747" s="957" t="s">
        <v>715</v>
      </c>
      <c r="F747" s="955"/>
      <c r="G747" s="955"/>
      <c r="H747" s="100" t="str">
        <f>IF(E747="","","-")</f>
        <v>-</v>
      </c>
      <c r="I747" s="955"/>
      <c r="J747" s="955"/>
      <c r="K747" s="100" t="str">
        <f>IF(I747="","","-")</f>
        <v/>
      </c>
      <c r="L747" s="956">
        <v>312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104"/>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4" t="s">
        <v>769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773</v>
      </c>
      <c r="H789" s="670"/>
      <c r="I789" s="670"/>
      <c r="J789" s="670"/>
      <c r="K789" s="671"/>
      <c r="L789" s="663" t="s">
        <v>790</v>
      </c>
      <c r="M789" s="664"/>
      <c r="N789" s="664"/>
      <c r="O789" s="664"/>
      <c r="P789" s="664"/>
      <c r="Q789" s="664"/>
      <c r="R789" s="664"/>
      <c r="S789" s="664"/>
      <c r="T789" s="664"/>
      <c r="U789" s="664"/>
      <c r="V789" s="664"/>
      <c r="W789" s="664"/>
      <c r="X789" s="665"/>
      <c r="Y789" s="383">
        <v>0.1</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t="s">
        <v>774</v>
      </c>
      <c r="H790" s="606"/>
      <c r="I790" s="606"/>
      <c r="J790" s="606"/>
      <c r="K790" s="607"/>
      <c r="L790" s="597" t="s">
        <v>775</v>
      </c>
      <c r="M790" s="598"/>
      <c r="N790" s="598"/>
      <c r="O790" s="598"/>
      <c r="P790" s="598"/>
      <c r="Q790" s="598"/>
      <c r="R790" s="598"/>
      <c r="S790" s="598"/>
      <c r="T790" s="598"/>
      <c r="U790" s="598"/>
      <c r="V790" s="598"/>
      <c r="W790" s="598"/>
      <c r="X790" s="599"/>
      <c r="Y790" s="600">
        <v>0.1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778</v>
      </c>
      <c r="H791" s="606"/>
      <c r="I791" s="606"/>
      <c r="J791" s="606"/>
      <c r="K791" s="607"/>
      <c r="L791" s="597" t="s">
        <v>776</v>
      </c>
      <c r="M791" s="598"/>
      <c r="N791" s="598"/>
      <c r="O791" s="598"/>
      <c r="P791" s="598"/>
      <c r="Q791" s="598"/>
      <c r="R791" s="598"/>
      <c r="S791" s="598"/>
      <c r="T791" s="598"/>
      <c r="U791" s="598"/>
      <c r="V791" s="598"/>
      <c r="W791" s="598"/>
      <c r="X791" s="599"/>
      <c r="Y791" s="600">
        <v>0.7</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779</v>
      </c>
      <c r="H792" s="606"/>
      <c r="I792" s="606"/>
      <c r="J792" s="606"/>
      <c r="K792" s="607"/>
      <c r="L792" s="597" t="s">
        <v>777</v>
      </c>
      <c r="M792" s="598"/>
      <c r="N792" s="598"/>
      <c r="O792" s="598"/>
      <c r="P792" s="598"/>
      <c r="Q792" s="598"/>
      <c r="R792" s="598"/>
      <c r="S792" s="598"/>
      <c r="T792" s="598"/>
      <c r="U792" s="598"/>
      <c r="V792" s="598"/>
      <c r="W792" s="598"/>
      <c r="X792" s="599"/>
      <c r="Y792" s="600">
        <v>0.4</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781</v>
      </c>
      <c r="H793" s="606"/>
      <c r="I793" s="606"/>
      <c r="J793" s="606"/>
      <c r="K793" s="607"/>
      <c r="L793" s="597" t="s">
        <v>780</v>
      </c>
      <c r="M793" s="598"/>
      <c r="N793" s="598"/>
      <c r="O793" s="598"/>
      <c r="P793" s="598"/>
      <c r="Q793" s="598"/>
      <c r="R793" s="598"/>
      <c r="S793" s="598"/>
      <c r="T793" s="598"/>
      <c r="U793" s="598"/>
      <c r="V793" s="598"/>
      <c r="W793" s="598"/>
      <c r="X793" s="599"/>
      <c r="Y793" s="600">
        <v>0.3</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t="s">
        <v>782</v>
      </c>
      <c r="H794" s="606"/>
      <c r="I794" s="606"/>
      <c r="J794" s="606"/>
      <c r="K794" s="607"/>
      <c r="L794" s="597" t="s">
        <v>783</v>
      </c>
      <c r="M794" s="598"/>
      <c r="N794" s="598"/>
      <c r="O794" s="598"/>
      <c r="P794" s="598"/>
      <c r="Q794" s="598"/>
      <c r="R794" s="598"/>
      <c r="S794" s="598"/>
      <c r="T794" s="598"/>
      <c r="U794" s="598"/>
      <c r="V794" s="598"/>
      <c r="W794" s="598"/>
      <c r="X794" s="599"/>
      <c r="Y794" s="600">
        <v>0.2</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t="s">
        <v>785</v>
      </c>
      <c r="H795" s="606"/>
      <c r="I795" s="606"/>
      <c r="J795" s="606"/>
      <c r="K795" s="607"/>
      <c r="L795" s="597" t="s">
        <v>784</v>
      </c>
      <c r="M795" s="598"/>
      <c r="N795" s="598"/>
      <c r="O795" s="598"/>
      <c r="P795" s="598"/>
      <c r="Q795" s="598"/>
      <c r="R795" s="598"/>
      <c r="S795" s="598"/>
      <c r="T795" s="598"/>
      <c r="U795" s="598"/>
      <c r="V795" s="598"/>
      <c r="W795" s="598"/>
      <c r="X795" s="599"/>
      <c r="Y795" s="600">
        <v>1.3</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t="s">
        <v>787</v>
      </c>
      <c r="H796" s="606"/>
      <c r="I796" s="606"/>
      <c r="J796" s="606"/>
      <c r="K796" s="607"/>
      <c r="L796" s="597" t="s">
        <v>786</v>
      </c>
      <c r="M796" s="598"/>
      <c r="N796" s="598"/>
      <c r="O796" s="598"/>
      <c r="P796" s="598"/>
      <c r="Q796" s="598"/>
      <c r="R796" s="598"/>
      <c r="S796" s="598"/>
      <c r="T796" s="598"/>
      <c r="U796" s="598"/>
      <c r="V796" s="598"/>
      <c r="W796" s="598"/>
      <c r="X796" s="599"/>
      <c r="Y796" s="600">
        <v>0.3</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t="s">
        <v>788</v>
      </c>
      <c r="H797" s="606"/>
      <c r="I797" s="606"/>
      <c r="J797" s="606"/>
      <c r="K797" s="607"/>
      <c r="L797" s="597" t="s">
        <v>789</v>
      </c>
      <c r="M797" s="598"/>
      <c r="N797" s="598"/>
      <c r="O797" s="598"/>
      <c r="P797" s="598"/>
      <c r="Q797" s="598"/>
      <c r="R797" s="598"/>
      <c r="S797" s="598"/>
      <c r="T797" s="598"/>
      <c r="U797" s="598"/>
      <c r="V797" s="598"/>
      <c r="W797" s="598"/>
      <c r="X797" s="599"/>
      <c r="Y797" s="600">
        <v>0.3</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t="s">
        <v>770</v>
      </c>
      <c r="H798" s="606"/>
      <c r="I798" s="606"/>
      <c r="J798" s="606"/>
      <c r="K798" s="607"/>
      <c r="L798" s="597"/>
      <c r="M798" s="598"/>
      <c r="N798" s="598"/>
      <c r="O798" s="598"/>
      <c r="P798" s="598"/>
      <c r="Q798" s="598"/>
      <c r="R798" s="598"/>
      <c r="S798" s="598"/>
      <c r="T798" s="598"/>
      <c r="U798" s="598"/>
      <c r="V798" s="598"/>
      <c r="W798" s="598"/>
      <c r="X798" s="599"/>
      <c r="Y798" s="600">
        <v>0.3</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3.9999999999999991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771</v>
      </c>
      <c r="D845" s="344"/>
      <c r="E845" s="344"/>
      <c r="F845" s="344"/>
      <c r="G845" s="344"/>
      <c r="H845" s="344"/>
      <c r="I845" s="344"/>
      <c r="J845" s="345">
        <v>7020001011541</v>
      </c>
      <c r="K845" s="346"/>
      <c r="L845" s="346"/>
      <c r="M845" s="346"/>
      <c r="N845" s="346"/>
      <c r="O845" s="346"/>
      <c r="P845" s="360" t="s">
        <v>772</v>
      </c>
      <c r="Q845" s="347"/>
      <c r="R845" s="347"/>
      <c r="S845" s="347"/>
      <c r="T845" s="347"/>
      <c r="U845" s="347"/>
      <c r="V845" s="347"/>
      <c r="W845" s="347"/>
      <c r="X845" s="347"/>
      <c r="Y845" s="348">
        <v>4</v>
      </c>
      <c r="Z845" s="349"/>
      <c r="AA845" s="349"/>
      <c r="AB845" s="350"/>
      <c r="AC845" s="351" t="s">
        <v>374</v>
      </c>
      <c r="AD845" s="352"/>
      <c r="AE845" s="352"/>
      <c r="AF845" s="352"/>
      <c r="AG845" s="352"/>
      <c r="AH845" s="367">
        <v>2</v>
      </c>
      <c r="AI845" s="368"/>
      <c r="AJ845" s="368"/>
      <c r="AK845" s="368"/>
      <c r="AL845" s="355">
        <v>36</v>
      </c>
      <c r="AM845" s="356"/>
      <c r="AN845" s="356"/>
      <c r="AO845" s="357"/>
      <c r="AP845" s="358" t="s">
        <v>726</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726</v>
      </c>
      <c r="F1110" s="370"/>
      <c r="G1110" s="370"/>
      <c r="H1110" s="370"/>
      <c r="I1110" s="370"/>
      <c r="J1110" s="345" t="s">
        <v>726</v>
      </c>
      <c r="K1110" s="346"/>
      <c r="L1110" s="346"/>
      <c r="M1110" s="346"/>
      <c r="N1110" s="346"/>
      <c r="O1110" s="346"/>
      <c r="P1110" s="360" t="s">
        <v>726</v>
      </c>
      <c r="Q1110" s="347"/>
      <c r="R1110" s="347"/>
      <c r="S1110" s="347"/>
      <c r="T1110" s="347"/>
      <c r="U1110" s="347"/>
      <c r="V1110" s="347"/>
      <c r="W1110" s="347"/>
      <c r="X1110" s="347"/>
      <c r="Y1110" s="348" t="s">
        <v>726</v>
      </c>
      <c r="Z1110" s="349"/>
      <c r="AA1110" s="349"/>
      <c r="AB1110" s="350"/>
      <c r="AC1110" s="351"/>
      <c r="AD1110" s="352"/>
      <c r="AE1110" s="352"/>
      <c r="AF1110" s="352"/>
      <c r="AG1110" s="352"/>
      <c r="AH1110" s="353" t="s">
        <v>726</v>
      </c>
      <c r="AI1110" s="354"/>
      <c r="AJ1110" s="354"/>
      <c r="AK1110" s="354"/>
      <c r="AL1110" s="355" t="s">
        <v>726</v>
      </c>
      <c r="AM1110" s="356"/>
      <c r="AN1110" s="356"/>
      <c r="AO1110" s="357"/>
      <c r="AP1110" s="358" t="s">
        <v>726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1" max="49" man="1"/>
    <brk id="76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392</v>
      </c>
      <c r="AF2" s="1027"/>
      <c r="AG2" s="1027"/>
      <c r="AH2" s="1027"/>
      <c r="AI2" s="1027" t="s">
        <v>414</v>
      </c>
      <c r="AJ2" s="1027"/>
      <c r="AK2" s="1027"/>
      <c r="AL2" s="557"/>
      <c r="AM2" s="1027" t="s">
        <v>511</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392</v>
      </c>
      <c r="AF9" s="1027"/>
      <c r="AG9" s="1027"/>
      <c r="AH9" s="1027"/>
      <c r="AI9" s="1027" t="s">
        <v>414</v>
      </c>
      <c r="AJ9" s="1027"/>
      <c r="AK9" s="1027"/>
      <c r="AL9" s="557"/>
      <c r="AM9" s="1027" t="s">
        <v>511</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392</v>
      </c>
      <c r="AF16" s="1027"/>
      <c r="AG16" s="1027"/>
      <c r="AH16" s="1027"/>
      <c r="AI16" s="1027" t="s">
        <v>414</v>
      </c>
      <c r="AJ16" s="1027"/>
      <c r="AK16" s="1027"/>
      <c r="AL16" s="557"/>
      <c r="AM16" s="1027" t="s">
        <v>511</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392</v>
      </c>
      <c r="AF23" s="1027"/>
      <c r="AG23" s="1027"/>
      <c r="AH23" s="1027"/>
      <c r="AI23" s="1027" t="s">
        <v>414</v>
      </c>
      <c r="AJ23" s="1027"/>
      <c r="AK23" s="1027"/>
      <c r="AL23" s="557"/>
      <c r="AM23" s="1027" t="s">
        <v>511</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392</v>
      </c>
      <c r="AF30" s="1027"/>
      <c r="AG30" s="1027"/>
      <c r="AH30" s="1027"/>
      <c r="AI30" s="1027" t="s">
        <v>414</v>
      </c>
      <c r="AJ30" s="1027"/>
      <c r="AK30" s="1027"/>
      <c r="AL30" s="557"/>
      <c r="AM30" s="1027" t="s">
        <v>511</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392</v>
      </c>
      <c r="AF37" s="1027"/>
      <c r="AG37" s="1027"/>
      <c r="AH37" s="1027"/>
      <c r="AI37" s="1027" t="s">
        <v>414</v>
      </c>
      <c r="AJ37" s="1027"/>
      <c r="AK37" s="1027"/>
      <c r="AL37" s="557"/>
      <c r="AM37" s="1027" t="s">
        <v>511</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392</v>
      </c>
      <c r="AF44" s="1027"/>
      <c r="AG44" s="1027"/>
      <c r="AH44" s="1027"/>
      <c r="AI44" s="1027" t="s">
        <v>414</v>
      </c>
      <c r="AJ44" s="1027"/>
      <c r="AK44" s="1027"/>
      <c r="AL44" s="557"/>
      <c r="AM44" s="1027" t="s">
        <v>511</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392</v>
      </c>
      <c r="AF51" s="1027"/>
      <c r="AG51" s="1027"/>
      <c r="AH51" s="1027"/>
      <c r="AI51" s="1027" t="s">
        <v>414</v>
      </c>
      <c r="AJ51" s="1027"/>
      <c r="AK51" s="1027"/>
      <c r="AL51" s="557"/>
      <c r="AM51" s="1027" t="s">
        <v>511</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392</v>
      </c>
      <c r="AF58" s="1027"/>
      <c r="AG58" s="1027"/>
      <c r="AH58" s="1027"/>
      <c r="AI58" s="1027" t="s">
        <v>414</v>
      </c>
      <c r="AJ58" s="1027"/>
      <c r="AK58" s="1027"/>
      <c r="AL58" s="557"/>
      <c r="AM58" s="1027" t="s">
        <v>511</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392</v>
      </c>
      <c r="AF65" s="1027"/>
      <c r="AG65" s="1027"/>
      <c r="AH65" s="1027"/>
      <c r="AI65" s="1027" t="s">
        <v>414</v>
      </c>
      <c r="AJ65" s="1027"/>
      <c r="AK65" s="1027"/>
      <c r="AL65" s="557"/>
      <c r="AM65" s="1027" t="s">
        <v>511</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朋博(ishikawa-tomohiro)</dc:creator>
  <cp:lastModifiedBy>石川 朋博(ishikawa-tomohiro)</cp:lastModifiedBy>
  <cp:lastPrinted>2021-05-10T01:39:14Z</cp:lastPrinted>
  <dcterms:created xsi:type="dcterms:W3CDTF">2012-03-13T00:50:25Z</dcterms:created>
  <dcterms:modified xsi:type="dcterms:W3CDTF">2021-06-09T06:03:53Z</dcterms:modified>
</cp:coreProperties>
</file>