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9 保険○確認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<sst xmlns="http://schemas.openxmlformats.org/spreadsheetml/2006/main" count="3076" uniqueCount="770">
  <si>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</si>
  <si>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</si>
  <si>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</si>
  <si>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</si>
  <si>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</si>
  <si>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</si>
  <si>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</si>
  <si>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</si>
  <si>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</si>
  <si>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</si>
  <si>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</si>
  <si>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</si>
  <si>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</si>
  <si>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</si>
  <si>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</si>
  <si>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</si>
  <si>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</si>
  <si>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</si>
  <si>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</si>
  <si>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</si>
  <si>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</si>
  <si>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</si>
  <si>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</si>
  <si>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</si>
  <si>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</si>
  <si>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</si>
  <si>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</si>
  <si>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</si>
  <si>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</si>
  <si>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</si>
  <si>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</si>
  <si>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</si>
  <si>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</si>
  <si>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</si>
  <si>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</si>
  <si>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</si>
  <si>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</si>
  <si>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</si>
  <si>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</si>
  <si>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</si>
  <si>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</si>
  <si>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</si>
  <si>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</si>
  <si>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</si>
  <si>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</si>
  <si>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</si>
  <si>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</si>
  <si>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</si>
  <si>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</si>
  <si>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</si>
  <si>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</si>
  <si>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</si>
  <si>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</si>
  <si>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</si>
  <si>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</si>
  <si>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</si>
  <si>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</si>
  <si>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</si>
  <si>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</si>
  <si>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</si>
  <si>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</si>
  <si>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</si>
  <si>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</si>
  <si>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</si>
  <si>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</si>
  <si>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</si>
  <si>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</si>
  <si>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</si>
  <si>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</si>
  <si>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</si>
  <si>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</si>
  <si>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</si>
  <si>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</si>
  <si>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</si>
  <si>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</si>
  <si>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</si>
  <si>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</si>
  <si>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</si>
  <si>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</si>
  <si>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</si>
  <si>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</si>
  <si>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</si>
  <si>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</si>
  <si>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</si>
  <si>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</si>
  <si>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</si>
  <si>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</si>
  <si>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</si>
  <si>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</si>
  <si>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</si>
  <si>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</si>
  <si>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</si>
  <si>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</si>
  <si>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</si>
  <si>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</si>
  <si>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</si>
  <si>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</si>
  <si>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</si>
  <si>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</si>
  <si>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</si>
  <si>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</si>
  <si>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</si>
  <si>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</si>
  <si>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</si>
  <si>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</si>
  <si>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</si>
  <si>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</si>
  <si>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</si>
  <si>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</si>
  <si>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</si>
  <si>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</si>
  <si>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</si>
  <si>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</si>
  <si>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</si>
  <si>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</si>
  <si>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</si>
  <si>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</si>
  <si>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</si>
  <si>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</si>
  <si>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</si>
  <si>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</si>
  <si>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</si>
  <si>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</si>
  <si>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</si>
  <si>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</si>
  <si>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</si>
  <si>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</si>
  <si>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</si>
  <si>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</si>
  <si>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</si>
  <si>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</si>
  <si>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</si>
  <si>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</si>
  <si>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</si>
  <si>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</si>
  <si>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</si>
  <si>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</si>
  <si>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</si>
  <si>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</si>
  <si>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</si>
  <si>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</si>
  <si>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</si>
  <si>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</si>
  <si>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</si>
  <si>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</si>
  <si>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</si>
  <si>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</si>
  <si>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</si>
  <si>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</si>
  <si>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</si>
  <si>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</si>
  <si>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</si>
  <si>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</si>
  <si>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</si>
  <si>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</si>
  <si>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</si>
  <si>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</si>
  <si>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</si>
  <si>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</si>
  <si>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</si>
  <si>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</si>
  <si>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</si>
  <si>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</si>
  <si>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</si>
  <si>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</si>
  <si>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</si>
  <si>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</si>
  <si>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</si>
  <si>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</si>
  <si>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</si>
  <si>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</si>
  <si>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</si>
  <si>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</si>
  <si>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</si>
  <si>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</si>
  <si>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</si>
  <si>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</si>
  <si>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</si>
  <si>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</si>
  <si>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</si>
  <si>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</si>
  <si>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</si>
  <si>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</si>
  <si>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</si>
  <si>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</si>
  <si>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</si>
  <si>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</si>
  <si>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</si>
  <si>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</si>
  <si>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</si>
  <si>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</si>
  <si>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</si>
  <si>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</si>
  <si>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</si>
  <si>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</si>
  <si>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</si>
  <si>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</si>
  <si>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</si>
  <si>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</si>
  <si>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</si>
  <si>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</si>
  <si>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</si>
  <si>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</si>
  <si>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</si>
  <si>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</si>
  <si>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</si>
  <si>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</si>
  <si>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</si>
  <si>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</si>
  <si>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</si>
  <si>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</si>
  <si>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</si>
  <si>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</si>
  <si>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</si>
  <si>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</si>
  <si>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</si>
  <si>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</si>
  <si>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</si>
  <si>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</si>
  <si>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</si>
  <si>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</si>
  <si>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</si>
  <si>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</si>
  <si>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</si>
  <si>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</si>
  <si>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</si>
  <si>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</si>
  <si>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</si>
  <si>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</si>
  <si>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</si>
  <si>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</si>
  <si>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</si>
  <si>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</si>
  <si>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</si>
  <si>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</si>
  <si>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</si>
  <si>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</si>
  <si>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</si>
  <si>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</si>
  <si>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</si>
  <si>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</si>
  <si>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</si>
  <si>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</si>
  <si>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</si>
  <si>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</si>
  <si>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</si>
  <si>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</si>
  <si>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</si>
  <si>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</si>
  <si>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</si>
  <si>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</si>
  <si>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</si>
  <si>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</si>
  <si>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</si>
  <si>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</si>
  <si>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</si>
  <si>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</si>
  <si>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</si>
  <si>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</si>
  <si>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</si>
  <si>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</si>
  <si>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</si>
  <si>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</si>
  <si>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</si>
  <si>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</si>
  <si>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</si>
  <si>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</si>
  <si>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</si>
  <si>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</si>
  <si>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</si>
  <si>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</si>
  <si>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</si>
  <si>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</si>
  <si>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</si>
  <si>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</si>
  <si>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</si>
  <si>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</si>
  <si>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</si>
  <si>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</si>
  <si>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</si>
  <si>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</si>
  <si>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</si>
  <si>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</si>
  <si>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</si>
  <si>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</si>
  <si>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</si>
  <si>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</si>
  <si>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</si>
  <si>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</si>
  <si>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</si>
  <si>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</si>
  <si>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</si>
  <si>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</si>
  <si>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</si>
  <si>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</si>
  <si>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</si>
  <si>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</si>
  <si>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</si>
  <si>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</si>
  <si>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</si>
  <si>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</si>
  <si>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</si>
  <si>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</si>
  <si>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</si>
  <si>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</si>
  <si>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</si>
  <si>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</si>
  <si>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</si>
  <si>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</si>
  <si>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</si>
  <si>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</si>
  <si>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</si>
  <si>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</si>
  <si>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</si>
  <si>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</si>
  <si>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</si>
  <si>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</si>
  <si>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</si>
  <si>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</si>
  <si>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</si>
  <si>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</si>
  <si>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</si>
  <si>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</si>
  <si>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</si>
  <si>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</si>
  <si>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</si>
  <si>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</si>
  <si>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</si>
  <si>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</si>
  <si>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</si>
  <si>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</si>
  <si>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</si>
  <si>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</si>
  <si>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</si>
  <si>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</si>
  <si>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</si>
  <si>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</si>
  <si>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</si>
  <si>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</si>
  <si>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</si>
  <si>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</si>
  <si>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</si>
  <si>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</si>
  <si>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</si>
  <si>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</si>
  <si>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</si>
  <si>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</si>
  <si>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</si>
  <si>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</si>
  <si>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</si>
  <si>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</si>
  <si>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</si>
  <si>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</si>
  <si>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</si>
  <si>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</si>
  <si>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</si>
  <si>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</si>
  <si>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</si>
  <si>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</si>
  <si>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</si>
  <si>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</si>
  <si>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</si>
  <si>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</si>
  <si>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</si>
  <si>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</si>
  <si>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</si>
  <si>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</si>
  <si>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</si>
  <si>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</si>
  <si>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</si>
  <si>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</si>
  <si>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</si>
  <si>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</si>
  <si>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</si>
  <si>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</si>
  <si>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</si>
  <si>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</si>
  <si>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</si>
  <si>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</si>
  <si>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</si>
  <si>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</si>
  <si>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</si>
  <si>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</si>
  <si>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</si>
  <si>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</si>
  <si>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</si>
  <si>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</si>
  <si>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</si>
  <si>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</si>
  <si>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</si>
  <si>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</si>
  <si>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</si>
  <si>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</si>
  <si>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</si>
  <si>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</si>
  <si>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</si>
  <si>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</si>
  <si>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</si>
  <si>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</si>
  <si>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</si>
  <si>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</si>
  <si>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</si>
  <si>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</si>
  <si>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</si>
  <si>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</si>
  <si>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</si>
  <si>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</si>
  <si>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</si>
  <si>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</si>
  <si>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</si>
  <si>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</si>
  <si>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</si>
  <si>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</si>
  <si>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</si>
  <si>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</si>
  <si>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</si>
  <si>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</si>
  <si>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</si>
  <si>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</si>
  <si>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</si>
  <si>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</si>
  <si>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</si>
  <si>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</si>
  <si>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</si>
  <si>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</si>
  <si>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</si>
  <si>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</si>
  <si>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</si>
  <si>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</si>
  <si>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</si>
  <si>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</si>
  <si>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</si>
  <si>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</si>
  <si>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</si>
  <si>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</si>
  <si>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</si>
  <si>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</si>
  <si>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</si>
  <si>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</si>
  <si>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</si>
  <si>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</si>
  <si>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</si>
  <si>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</si>
  <si>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</si>
  <si>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</si>
  <si>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</si>
  <si>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</si>
  <si>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</si>
  <si>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</si>
  <si>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</si>
  <si>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</si>
  <si>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</si>
  <si>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</si>
  <si>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</si>
  <si>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</si>
  <si>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</si>
  <si>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</si>
  <si>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</si>
  <si>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</si>
  <si>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</si>
  <si>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</si>
  <si>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</si>
  <si>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</si>
  <si>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</si>
  <si>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</si>
  <si>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</si>
  <si>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</si>
  <si>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</si>
  <si>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</si>
  <si>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</si>
  <si>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</si>
  <si>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</si>
  <si>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</si>
  <si>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</si>
  <si>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</si>
  <si>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</si>
  <si>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</si>
  <si>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</si>
  <si>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</si>
  <si>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</si>
  <si>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</si>
  <si>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</si>
  <si>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</si>
  <si>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</si>
  <si>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</si>
  <si>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</si>
  <si>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</si>
  <si>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</si>
  <si>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</si>
  <si>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</si>
  <si>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</si>
  <si>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</si>
  <si>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</si>
  <si>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</si>
  <si>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</si>
  <si>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</si>
  <si>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</si>
  <si>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</si>
  <si>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</si>
  <si>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</si>
  <si>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</si>
  <si>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</si>
  <si>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</si>
  <si>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</si>
  <si>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</si>
  <si>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</si>
  <si>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</si>
  <si>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</si>
  <si>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</si>
  <si>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</si>
  <si>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</si>
  <si>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</si>
  <si>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</si>
  <si>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</si>
  <si>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</si>
  <si>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</si>
  <si>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</si>
  <si>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</si>
  <si>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</si>
  <si>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</si>
  <si>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</si>
  <si>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</si>
  <si>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</si>
  <si>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</si>
  <si>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</si>
  <si>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</si>
  <si>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</si>
  <si>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</si>
  <si>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</si>
  <si>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</si>
  <si>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</si>
  <si>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</si>
  <si>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</si>
  <si>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</si>
  <si>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</si>
  <si>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</si>
  <si>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</si>
  <si>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</si>
  <si>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</si>
  <si>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</si>
  <si>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</si>
  <si>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</si>
  <si>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</si>
  <si>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</si>
  <si>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</si>
  <si>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</si>
  <si>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</si>
  <si>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</si>
  <si>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</si>
  <si>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</si>
  <si>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</si>
  <si>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</si>
  <si>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</si>
  <si>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</si>
  <si>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</si>
  <si>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</si>
  <si>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</si>
  <si>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</si>
  <si>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</si>
  <si>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</si>
  <si>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</si>
  <si>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</si>
  <si>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</si>
  <si>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</si>
  <si>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</si>
  <si>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</si>
  <si>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</si>
  <si>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</si>
  <si>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</si>
  <si>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</si>
  <si>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</si>
  <si>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</si>
  <si>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</si>
  <si>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</si>
  <si>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</si>
  <si>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</si>
  <si>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</si>
  <si>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</si>
  <si>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</si>
  <si>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</si>
  <si>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</si>
  <si>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</si>
  <si>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</si>
  <si>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</si>
  <si>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</si>
  <si>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</si>
  <si>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</si>
  <si>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</si>
  <si>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</si>
  <si>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</si>
  <si>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</si>
  <si>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</si>
  <si>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</si>
  <si>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</si>
  <si>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</si>
  <si>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</si>
  <si>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</si>
  <si>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</si>
  <si>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</si>
  <si>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</si>
  <si>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</si>
  <si>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</si>
  <si>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</si>
  <si>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</si>
  <si>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</si>
  <si>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</si>
  <si>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</si>
  <si>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</si>
  <si>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</si>
  <si>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</si>
  <si>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</si>
  <si>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</si>
  <si>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</si>
  <si>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</si>
  <si>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</si>
  <si>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</si>
  <si>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</si>
  <si>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</si>
  <si>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</si>
  <si>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</si>
  <si>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</si>
  <si>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</si>
  <si>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</si>
  <si>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</si>
  <si>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</si>
  <si>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</si>
  <si>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</si>
  <si>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</si>
  <si>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</si>
  <si>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</si>
  <si>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</si>
  <si>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</si>
  <si>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</si>
  <si>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</si>
  <si>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</si>
  <si>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</si>
  <si>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</si>
  <si>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</si>
  <si>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</si>
  <si>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</si>
  <si>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</si>
  <si>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</si>
  <si>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</si>
  <si>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</si>
  <si>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</si>
  <si>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</si>
  <si>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</si>
  <si>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</si>
  <si>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</si>
  <si>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</si>
  <si>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</si>
  <si>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</si>
  <si>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</si>
  <si>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</si>
  <si>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</si>
  <si>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</si>
  <si>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</si>
  <si>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</si>
  <si>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</si>
  <si>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</si>
  <si>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</si>
  <si>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</si>
  <si>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</si>
  <si>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</si>
  <si>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</si>
  <si>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</si>
  <si>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</si>
  <si>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</si>
  <si>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</si>
  <si>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</si>
  <si>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</si>
  <si>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</si>
  <si>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</si>
  <si>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</si>
  <si>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</si>
  <si>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</si>
  <si>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</si>
  <si>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</si>
  <si>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</si>
  <si>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</si>
  <si>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</si>
  <si>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</si>
  <si>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</si>
  <si>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</si>
  <si>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</si>
  <si>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</si>
  <si>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</si>
  <si>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</si>
  <si>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</si>
  <si>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</si>
  <si>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</si>
  <si>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</si>
  <si>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</si>
  <si>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</si>
  <si>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</si>
  <si>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</si>
  <si>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</si>
  <si>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</si>
  <si>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</si>
  <si>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</si>
  <si>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</si>
  <si>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</si>
  <si>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</si>
  <si>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</si>
  <si>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</si>
  <si>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</si>
  <si>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</si>
  <si>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</si>
  <si>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</si>
  <si>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</si>
  <si>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</si>
  <si>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</si>
  <si>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</si>
  <si>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</si>
  <si>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</si>
  <si>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</si>
  <si>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診療報酬体系見直し後の評価等に係る調査に必要な経費（薬剤師等病棟業務実態調査費）</t>
    <phoneticPr fontId="5"/>
  </si>
  <si>
    <t>保険局</t>
    <rPh sb="0" eb="3">
      <t>ホケンキョク</t>
    </rPh>
    <phoneticPr fontId="5"/>
  </si>
  <si>
    <t>医療課</t>
    <rPh sb="0" eb="3">
      <t>イリョウカ</t>
    </rPh>
    <phoneticPr fontId="5"/>
  </si>
  <si>
    <t>井内　努</t>
    <rPh sb="0" eb="2">
      <t>イウチ</t>
    </rPh>
    <rPh sb="3" eb="4">
      <t>ツトム</t>
    </rPh>
    <phoneticPr fontId="5"/>
  </si>
  <si>
    <t>○</t>
  </si>
  <si>
    <t>社会保険医療協議会法（昭和25年法律第47号）第８条第２項</t>
  </si>
  <si>
    <t>平成28年度診療報酬改定に係る答申書附帯意見（平成28年２月中央社会保険医療協議会）</t>
  </si>
  <si>
    <t>　全病院から抽出した保険医療機関を対象に、勤務医の薬物療法関連についての負担意識や薬剤師の病棟における業務の状況等についてアンケート調査を行い、提出された調査票の集計、分析を行い、その分析結果について内容の検証、評価を行う。</t>
  </si>
  <si>
    <t>-</t>
  </si>
  <si>
    <t>-</t>
    <phoneticPr fontId="5"/>
  </si>
  <si>
    <t>社会保険基礎調査委託費</t>
    <rPh sb="0" eb="11">
      <t>シャカイホケンキソチョウサイタクヒ</t>
    </rPh>
    <phoneticPr fontId="5"/>
  </si>
  <si>
    <t>本調査は、診療報酬に関し、病院全般における薬剤師の病棟配置やチーム医療への貢献に関する評価方法について検討を行うために必要な基礎資料の収集を目的としており、直接的に測ることのできる指標を示すことは困難であるが、間接的な指標として、調査に対する施設の回答率を指標とした。</t>
  </si>
  <si>
    <t>調査に対する施設の回答率
（ただし、回答率は質問項目数により増減する可能性を考慮し、成果実績としては、回答施設数と調査項目数を掛け合わせた回答総数とした。）</t>
  </si>
  <si>
    <t>調査に対する施設の回答率</t>
  </si>
  <si>
    <t>間接的な指標として、調査に対する施設の回答率を指標とした。</t>
  </si>
  <si>
    <t>回答総数（千問）</t>
    <rPh sb="0" eb="2">
      <t>カイトウ</t>
    </rPh>
    <rPh sb="2" eb="4">
      <t>ソウスウ</t>
    </rPh>
    <rPh sb="5" eb="7">
      <t>センモン</t>
    </rPh>
    <phoneticPr fontId="5"/>
  </si>
  <si>
    <t>回答率</t>
    <rPh sb="0" eb="3">
      <t>カイトウリツ</t>
    </rPh>
    <phoneticPr fontId="5"/>
  </si>
  <si>
    <t>本調査は、保険医療機関の業務を対象とした調査・分析・集計等を実施するものであり、詳細な活動指標を示すことは困難であるが、調査対象とする施設数を指標とした。　</t>
  </si>
  <si>
    <t>調査施設数</t>
    <rPh sb="0" eb="2">
      <t>チョウサ</t>
    </rPh>
    <rPh sb="2" eb="5">
      <t>シセツスウ</t>
    </rPh>
    <phoneticPr fontId="5"/>
  </si>
  <si>
    <t>千円</t>
    <rPh sb="0" eb="2">
      <t>センエン</t>
    </rPh>
    <phoneticPr fontId="5"/>
  </si>
  <si>
    <t>　　X（百万円）/Y（千問）</t>
  </si>
  <si>
    <t>０</t>
    <phoneticPr fontId="5"/>
  </si>
  <si>
    <t>2／25</t>
    <phoneticPr fontId="5"/>
  </si>
  <si>
    <t>7／25</t>
    <phoneticPr fontId="5"/>
  </si>
  <si>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</si>
  <si>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</si>
  <si>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t>
  </si>
  <si>
    <t>無</t>
  </si>
  <si>
    <t>診療報酬体系見直し後の評価等に係る調査に必要な経費（薬局のかかりつけ機能に係る実態調査費）</t>
  </si>
  <si>
    <t>本調査と類似調査は薬剤管理等に係る調査であるが、調査内容、調査客体及び調査手法等が異なるため適切に役割分担できている。</t>
  </si>
  <si>
    <t>現行制度では診療報酬改定は２年に１回実施しており、令和2年度は診療報酬改定作業が発生しなかった。このことから令和2年度の診療報酬体系見直し後の評価等に係る調査に必要な経費での執行実績はなし。令和3年度は診療報酬改定作業が発生し本事業を一般競争入札（最低価格）により実施することから、過去入札参加企業等に声かけを行い競争性のある調達を確保する。今後現行制度が変更になった場合に対応できるよう予算については引き続き毎年度要求を実施する。</t>
    <rPh sb="25" eb="27">
      <t>レイワ</t>
    </rPh>
    <rPh sb="54" eb="56">
      <t>レイワ</t>
    </rPh>
    <rPh sb="95" eb="97">
      <t>レイワ</t>
    </rPh>
    <phoneticPr fontId="5"/>
  </si>
  <si>
    <t>新23-095</t>
    <rPh sb="0" eb="1">
      <t>シン</t>
    </rPh>
    <phoneticPr fontId="5"/>
  </si>
  <si>
    <t>937</t>
    <phoneticPr fontId="5"/>
  </si>
  <si>
    <t>263</t>
    <phoneticPr fontId="5"/>
  </si>
  <si>
    <t>275</t>
    <phoneticPr fontId="5"/>
  </si>
  <si>
    <t>285</t>
    <phoneticPr fontId="5"/>
  </si>
  <si>
    <t>279</t>
    <phoneticPr fontId="5"/>
  </si>
  <si>
    <t>（参考）令和元年度実績</t>
    <rPh sb="1" eb="3">
      <t>サンコウ</t>
    </rPh>
    <rPh sb="4" eb="6">
      <t>レイワ</t>
    </rPh>
    <rPh sb="6" eb="9">
      <t>ガンネンド</t>
    </rPh>
    <rPh sb="9" eb="11">
      <t>ジッセキ</t>
    </rPh>
    <phoneticPr fontId="5"/>
  </si>
  <si>
    <t>単位当たりコスト ＝ Ｘ ／ Ｙ
Ｘ：執行額（百万円）
Ｙ：回答総数（千問）　　　　　　　　　　　　　　　　　　</t>
    <rPh sb="23" eb="24">
      <t>ヒャク</t>
    </rPh>
    <rPh sb="24" eb="26">
      <t>マンエン</t>
    </rPh>
    <rPh sb="35" eb="37">
      <t>センモン</t>
    </rPh>
    <phoneticPr fontId="5"/>
  </si>
  <si>
    <t>全病院から抽出した保険医療機関を対象に、勤務医の薬物療法関連についての負担意識や薬剤師の病棟における業務の状況等についてアンケート調査を行う。
中央社会保険医療協議会の平成３０年度診療報酬改定に係る答申書附帯意見において、「今回改定で再編・統合した急性期一般入院基本料、地域一般入院基本料、療養病棟入院基本料等（救急医療に関する評価　を含む。）　に係る、在宅復帰・病床機能連携率、重症度、医療・看護必要度、医療区分、リハビリテーションの実績指数等の指標及び看護職員の配置の状況について調査・検証するとともに、特定機能病院入院基本料等のその他の病棟の評価体系も含めた、入院医療機能のより適切な評価指標や測定方法等、医療機能の分化・強化、連携の推進に資する評価の在り方について引き続き検討すること。」とされているところであり、病院全般における薬剤師の病棟配置やチーム医療への貢献に関する評価方法について検討又は検証するために、薬剤師や関係職種の病棟配置や病棟業務に係る実態等の調査を行うことができる。</t>
    <phoneticPr fontId="5"/>
  </si>
  <si>
    <t>　中央社会保険医療協議会の平成３０年度診療報酬改定に係る答申書附帯意見において、「今回改定で再編・統合した急性期一般入院基本料、地域一般入院基本料、療養病棟入院基本料等（救急医療に関する評価　を含む。）　に係る、在宅復帰・病床機能連携率、重症度、医療・看護必要度、医療区分、リハビリテーションの実績指数等の指標及び看護職員の配置の状況について調査・検証するとともに、特定機能病院入院基本料等のその他の病棟の評価体系も含めた、入院医療機能のより適切な評価指標や測定方法等、医療機能の分化・強化、連携の推進に資する評価の在り方について引き続き検討すること。」とされているところであり、薬剤師や関係職種の病棟配置やチーム医療への貢献に関する評価方法について検討・検証するために、薬剤師や関係職種の病棟業務に係る実態等の調査を行う。</t>
    <phoneticPr fontId="5"/>
  </si>
  <si>
    <t>アンケート調査に協力いただくよう委託事業者から病院薬剤師に依頼の葉書を送付し回収率の向上に努めている。</t>
    <rPh sb="5" eb="7">
      <t>チョウサ</t>
    </rPh>
    <rPh sb="8" eb="10">
      <t>キョウリョク</t>
    </rPh>
    <rPh sb="16" eb="18">
      <t>イタク</t>
    </rPh>
    <rPh sb="18" eb="21">
      <t>ジギョウシャ</t>
    </rPh>
    <rPh sb="23" eb="25">
      <t>ビョウイン</t>
    </rPh>
    <rPh sb="25" eb="28">
      <t>ヤクザイシ</t>
    </rPh>
    <rPh sb="29" eb="31">
      <t>イライ</t>
    </rPh>
    <rPh sb="32" eb="34">
      <t>ハガキ</t>
    </rPh>
    <rPh sb="35" eb="37">
      <t>ソウフ</t>
    </rPh>
    <rPh sb="38" eb="41">
      <t>カイシュウリツ</t>
    </rPh>
    <rPh sb="42" eb="44">
      <t>コウジョウ</t>
    </rPh>
    <rPh sb="45" eb="46">
      <t>ツト</t>
    </rPh>
    <phoneticPr fontId="5"/>
  </si>
  <si>
    <t>284</t>
    <phoneticPr fontId="5"/>
  </si>
  <si>
    <t>292</t>
    <phoneticPr fontId="5"/>
  </si>
  <si>
    <t>診療報酬に関し、病院全般における薬剤師の病棟配置やチーム医療への貢献に関する評価方法について検討を行うために必要な基礎資料の収集を目的とするものであり、広く国民のニーズがあり、国費を投入しなければ事業目的が達成できない。</t>
    <rPh sb="8" eb="10">
      <t>ビョウイン</t>
    </rPh>
    <rPh sb="10" eb="12">
      <t>ゼンパン</t>
    </rPh>
    <rPh sb="16" eb="19">
      <t>ヤクザイシ</t>
    </rPh>
    <rPh sb="20" eb="22">
      <t>ビョウトウ</t>
    </rPh>
    <rPh sb="22" eb="24">
      <t>ハイチ</t>
    </rPh>
    <rPh sb="28" eb="30">
      <t>イリョウ</t>
    </rPh>
    <rPh sb="32" eb="34">
      <t>コウケン</t>
    </rPh>
    <rPh sb="35" eb="36">
      <t>カン</t>
    </rPh>
    <rPh sb="38" eb="40">
      <t>ヒョウカ</t>
    </rPh>
    <rPh sb="40" eb="42">
      <t>ホウホウ</t>
    </rPh>
    <phoneticPr fontId="5"/>
  </si>
  <si>
    <t>診療報酬に関する基礎資料の収集が目的であり、国が実施すべき事業である。</t>
  </si>
  <si>
    <t>診療報酬に関する評価方法について検討を行うために必要な基礎資料を得るという政策目的達成に向けて、優先度の高い事業である。</t>
  </si>
  <si>
    <t>一般競争入札を行うことにより、コストの削減に努めており、概ね妥当である。</t>
  </si>
  <si>
    <t>データの集計、整理等、事業遂行のための必要な費目・使途に限定されている。</t>
  </si>
  <si>
    <t>一般競争入札を行うことにより、コストの削減に努めている。</t>
  </si>
  <si>
    <t>対象施設に対して直接の調査を実施することにより、直接的な回答を得ることができることから、実効性の高い手段となっている。</t>
  </si>
  <si>
    <t>診療報酬に関し、病院全般における薬剤師の病棟配置やチーム医療への貢献に関する評価方法について検討を行うために必要な基礎資料の収集を目的とするものであり、十分に活用している。</t>
  </si>
  <si>
    <t>令和２年度は事業を行っていないが、これまで入札説明会に参加した企業等に公告後声かけを行い、入札参加を促している。（令和元年度は７者から入札があり競争性が確保されている。）</t>
    <rPh sb="0" eb="2">
      <t>レイワ</t>
    </rPh>
    <rPh sb="3" eb="5">
      <t>ネンド</t>
    </rPh>
    <rPh sb="6" eb="8">
      <t>ジギョウ</t>
    </rPh>
    <rPh sb="9" eb="10">
      <t>オコナ</t>
    </rPh>
    <rPh sb="42" eb="43">
      <t>オコナ</t>
    </rPh>
    <rPh sb="45" eb="47">
      <t>ニュウサツ</t>
    </rPh>
    <rPh sb="47" eb="49">
      <t>サンカ</t>
    </rPh>
    <rPh sb="50" eb="51">
      <t>ウナガ</t>
    </rPh>
    <rPh sb="57" eb="59">
      <t>レイワ</t>
    </rPh>
    <rPh sb="59" eb="62">
      <t>ガンネンド</t>
    </rPh>
    <phoneticPr fontId="5"/>
  </si>
  <si>
    <t>令和２年度は事業を行っていないが、これまで不要率が多いのは一般競争入札（最低価格）による競争の結果である。</t>
    <rPh sb="0" eb="2">
      <t>レイワ</t>
    </rPh>
    <rPh sb="3" eb="5">
      <t>ネンド</t>
    </rPh>
    <rPh sb="6" eb="8">
      <t>ジギョウ</t>
    </rPh>
    <rPh sb="9" eb="10">
      <t>オコナ</t>
    </rPh>
    <rPh sb="21" eb="23">
      <t>フヨウ</t>
    </rPh>
    <rPh sb="23" eb="24">
      <t>リツ</t>
    </rPh>
    <rPh sb="25" eb="26">
      <t>オオ</t>
    </rPh>
    <rPh sb="29" eb="31">
      <t>イッパン</t>
    </rPh>
    <rPh sb="31" eb="33">
      <t>キョウソウ</t>
    </rPh>
    <rPh sb="33" eb="35">
      <t>ニュウサツ</t>
    </rPh>
    <rPh sb="36" eb="38">
      <t>サイテイ</t>
    </rPh>
    <rPh sb="38" eb="40">
      <t>カカク</t>
    </rPh>
    <rPh sb="44" eb="46">
      <t>キョウソウ</t>
    </rPh>
    <rPh sb="47" eb="49">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</si>
</sst>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101600</xdr:colOff>
      <xdr:row>750</xdr:row>
      <xdr:rowOff>0</xdr:rowOff>
    </xdr:from>
    <xdr:to>
      <xdr:col>33</xdr:col>
      <xdr:colOff>115652</xdr:colOff>
      <xdr:row>752</xdr:row>
      <xdr:rowOff>47662</xdr:rowOff>
    </xdr:to>
    <xdr:sp macro="" textlink="">
      <xdr:nvSpPr>
        <xdr:cNvPr id="2" name="テキスト ボックス 1"/>
        <xdr:cNvSpPr txBox="1"/>
      </xdr:nvSpPr>
      <xdr:spPr>
        <a:xfrm>
          <a:off x="4902200" y="45558075"/>
          <a:ext cx="2014302" cy="7525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令和２年度実績なし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25400</xdr:colOff>
      <xdr:row>754</xdr:row>
      <xdr:rowOff>228600</xdr:rowOff>
    </xdr:from>
    <xdr:to>
      <xdr:col>36</xdr:col>
      <xdr:colOff>192759</xdr:colOff>
      <xdr:row>756</xdr:row>
      <xdr:rowOff>322381</xdr:rowOff>
    </xdr:to>
    <xdr:sp macro="" textlink="">
      <xdr:nvSpPr>
        <xdr:cNvPr id="3" name="正方形/長方形 2"/>
        <xdr:cNvSpPr/>
      </xdr:nvSpPr>
      <xdr:spPr>
        <a:xfrm>
          <a:off x="4225925" y="47196375"/>
          <a:ext cx="3367759" cy="7986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xdr:txBody>
    </xdr:sp>
    <xdr:clientData/>
  </xdr:twoCellAnchor>
  <xdr:twoCellAnchor>
    <xdr:from>
      <xdr:col>21</xdr:col>
      <xdr:colOff>190500</xdr:colOff>
      <xdr:row>757</xdr:row>
      <xdr:rowOff>38100</xdr:rowOff>
    </xdr:from>
    <xdr:to>
      <xdr:col>34</xdr:col>
      <xdr:colOff>192898</xdr:colOff>
      <xdr:row>758</xdr:row>
      <xdr:rowOff>147803</xdr:rowOff>
    </xdr:to>
    <xdr:sp macro="" textlink="">
      <xdr:nvSpPr>
        <xdr:cNvPr id="4" name="正方形/長方形 3"/>
        <xdr:cNvSpPr/>
      </xdr:nvSpPr>
      <xdr:spPr>
        <a:xfrm>
          <a:off x="4591050" y="48063150"/>
          <a:ext cx="2602723" cy="4621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事業の企画、全体調整等、事業全体の進行管理</a:t>
          </a:r>
          <a:endParaRPr lang="ja-JP" altLang="ja-JP">
            <a:solidFill>
              <a:sysClr val="windowText" lastClr="000000"/>
            </a:solidFill>
          </a:endParaRPr>
        </a:p>
      </xdr:txBody>
    </xdr:sp>
    <xdr:clientData/>
  </xdr:twoCellAnchor>
  <xdr:twoCellAnchor>
    <xdr:from>
      <xdr:col>21</xdr:col>
      <xdr:colOff>101600</xdr:colOff>
      <xdr:row>757</xdr:row>
      <xdr:rowOff>63500</xdr:rowOff>
    </xdr:from>
    <xdr:to>
      <xdr:col>35</xdr:col>
      <xdr:colOff>109272</xdr:colOff>
      <xdr:row>758</xdr:row>
      <xdr:rowOff>85673</xdr:rowOff>
    </xdr:to>
    <xdr:sp macro="" textlink="">
      <xdr:nvSpPr>
        <xdr:cNvPr id="5" name="大かっこ 4"/>
        <xdr:cNvSpPr/>
      </xdr:nvSpPr>
      <xdr:spPr>
        <a:xfrm>
          <a:off x="4502150" y="48088550"/>
          <a:ext cx="2808022" cy="374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101600</xdr:colOff>
      <xdr:row>758</xdr:row>
      <xdr:rowOff>177800</xdr:rowOff>
    </xdr:from>
    <xdr:to>
      <xdr:col>28</xdr:col>
      <xdr:colOff>107329</xdr:colOff>
      <xdr:row>764</xdr:row>
      <xdr:rowOff>538822</xdr:rowOff>
    </xdr:to>
    <xdr:cxnSp macro="">
      <xdr:nvCxnSpPr>
        <xdr:cNvPr id="6" name="直線矢印コネクタ 5"/>
        <xdr:cNvCxnSpPr/>
      </xdr:nvCxnSpPr>
      <xdr:spPr>
        <a:xfrm>
          <a:off x="5902325" y="48555275"/>
          <a:ext cx="5729" cy="24755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50800</xdr:colOff>
      <xdr:row>765</xdr:row>
      <xdr:rowOff>12700</xdr:rowOff>
    </xdr:from>
    <xdr:to>
      <xdr:col>35</xdr:col>
      <xdr:colOff>201373</xdr:colOff>
      <xdr:row>765</xdr:row>
      <xdr:rowOff>278902</xdr:rowOff>
    </xdr:to>
    <xdr:sp macro="" textlink="">
      <xdr:nvSpPr>
        <xdr:cNvPr id="7" name="テキスト ボックス 6"/>
        <xdr:cNvSpPr txBox="1"/>
      </xdr:nvSpPr>
      <xdr:spPr>
        <a:xfrm>
          <a:off x="4451350" y="51171475"/>
          <a:ext cx="2950923" cy="266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38100</xdr:colOff>
      <xdr:row>765</xdr:row>
      <xdr:rowOff>355600</xdr:rowOff>
    </xdr:from>
    <xdr:to>
      <xdr:col>37</xdr:col>
      <xdr:colOff>2259</xdr:colOff>
      <xdr:row>766</xdr:row>
      <xdr:rowOff>356008</xdr:rowOff>
    </xdr:to>
    <xdr:sp macro="" textlink="">
      <xdr:nvSpPr>
        <xdr:cNvPr id="8" name="正方形/長方形 7"/>
        <xdr:cNvSpPr/>
      </xdr:nvSpPr>
      <xdr:spPr>
        <a:xfrm>
          <a:off x="4238625" y="51514375"/>
          <a:ext cx="3364584" cy="6671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Ａ．（株）オノフ</a:t>
          </a:r>
          <a:endParaRPr kumimoji="1" lang="en-US" altLang="ja-JP" sz="1100">
            <a:solidFill>
              <a:schemeClr val="tx1"/>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kumimoji="1" lang="en-US" altLang="ja-JP" sz="1400">
            <a:solidFill>
              <a:sysClr val="windowText" lastClr="000000"/>
            </a:solidFill>
          </a:endParaRPr>
        </a:p>
      </xdr:txBody>
    </xdr:sp>
    <xdr:clientData/>
  </xdr:twoCellAnchor>
  <xdr:twoCellAnchor>
    <xdr:from>
      <xdr:col>21</xdr:col>
      <xdr:colOff>139700</xdr:colOff>
      <xdr:row>766</xdr:row>
      <xdr:rowOff>444500</xdr:rowOff>
    </xdr:from>
    <xdr:to>
      <xdr:col>35</xdr:col>
      <xdr:colOff>95784</xdr:colOff>
      <xdr:row>767</xdr:row>
      <xdr:rowOff>345568</xdr:rowOff>
    </xdr:to>
    <xdr:sp macro="" textlink="">
      <xdr:nvSpPr>
        <xdr:cNvPr id="9" name="大かっこ 8"/>
        <xdr:cNvSpPr/>
      </xdr:nvSpPr>
      <xdr:spPr>
        <a:xfrm>
          <a:off x="4540250" y="52270025"/>
          <a:ext cx="2756434" cy="5678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114300</xdr:colOff>
      <xdr:row>766</xdr:row>
      <xdr:rowOff>444500</xdr:rowOff>
    </xdr:from>
    <xdr:to>
      <xdr:col>34</xdr:col>
      <xdr:colOff>84711</xdr:colOff>
      <xdr:row>767</xdr:row>
      <xdr:rowOff>355173</xdr:rowOff>
    </xdr:to>
    <xdr:sp macro="" textlink="">
      <xdr:nvSpPr>
        <xdr:cNvPr id="10" name="正方形/長方形 9"/>
        <xdr:cNvSpPr/>
      </xdr:nvSpPr>
      <xdr:spPr>
        <a:xfrm>
          <a:off x="4714875" y="52270025"/>
          <a:ext cx="2370711" cy="5774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O2" sqref="AO2:AQ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714</v>
      </c>
      <c r="AK2" s="207"/>
      <c r="AL2" s="207"/>
      <c r="AM2" s="207"/>
      <c r="AN2" s="98" t="s">
        <v>408</v>
      </c>
      <c r="AO2" s="207">
        <v>20</v>
      </c>
      <c r="AP2" s="207"/>
      <c r="AQ2" s="207"/>
      <c r="AR2" s="99" t="s">
        <v>713</v>
      </c>
      <c r="AS2" s="208">
        <v>362</v>
      </c>
      <c r="AT2" s="208"/>
      <c r="AU2" s="208"/>
      <c r="AV2" s="98" t="str">
        <f>IF(AW2="","","-")</f>
        <v/>
      </c>
      <c r="AW2" s="395"/>
      <c r="AX2" s="395"/>
    </row>
    <row r="3" spans="1:50" ht="21" customHeight="1" thickBot="1">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c r="A4" s="722" t="s">
        <v>25</v>
      </c>
      <c r="B4" s="723"/>
      <c r="C4" s="723"/>
      <c r="D4" s="723"/>
      <c r="E4" s="723"/>
      <c r="F4" s="723"/>
      <c r="G4" s="698" t="s">
        <v>716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5" t="s">
        <v>503</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718</v>
      </c>
      <c r="AF5" s="717"/>
      <c r="AG5" s="717"/>
      <c r="AH5" s="717"/>
      <c r="AI5" s="717"/>
      <c r="AJ5" s="717"/>
      <c r="AK5" s="717"/>
      <c r="AL5" s="717"/>
      <c r="AM5" s="717"/>
      <c r="AN5" s="717"/>
      <c r="AO5" s="717"/>
      <c r="AP5" s="718"/>
      <c r="AQ5" s="719" t="s">
        <v>719</v>
      </c>
      <c r="AR5" s="720"/>
      <c r="AS5" s="720"/>
      <c r="AT5" s="720"/>
      <c r="AU5" s="720"/>
      <c r="AV5" s="720"/>
      <c r="AW5" s="720"/>
      <c r="AX5" s="721"/>
    </row>
    <row r="6" spans="1:50" ht="39" customHeight="1">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c r="A7" s="821" t="s">
        <v>22</v>
      </c>
      <c r="B7" s="822"/>
      <c r="C7" s="822"/>
      <c r="D7" s="822"/>
      <c r="E7" s="822"/>
      <c r="F7" s="823"/>
      <c r="G7" s="824" t="s">
        <v>721</v>
      </c>
      <c r="H7" s="825"/>
      <c r="I7" s="825"/>
      <c r="J7" s="825"/>
      <c r="K7" s="825"/>
      <c r="L7" s="825"/>
      <c r="M7" s="825"/>
      <c r="N7" s="825"/>
      <c r="O7" s="825"/>
      <c r="P7" s="825"/>
      <c r="Q7" s="825"/>
      <c r="R7" s="825"/>
      <c r="S7" s="825"/>
      <c r="T7" s="825"/>
      <c r="U7" s="825"/>
      <c r="V7" s="825"/>
      <c r="W7" s="825"/>
      <c r="X7" s="826"/>
      <c r="Y7" s="393" t="s">
        <v>391</v>
      </c>
      <c r="Z7" s="297"/>
      <c r="AA7" s="297"/>
      <c r="AB7" s="297"/>
      <c r="AC7" s="297"/>
      <c r="AD7" s="394"/>
      <c r="AE7" s="380" t="s">
        <v>722</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80.099999999999994" customHeight="1">
      <c r="A9" s="124" t="s">
        <v>23</v>
      </c>
      <c r="B9" s="125"/>
      <c r="C9" s="125"/>
      <c r="D9" s="125"/>
      <c r="E9" s="125"/>
      <c r="F9" s="125"/>
      <c r="G9" s="569" t="s">
        <v>756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c r="A10" s="739" t="s">
        <v>30</v>
      </c>
      <c r="B10" s="740"/>
      <c r="C10" s="740"/>
      <c r="D10" s="740"/>
      <c r="E10" s="740"/>
      <c r="F10" s="740"/>
      <c r="G10" s="672" t="s">
        <v>723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18" t="s">
        <v>24</v>
      </c>
      <c r="B12" s="119"/>
      <c r="C12" s="119"/>
      <c r="D12" s="119"/>
      <c r="E12" s="119"/>
      <c r="F12" s="120"/>
      <c r="G12" s="678"/>
      <c r="H12" s="679"/>
      <c r="I12" s="679"/>
      <c r="J12" s="679"/>
      <c r="K12" s="679"/>
      <c r="L12" s="679"/>
      <c r="M12" s="679"/>
      <c r="N12" s="679"/>
      <c r="O12" s="679"/>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1"/>
    </row>
    <row r="13" spans="1:50" ht="21" customHeight="1">
      <c r="A13" s="121"/>
      <c r="B13" s="122"/>
      <c r="C13" s="122"/>
      <c r="D13" s="122"/>
      <c r="E13" s="122"/>
      <c r="F13" s="123"/>
      <c r="G13" s="742" t="s">
        <v>6</v>
      </c>
      <c r="H13" s="743"/>
      <c r="I13" s="635" t="s">
        <v>7</v>
      </c>
      <c r="J13" s="636"/>
      <c r="K13" s="636"/>
      <c r="L13" s="636"/>
      <c r="M13" s="636"/>
      <c r="N13" s="636"/>
      <c r="O13" s="637"/>
      <c r="P13" s="164">
        <v>11</v>
      </c>
      <c r="Q13" s="165"/>
      <c r="R13" s="165"/>
      <c r="S13" s="165"/>
      <c r="T13" s="165"/>
      <c r="U13" s="165"/>
      <c r="V13" s="166"/>
      <c r="W13" s="164">
        <v>11</v>
      </c>
      <c r="X13" s="165"/>
      <c r="Y13" s="165"/>
      <c r="Z13" s="165"/>
      <c r="AA13" s="165"/>
      <c r="AB13" s="165"/>
      <c r="AC13" s="166"/>
      <c r="AD13" s="164">
        <v>11</v>
      </c>
      <c r="AE13" s="165"/>
      <c r="AF13" s="165"/>
      <c r="AG13" s="165"/>
      <c r="AH13" s="165"/>
      <c r="AI13" s="165"/>
      <c r="AJ13" s="166"/>
      <c r="AK13" s="164">
        <v>7</v>
      </c>
      <c r="AL13" s="165"/>
      <c r="AM13" s="165"/>
      <c r="AN13" s="165"/>
      <c r="AO13" s="165"/>
      <c r="AP13" s="165"/>
      <c r="AQ13" s="166"/>
      <c r="AR13" s="161"/>
      <c r="AS13" s="162"/>
      <c r="AT13" s="162"/>
      <c r="AU13" s="162"/>
      <c r="AV13" s="162"/>
      <c r="AW13" s="162"/>
      <c r="AX13" s="392"/>
    </row>
    <row r="14" spans="1:50" ht="21" customHeight="1">
      <c r="A14" s="121"/>
      <c r="B14" s="122"/>
      <c r="C14" s="122"/>
      <c r="D14" s="122"/>
      <c r="E14" s="122"/>
      <c r="F14" s="123"/>
      <c r="G14" s="744"/>
      <c r="H14" s="745"/>
      <c r="I14" s="572" t="s">
        <v>8</v>
      </c>
      <c r="J14" s="626"/>
      <c r="K14" s="626"/>
      <c r="L14" s="626"/>
      <c r="M14" s="626"/>
      <c r="N14" s="626"/>
      <c r="O14" s="627"/>
      <c r="P14" s="164" t="s">
        <v>725</v>
      </c>
      <c r="Q14" s="165"/>
      <c r="R14" s="165"/>
      <c r="S14" s="165"/>
      <c r="T14" s="165"/>
      <c r="U14" s="165"/>
      <c r="V14" s="166"/>
      <c r="W14" s="164" t="s">
        <v>725</v>
      </c>
      <c r="X14" s="165"/>
      <c r="Y14" s="165"/>
      <c r="Z14" s="165"/>
      <c r="AA14" s="165"/>
      <c r="AB14" s="165"/>
      <c r="AC14" s="166"/>
      <c r="AD14" s="164" t="s">
        <v>725</v>
      </c>
      <c r="AE14" s="165"/>
      <c r="AF14" s="165"/>
      <c r="AG14" s="165"/>
      <c r="AH14" s="165"/>
      <c r="AI14" s="165"/>
      <c r="AJ14" s="166"/>
      <c r="AK14" s="164" t="s">
        <v>725</v>
      </c>
      <c r="AL14" s="165"/>
      <c r="AM14" s="165"/>
      <c r="AN14" s="165"/>
      <c r="AO14" s="165"/>
      <c r="AP14" s="165"/>
      <c r="AQ14" s="166"/>
      <c r="AR14" s="662"/>
      <c r="AS14" s="662"/>
      <c r="AT14" s="662"/>
      <c r="AU14" s="662"/>
      <c r="AV14" s="662"/>
      <c r="AW14" s="662"/>
      <c r="AX14" s="663"/>
    </row>
    <row r="15" spans="1:50" ht="21" customHeight="1">
      <c r="A15" s="121"/>
      <c r="B15" s="122"/>
      <c r="C15" s="122"/>
      <c r="D15" s="122"/>
      <c r="E15" s="122"/>
      <c r="F15" s="123"/>
      <c r="G15" s="744"/>
      <c r="H15" s="745"/>
      <c r="I15" s="572" t="s">
        <v>51</v>
      </c>
      <c r="J15" s="573"/>
      <c r="K15" s="573"/>
      <c r="L15" s="573"/>
      <c r="M15" s="573"/>
      <c r="N15" s="573"/>
      <c r="O15" s="574"/>
      <c r="P15" s="164" t="s">
        <v>725</v>
      </c>
      <c r="Q15" s="165"/>
      <c r="R15" s="165"/>
      <c r="S15" s="165"/>
      <c r="T15" s="165"/>
      <c r="U15" s="165"/>
      <c r="V15" s="166"/>
      <c r="W15" s="164" t="s">
        <v>725</v>
      </c>
      <c r="X15" s="165"/>
      <c r="Y15" s="165"/>
      <c r="Z15" s="165"/>
      <c r="AA15" s="165"/>
      <c r="AB15" s="165"/>
      <c r="AC15" s="166"/>
      <c r="AD15" s="164" t="s">
        <v>725</v>
      </c>
      <c r="AE15" s="165"/>
      <c r="AF15" s="165"/>
      <c r="AG15" s="165"/>
      <c r="AH15" s="165"/>
      <c r="AI15" s="165"/>
      <c r="AJ15" s="166"/>
      <c r="AK15" s="164" t="s">
        <v>725</v>
      </c>
      <c r="AL15" s="165"/>
      <c r="AM15" s="165"/>
      <c r="AN15" s="165"/>
      <c r="AO15" s="165"/>
      <c r="AP15" s="165"/>
      <c r="AQ15" s="166"/>
      <c r="AR15" s="164"/>
      <c r="AS15" s="165"/>
      <c r="AT15" s="165"/>
      <c r="AU15" s="165"/>
      <c r="AV15" s="165"/>
      <c r="AW15" s="165"/>
      <c r="AX15" s="625"/>
    </row>
    <row r="16" spans="1:50" ht="21" customHeight="1">
      <c r="A16" s="121"/>
      <c r="B16" s="122"/>
      <c r="C16" s="122"/>
      <c r="D16" s="122"/>
      <c r="E16" s="122"/>
      <c r="F16" s="123"/>
      <c r="G16" s="744"/>
      <c r="H16" s="745"/>
      <c r="I16" s="572" t="s">
        <v>52</v>
      </c>
      <c r="J16" s="573"/>
      <c r="K16" s="573"/>
      <c r="L16" s="573"/>
      <c r="M16" s="573"/>
      <c r="N16" s="573"/>
      <c r="O16" s="574"/>
      <c r="P16" s="164" t="s">
        <v>725</v>
      </c>
      <c r="Q16" s="165"/>
      <c r="R16" s="165"/>
      <c r="S16" s="165"/>
      <c r="T16" s="165"/>
      <c r="U16" s="165"/>
      <c r="V16" s="166"/>
      <c r="W16" s="164" t="s">
        <v>725</v>
      </c>
      <c r="X16" s="165"/>
      <c r="Y16" s="165"/>
      <c r="Z16" s="165"/>
      <c r="AA16" s="165"/>
      <c r="AB16" s="165"/>
      <c r="AC16" s="166"/>
      <c r="AD16" s="164" t="s">
        <v>725</v>
      </c>
      <c r="AE16" s="165"/>
      <c r="AF16" s="165"/>
      <c r="AG16" s="165"/>
      <c r="AH16" s="165"/>
      <c r="AI16" s="165"/>
      <c r="AJ16" s="166"/>
      <c r="AK16" s="164" t="s">
        <v>725</v>
      </c>
      <c r="AL16" s="165"/>
      <c r="AM16" s="165"/>
      <c r="AN16" s="165"/>
      <c r="AO16" s="165"/>
      <c r="AP16" s="165"/>
      <c r="AQ16" s="166"/>
      <c r="AR16" s="675"/>
      <c r="AS16" s="676"/>
      <c r="AT16" s="676"/>
      <c r="AU16" s="676"/>
      <c r="AV16" s="676"/>
      <c r="AW16" s="676"/>
      <c r="AX16" s="677"/>
    </row>
    <row r="17" spans="1:50" ht="24.75" customHeight="1">
      <c r="A17" s="121"/>
      <c r="B17" s="122"/>
      <c r="C17" s="122"/>
      <c r="D17" s="122"/>
      <c r="E17" s="122"/>
      <c r="F17" s="123"/>
      <c r="G17" s="744"/>
      <c r="H17" s="745"/>
      <c r="I17" s="572" t="s">
        <v>50</v>
      </c>
      <c r="J17" s="626"/>
      <c r="K17" s="626"/>
      <c r="L17" s="626"/>
      <c r="M17" s="626"/>
      <c r="N17" s="626"/>
      <c r="O17" s="627"/>
      <c r="P17" s="164" t="s">
        <v>725</v>
      </c>
      <c r="Q17" s="165"/>
      <c r="R17" s="165"/>
      <c r="S17" s="165"/>
      <c r="T17" s="165"/>
      <c r="U17" s="165"/>
      <c r="V17" s="166"/>
      <c r="W17" s="164" t="s">
        <v>725</v>
      </c>
      <c r="X17" s="165"/>
      <c r="Y17" s="165"/>
      <c r="Z17" s="165"/>
      <c r="AA17" s="165"/>
      <c r="AB17" s="165"/>
      <c r="AC17" s="166"/>
      <c r="AD17" s="164" t="s">
        <v>725</v>
      </c>
      <c r="AE17" s="165"/>
      <c r="AF17" s="165"/>
      <c r="AG17" s="165"/>
      <c r="AH17" s="165"/>
      <c r="AI17" s="165"/>
      <c r="AJ17" s="166"/>
      <c r="AK17" s="164" t="s">
        <v>725</v>
      </c>
      <c r="AL17" s="165"/>
      <c r="AM17" s="165"/>
      <c r="AN17" s="165"/>
      <c r="AO17" s="165"/>
      <c r="AP17" s="165"/>
      <c r="AQ17" s="166"/>
      <c r="AR17" s="390"/>
      <c r="AS17" s="390"/>
      <c r="AT17" s="390"/>
      <c r="AU17" s="390"/>
      <c r="AV17" s="390"/>
      <c r="AW17" s="390"/>
      <c r="AX17" s="391"/>
    </row>
    <row r="18" spans="1:50" ht="24.75" customHeight="1">
      <c r="A18" s="121"/>
      <c r="B18" s="122"/>
      <c r="C18" s="122"/>
      <c r="D18" s="122"/>
      <c r="E18" s="122"/>
      <c r="F18" s="123"/>
      <c r="G18" s="746"/>
      <c r="H18" s="747"/>
      <c r="I18" s="734" t="s">
        <v>20</v>
      </c>
      <c r="J18" s="735"/>
      <c r="K18" s="735"/>
      <c r="L18" s="735"/>
      <c r="M18" s="735"/>
      <c r="N18" s="735"/>
      <c r="O18" s="736"/>
      <c r="P18" s="170">
        <f>SUM(P13:V17)</f>
        <v>11</v>
      </c>
      <c r="Q18" s="171"/>
      <c r="R18" s="171"/>
      <c r="S18" s="171"/>
      <c r="T18" s="171"/>
      <c r="U18" s="171"/>
      <c r="V18" s="172"/>
      <c r="W18" s="170">
        <f>SUM(W13:AC17)</f>
        <v>11</v>
      </c>
      <c r="X18" s="171"/>
      <c r="Y18" s="171"/>
      <c r="Z18" s="171"/>
      <c r="AA18" s="171"/>
      <c r="AB18" s="171"/>
      <c r="AC18" s="172"/>
      <c r="AD18" s="170">
        <f>SUM(AD13:AJ17)</f>
        <v>11</v>
      </c>
      <c r="AE18" s="171"/>
      <c r="AF18" s="171"/>
      <c r="AG18" s="171"/>
      <c r="AH18" s="171"/>
      <c r="AI18" s="171"/>
      <c r="AJ18" s="172"/>
      <c r="AK18" s="170">
        <f>SUM(AK13:AQ17)</f>
        <v>7</v>
      </c>
      <c r="AL18" s="171"/>
      <c r="AM18" s="171"/>
      <c r="AN18" s="171"/>
      <c r="AO18" s="171"/>
      <c r="AP18" s="171"/>
      <c r="AQ18" s="172"/>
      <c r="AR18" s="170">
        <f>SUM(AR13:AX17)</f>
        <v>0</v>
      </c>
      <c r="AS18" s="171"/>
      <c r="AT18" s="171"/>
      <c r="AU18" s="171"/>
      <c r="AV18" s="171"/>
      <c r="AW18" s="171"/>
      <c r="AX18" s="534"/>
    </row>
    <row r="19" spans="1:50" ht="24.75" customHeight="1">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2</v>
      </c>
      <c r="X19" s="165"/>
      <c r="Y19" s="165"/>
      <c r="Z19" s="165"/>
      <c r="AA19" s="165"/>
      <c r="AB19" s="165"/>
      <c r="AC19" s="166"/>
      <c r="AD19" s="164">
        <v>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c r="A20" s="121"/>
      <c r="B20" s="122"/>
      <c r="C20" s="122"/>
      <c r="D20" s="122"/>
      <c r="E20" s="122"/>
      <c r="F20" s="123"/>
      <c r="G20" s="532" t="s">
        <v>10</v>
      </c>
      <c r="H20" s="533"/>
      <c r="I20" s="533"/>
      <c r="J20" s="533"/>
      <c r="K20" s="533"/>
      <c r="L20" s="533"/>
      <c r="M20" s="533"/>
      <c r="N20" s="533"/>
      <c r="O20" s="533"/>
      <c r="P20" s="536">
        <f>IF(P18=0, "-", SUM(P19)/P18)</f>
        <v>0</v>
      </c>
      <c r="Q20" s="536"/>
      <c r="R20" s="536"/>
      <c r="S20" s="536"/>
      <c r="T20" s="536"/>
      <c r="U20" s="536"/>
      <c r="V20" s="536"/>
      <c r="W20" s="536">
        <f t="shared" ref="W20" si="0">IF(W18=0, "-", SUM(W19)/W18)</f>
        <v>0.18181818181818182</v>
      </c>
      <c r="X20" s="536"/>
      <c r="Y20" s="536"/>
      <c r="Z20" s="536"/>
      <c r="AA20" s="536"/>
      <c r="AB20" s="536"/>
      <c r="AC20" s="536"/>
      <c r="AD20" s="536">
        <f t="shared" ref="AD20" si="1">IF(AD18=0, "-", SUM(AD19)/AD18)</f>
        <v>0</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c r="A21" s="124"/>
      <c r="B21" s="125"/>
      <c r="C21" s="125"/>
      <c r="D21" s="125"/>
      <c r="E21" s="125"/>
      <c r="F21" s="126"/>
      <c r="G21" s="919" t="s">
        <v>354</v>
      </c>
      <c r="H21" s="920"/>
      <c r="I21" s="920"/>
      <c r="J21" s="920"/>
      <c r="K21" s="920"/>
      <c r="L21" s="920"/>
      <c r="M21" s="920"/>
      <c r="N21" s="920"/>
      <c r="O21" s="920"/>
      <c r="P21" s="536" t="str">
        <f>IF(P19=0, "-", SUM(P19)/SUM(P13,P14))</f>
        <v>-</v>
      </c>
      <c r="Q21" s="536"/>
      <c r="R21" s="536"/>
      <c r="S21" s="536"/>
      <c r="T21" s="536"/>
      <c r="U21" s="536"/>
      <c r="V21" s="536"/>
      <c r="W21" s="536">
        <f t="shared" ref="W21" si="2">IF(W19=0, "-", SUM(W19)/SUM(W13,W14))</f>
        <v>0.18181818181818182</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c r="A23" s="142"/>
      <c r="B23" s="143"/>
      <c r="C23" s="143"/>
      <c r="D23" s="143"/>
      <c r="E23" s="143"/>
      <c r="F23" s="144"/>
      <c r="G23" s="133" t="s">
        <v>726</v>
      </c>
      <c r="H23" s="134"/>
      <c r="I23" s="134"/>
      <c r="J23" s="134"/>
      <c r="K23" s="134"/>
      <c r="L23" s="134"/>
      <c r="M23" s="134"/>
      <c r="N23" s="134"/>
      <c r="O23" s="135"/>
      <c r="P23" s="161">
        <v>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c r="A29" s="145"/>
      <c r="B29" s="146"/>
      <c r="C29" s="146"/>
      <c r="D29" s="146"/>
      <c r="E29" s="146"/>
      <c r="F29" s="147"/>
      <c r="G29" s="229" t="s">
        <v>334</v>
      </c>
      <c r="H29" s="230"/>
      <c r="I29" s="230"/>
      <c r="J29" s="230"/>
      <c r="K29" s="230"/>
      <c r="L29" s="230"/>
      <c r="M29" s="230"/>
      <c r="N29" s="230"/>
      <c r="O29" s="231"/>
      <c r="P29" s="164">
        <f>AK13</f>
        <v>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725</v>
      </c>
      <c r="AR31" s="179"/>
      <c r="AS31" s="180" t="s">
        <v>233</v>
      </c>
      <c r="AT31" s="203"/>
      <c r="AU31" s="272" t="s">
        <v>725</v>
      </c>
      <c r="AV31" s="272"/>
      <c r="AW31" s="376" t="s">
        <v>179</v>
      </c>
      <c r="AX31" s="377"/>
    </row>
    <row r="32" spans="1:50" ht="23.25" customHeight="1">
      <c r="A32" s="512"/>
      <c r="B32" s="510"/>
      <c r="C32" s="510"/>
      <c r="D32" s="510"/>
      <c r="E32" s="510"/>
      <c r="F32" s="511"/>
      <c r="G32" s="537" t="s">
        <v>725</v>
      </c>
      <c r="H32" s="538"/>
      <c r="I32" s="538"/>
      <c r="J32" s="538"/>
      <c r="K32" s="538"/>
      <c r="L32" s="538"/>
      <c r="M32" s="538"/>
      <c r="N32" s="538"/>
      <c r="O32" s="539"/>
      <c r="P32" s="192" t="s">
        <v>725</v>
      </c>
      <c r="Q32" s="192"/>
      <c r="R32" s="192"/>
      <c r="S32" s="192"/>
      <c r="T32" s="192"/>
      <c r="U32" s="192"/>
      <c r="V32" s="192"/>
      <c r="W32" s="192"/>
      <c r="X32" s="234"/>
      <c r="Y32" s="340" t="s">
        <v>12</v>
      </c>
      <c r="Z32" s="546"/>
      <c r="AA32" s="547"/>
      <c r="AB32" s="548" t="s">
        <v>725</v>
      </c>
      <c r="AC32" s="548"/>
      <c r="AD32" s="548"/>
      <c r="AE32" s="364" t="s">
        <v>725</v>
      </c>
      <c r="AF32" s="365"/>
      <c r="AG32" s="365"/>
      <c r="AH32" s="365"/>
      <c r="AI32" s="364" t="s">
        <v>725</v>
      </c>
      <c r="AJ32" s="365"/>
      <c r="AK32" s="365"/>
      <c r="AL32" s="365"/>
      <c r="AM32" s="364" t="s">
        <v>725</v>
      </c>
      <c r="AN32" s="365"/>
      <c r="AO32" s="365"/>
      <c r="AP32" s="365"/>
      <c r="AQ32" s="167" t="s">
        <v>725</v>
      </c>
      <c r="AR32" s="168"/>
      <c r="AS32" s="168"/>
      <c r="AT32" s="169"/>
      <c r="AU32" s="365" t="s">
        <v>725</v>
      </c>
      <c r="AV32" s="365"/>
      <c r="AW32" s="365"/>
      <c r="AX32" s="366"/>
    </row>
    <row r="33" spans="1:51" ht="23.25" customHeight="1">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725</v>
      </c>
      <c r="AC33" s="519"/>
      <c r="AD33" s="519"/>
      <c r="AE33" s="364" t="s">
        <v>725</v>
      </c>
      <c r="AF33" s="365"/>
      <c r="AG33" s="365"/>
      <c r="AH33" s="365"/>
      <c r="AI33" s="364" t="s">
        <v>725</v>
      </c>
      <c r="AJ33" s="365"/>
      <c r="AK33" s="365"/>
      <c r="AL33" s="365"/>
      <c r="AM33" s="364" t="s">
        <v>725</v>
      </c>
      <c r="AN33" s="365"/>
      <c r="AO33" s="365"/>
      <c r="AP33" s="365"/>
      <c r="AQ33" s="167" t="s">
        <v>725</v>
      </c>
      <c r="AR33" s="168"/>
      <c r="AS33" s="168"/>
      <c r="AT33" s="169"/>
      <c r="AU33" s="365" t="s">
        <v>725</v>
      </c>
      <c r="AV33" s="365"/>
      <c r="AW33" s="365"/>
      <c r="AX33" s="366"/>
    </row>
    <row r="34" spans="1:51" ht="23.25" customHeight="1">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725</v>
      </c>
      <c r="AF34" s="365"/>
      <c r="AG34" s="365"/>
      <c r="AH34" s="365"/>
      <c r="AI34" s="364" t="s">
        <v>725</v>
      </c>
      <c r="AJ34" s="365"/>
      <c r="AK34" s="365"/>
      <c r="AL34" s="365"/>
      <c r="AM34" s="364" t="s">
        <v>725</v>
      </c>
      <c r="AN34" s="365"/>
      <c r="AO34" s="365"/>
      <c r="AP34" s="365"/>
      <c r="AQ34" s="167" t="s">
        <v>725</v>
      </c>
      <c r="AR34" s="168"/>
      <c r="AS34" s="168"/>
      <c r="AT34" s="169"/>
      <c r="AU34" s="365" t="s">
        <v>725</v>
      </c>
      <c r="AV34" s="365"/>
      <c r="AW34" s="365"/>
      <c r="AX34" s="366"/>
    </row>
    <row r="35" spans="1:51" ht="23.25" customHeight="1">
      <c r="A35" s="892" t="s">
        <v>382</v>
      </c>
      <c r="B35" s="893"/>
      <c r="C35" s="893"/>
      <c r="D35" s="893"/>
      <c r="E35" s="893"/>
      <c r="F35" s="894"/>
      <c r="G35" s="898" t="s">
        <v>725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6" t="s">
        <v>232</v>
      </c>
      <c r="AR65" s="200"/>
      <c r="AS65" s="200"/>
      <c r="AT65" s="201"/>
      <c r="AU65" s="971" t="s">
        <v>134</v>
      </c>
      <c r="AV65" s="971"/>
      <c r="AW65" s="971"/>
      <c r="AX65" s="972"/>
      <c r="AY65">
        <f>COUNTA($H$67)</f>
        <v>0</v>
      </c>
    </row>
    <row r="66" spans="1:51" ht="18.75" hidden="1" customHeight="1">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372</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373</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372</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373</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18.75" hidden="1" customHeight="1">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c r="A78" s="907" t="s">
        <v>385</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c r="AS79" s="127"/>
      <c r="AT79" s="128"/>
      <c r="AU79" s="128"/>
      <c r="AV79" s="128"/>
      <c r="AW79" s="128"/>
      <c r="AX79" s="129"/>
      <c r="AY79">
        <f>COUNTIF($AR$79,"☑")</f>
        <v>0</v>
      </c>
    </row>
    <row r="80" spans="1:51" ht="18.75" customHeight="1">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35.1" customHeight="1">
      <c r="A82" s="517"/>
      <c r="B82" s="844"/>
      <c r="C82" s="549"/>
      <c r="D82" s="549"/>
      <c r="E82" s="549"/>
      <c r="F82" s="550"/>
      <c r="G82" s="498" t="s">
        <v>727</v>
      </c>
      <c r="H82" s="498"/>
      <c r="I82" s="498"/>
      <c r="J82" s="498"/>
      <c r="K82" s="498"/>
      <c r="L82" s="498"/>
      <c r="M82" s="498"/>
      <c r="N82" s="498"/>
      <c r="O82" s="498"/>
      <c r="P82" s="498"/>
      <c r="Q82" s="498"/>
      <c r="R82" s="498"/>
      <c r="S82" s="498"/>
      <c r="T82" s="498"/>
      <c r="U82" s="498"/>
      <c r="V82" s="498"/>
      <c r="W82" s="498"/>
      <c r="X82" s="498"/>
      <c r="Y82" s="498"/>
      <c r="Z82" s="498"/>
      <c r="AA82" s="749"/>
      <c r="AB82" s="497" t="s">
        <v>728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5.1" customHeight="1">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5.1" customHeight="1">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t="s">
        <v>725</v>
      </c>
      <c r="AR86" s="272"/>
      <c r="AS86" s="180" t="s">
        <v>233</v>
      </c>
      <c r="AT86" s="203"/>
      <c r="AU86" s="272">
        <v>3</v>
      </c>
      <c r="AV86" s="272"/>
      <c r="AW86" s="376" t="s">
        <v>179</v>
      </c>
      <c r="AX86" s="377"/>
      <c r="AY86">
        <f t="shared" si="10"/>
        <v>1</v>
      </c>
      <c r="AZ86" s="10"/>
      <c r="BA86" s="10"/>
      <c r="BB86" s="10"/>
      <c r="BC86" s="10"/>
      <c r="BD86" s="10"/>
      <c r="BE86" s="10"/>
      <c r="BF86" s="10"/>
      <c r="BG86" s="10"/>
      <c r="BH86" s="10"/>
    </row>
    <row r="87" spans="1:60" ht="23.25" customHeight="1">
      <c r="A87" s="517"/>
      <c r="B87" s="549"/>
      <c r="C87" s="549"/>
      <c r="D87" s="549"/>
      <c r="E87" s="549"/>
      <c r="F87" s="550"/>
      <c r="G87" s="233" t="s">
        <v>729</v>
      </c>
      <c r="H87" s="192"/>
      <c r="I87" s="192"/>
      <c r="J87" s="192"/>
      <c r="K87" s="192"/>
      <c r="L87" s="192"/>
      <c r="M87" s="192"/>
      <c r="N87" s="192"/>
      <c r="O87" s="234"/>
      <c r="P87" s="192" t="s">
        <v>730</v>
      </c>
      <c r="Q87" s="796"/>
      <c r="R87" s="796"/>
      <c r="S87" s="796"/>
      <c r="T87" s="796"/>
      <c r="U87" s="796"/>
      <c r="V87" s="796"/>
      <c r="W87" s="796"/>
      <c r="X87" s="797"/>
      <c r="Y87" s="752" t="s">
        <v>62</v>
      </c>
      <c r="Z87" s="753"/>
      <c r="AA87" s="754"/>
      <c r="AB87" s="548" t="s">
        <v>731</v>
      </c>
      <c r="AC87" s="548"/>
      <c r="AD87" s="548"/>
      <c r="AE87" s="364">
        <v>0</v>
      </c>
      <c r="AF87" s="365"/>
      <c r="AG87" s="365"/>
      <c r="AH87" s="365"/>
      <c r="AI87" s="364">
        <v>61</v>
      </c>
      <c r="AJ87" s="365"/>
      <c r="AK87" s="365"/>
      <c r="AL87" s="365"/>
      <c r="AM87" s="364">
        <v>0</v>
      </c>
      <c r="AN87" s="365"/>
      <c r="AO87" s="365"/>
      <c r="AP87" s="365"/>
      <c r="AQ87" s="167" t="s">
        <v>725</v>
      </c>
      <c r="AR87" s="168"/>
      <c r="AS87" s="168"/>
      <c r="AT87" s="169"/>
      <c r="AU87" s="365" t="s">
        <v>725</v>
      </c>
      <c r="AV87" s="365"/>
      <c r="AW87" s="365"/>
      <c r="AX87" s="366"/>
      <c r="AY87">
        <f t="shared" si="10"/>
        <v>1</v>
      </c>
    </row>
    <row r="88" spans="1:60" ht="23.25" customHeight="1">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732</v>
      </c>
      <c r="AC88" s="519"/>
      <c r="AD88" s="519"/>
      <c r="AE88" s="364">
        <v>0</v>
      </c>
      <c r="AF88" s="365"/>
      <c r="AG88" s="365"/>
      <c r="AH88" s="365"/>
      <c r="AI88" s="364">
        <v>100</v>
      </c>
      <c r="AJ88" s="365"/>
      <c r="AK88" s="365"/>
      <c r="AL88" s="365"/>
      <c r="AM88" s="364">
        <v>0</v>
      </c>
      <c r="AN88" s="365"/>
      <c r="AO88" s="365"/>
      <c r="AP88" s="365"/>
      <c r="AQ88" s="167" t="s">
        <v>725</v>
      </c>
      <c r="AR88" s="168"/>
      <c r="AS88" s="168"/>
      <c r="AT88" s="169"/>
      <c r="AU88" s="365">
        <v>100</v>
      </c>
      <c r="AV88" s="365"/>
      <c r="AW88" s="365"/>
      <c r="AX88" s="366"/>
      <c r="AY88">
        <f t="shared" si="10"/>
        <v>1</v>
      </c>
      <c r="AZ88" s="10"/>
      <c r="BA88" s="10"/>
      <c r="BB88" s="10"/>
      <c r="BC88" s="10"/>
    </row>
    <row r="89" spans="1:60" ht="23.25" customHeight="1" thickBot="1">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v>0</v>
      </c>
      <c r="AF89" s="373"/>
      <c r="AG89" s="373"/>
      <c r="AH89" s="373"/>
      <c r="AI89" s="372">
        <v>40.200000000000003</v>
      </c>
      <c r="AJ89" s="373"/>
      <c r="AK89" s="373"/>
      <c r="AL89" s="373"/>
      <c r="AM89" s="372">
        <v>0</v>
      </c>
      <c r="AN89" s="373"/>
      <c r="AO89" s="373"/>
      <c r="AP89" s="373"/>
      <c r="AQ89" s="167" t="s">
        <v>725</v>
      </c>
      <c r="AR89" s="168"/>
      <c r="AS89" s="168"/>
      <c r="AT89" s="169"/>
      <c r="AU89" s="365" t="s">
        <v>725</v>
      </c>
      <c r="AV89" s="365"/>
      <c r="AW89" s="365"/>
      <c r="AX89" s="366"/>
      <c r="AY89">
        <f t="shared" si="10"/>
        <v>1</v>
      </c>
      <c r="AZ89" s="10"/>
      <c r="BA89" s="10"/>
      <c r="BB89" s="10"/>
      <c r="BC89" s="10"/>
      <c r="BD89" s="10"/>
      <c r="BE89" s="10"/>
      <c r="BF89" s="10"/>
      <c r="BG89" s="10"/>
      <c r="BH89" s="10"/>
    </row>
    <row r="90" spans="1:60" ht="18.75" hidden="1" customHeight="1">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30" customHeight="1">
      <c r="A101" s="488"/>
      <c r="B101" s="489"/>
      <c r="C101" s="489"/>
      <c r="D101" s="489"/>
      <c r="E101" s="489"/>
      <c r="F101" s="490"/>
      <c r="G101" s="192" t="s">
        <v>733</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734</v>
      </c>
      <c r="AC101" s="548"/>
      <c r="AD101" s="548"/>
      <c r="AE101" s="359">
        <v>0</v>
      </c>
      <c r="AF101" s="359"/>
      <c r="AG101" s="359"/>
      <c r="AH101" s="359"/>
      <c r="AI101" s="359">
        <v>1000</v>
      </c>
      <c r="AJ101" s="359"/>
      <c r="AK101" s="359"/>
      <c r="AL101" s="359"/>
      <c r="AM101" s="359">
        <v>0</v>
      </c>
      <c r="AN101" s="359"/>
      <c r="AO101" s="359"/>
      <c r="AP101" s="359"/>
      <c r="AQ101" s="359" t="s">
        <v>725</v>
      </c>
      <c r="AR101" s="359"/>
      <c r="AS101" s="359"/>
      <c r="AT101" s="359"/>
      <c r="AU101" s="364"/>
      <c r="AV101" s="365"/>
      <c r="AW101" s="365"/>
      <c r="AX101" s="366"/>
    </row>
    <row r="102" spans="1:60" ht="30" customHeight="1">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734</v>
      </c>
      <c r="AC102" s="548"/>
      <c r="AD102" s="548"/>
      <c r="AE102" s="359">
        <v>0</v>
      </c>
      <c r="AF102" s="359"/>
      <c r="AG102" s="359"/>
      <c r="AH102" s="359"/>
      <c r="AI102" s="359">
        <v>1000</v>
      </c>
      <c r="AJ102" s="359"/>
      <c r="AK102" s="359"/>
      <c r="AL102" s="359"/>
      <c r="AM102" s="359">
        <v>0</v>
      </c>
      <c r="AN102" s="359"/>
      <c r="AO102" s="359"/>
      <c r="AP102" s="359"/>
      <c r="AQ102" s="359">
        <v>1000</v>
      </c>
      <c r="AR102" s="359"/>
      <c r="AS102" s="359"/>
      <c r="AT102" s="359"/>
      <c r="AU102" s="372"/>
      <c r="AV102" s="373"/>
      <c r="AW102" s="373"/>
      <c r="AX102" s="925"/>
    </row>
    <row r="103" spans="1:60" ht="31.5" hidden="1" customHeight="1">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v>0</v>
      </c>
      <c r="AN108" s="359"/>
      <c r="AO108" s="359"/>
      <c r="AP108" s="359"/>
      <c r="AQ108" s="359"/>
      <c r="AR108" s="359"/>
      <c r="AS108" s="359"/>
      <c r="AT108" s="359"/>
      <c r="AU108" s="359"/>
      <c r="AV108" s="359"/>
      <c r="AW108" s="359"/>
      <c r="AX108" s="360"/>
      <c r="AY108">
        <f>$AY$106</f>
        <v>0</v>
      </c>
    </row>
    <row r="109" spans="1:60" ht="31.5" hidden="1" customHeight="1">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c r="A116" s="293"/>
      <c r="B116" s="294"/>
      <c r="C116" s="294"/>
      <c r="D116" s="294"/>
      <c r="E116" s="294"/>
      <c r="F116" s="295"/>
      <c r="G116" s="352" t="s">
        <v>754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735</v>
      </c>
      <c r="AC116" s="302"/>
      <c r="AD116" s="303"/>
      <c r="AE116" s="359">
        <v>0</v>
      </c>
      <c r="AF116" s="359"/>
      <c r="AG116" s="359"/>
      <c r="AH116" s="359"/>
      <c r="AI116" s="359">
        <v>0.1</v>
      </c>
      <c r="AJ116" s="359"/>
      <c r="AK116" s="359"/>
      <c r="AL116" s="359"/>
      <c r="AM116" s="359">
        <v>0</v>
      </c>
      <c r="AN116" s="359"/>
      <c r="AO116" s="359"/>
      <c r="AP116" s="359"/>
      <c r="AQ116" s="364">
        <v>0.3</v>
      </c>
      <c r="AR116" s="365"/>
      <c r="AS116" s="365"/>
      <c r="AT116" s="365"/>
      <c r="AU116" s="365"/>
      <c r="AV116" s="365"/>
      <c r="AW116" s="365"/>
      <c r="AX116" s="366"/>
    </row>
    <row r="117" spans="1:51" ht="46.5" customHeight="1" thickBo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736</v>
      </c>
      <c r="AC117" s="344"/>
      <c r="AD117" s="345"/>
      <c r="AE117" s="307" t="s">
        <v>737</v>
      </c>
      <c r="AF117" s="307"/>
      <c r="AG117" s="307"/>
      <c r="AH117" s="307"/>
      <c r="AI117" s="307" t="s">
        <v>738</v>
      </c>
      <c r="AJ117" s="307"/>
      <c r="AK117" s="307"/>
      <c r="AL117" s="307"/>
      <c r="AM117" s="307" t="s">
        <v>737</v>
      </c>
      <c r="AN117" s="307"/>
      <c r="AO117" s="307"/>
      <c r="AP117" s="307"/>
      <c r="AQ117" s="307" t="s">
        <v>739</v>
      </c>
      <c r="AR117" s="307"/>
      <c r="AS117" s="307"/>
      <c r="AT117" s="307"/>
      <c r="AU117" s="307"/>
      <c r="AV117" s="307"/>
      <c r="AW117" s="307"/>
      <c r="AX117" s="308"/>
    </row>
    <row r="118" spans="1:51"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c r="A130" s="988" t="s">
        <v>407</v>
      </c>
      <c r="B130" s="986"/>
      <c r="C130" s="985" t="s">
        <v>236</v>
      </c>
      <c r="D130" s="986"/>
      <c r="E130" s="309" t="s">
        <v>265</v>
      </c>
      <c r="F130" s="310"/>
      <c r="G130" s="311" t="s">
        <v>740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c r="A131" s="989"/>
      <c r="B131" s="254"/>
      <c r="C131" s="253"/>
      <c r="D131" s="254"/>
      <c r="E131" s="240" t="s">
        <v>264</v>
      </c>
      <c r="F131" s="241"/>
      <c r="G131" s="238" t="s">
        <v>741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725</v>
      </c>
      <c r="AR133" s="272"/>
      <c r="AS133" s="180" t="s">
        <v>233</v>
      </c>
      <c r="AT133" s="203"/>
      <c r="AU133" s="179" t="s">
        <v>725</v>
      </c>
      <c r="AV133" s="179"/>
      <c r="AW133" s="180" t="s">
        <v>179</v>
      </c>
      <c r="AX133" s="181"/>
      <c r="AY133">
        <f>$AY$132</f>
        <v>1</v>
      </c>
    </row>
    <row r="134" spans="1:51" ht="39.75" customHeight="1">
      <c r="A134" s="989"/>
      <c r="B134" s="254"/>
      <c r="C134" s="253"/>
      <c r="D134" s="254"/>
      <c r="E134" s="253"/>
      <c r="F134" s="315"/>
      <c r="G134" s="233" t="s">
        <v>725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725</v>
      </c>
      <c r="AC134" s="225"/>
      <c r="AD134" s="225"/>
      <c r="AE134" s="267" t="s">
        <v>725</v>
      </c>
      <c r="AF134" s="168"/>
      <c r="AG134" s="168"/>
      <c r="AH134" s="168"/>
      <c r="AI134" s="267" t="s">
        <v>725</v>
      </c>
      <c r="AJ134" s="168"/>
      <c r="AK134" s="168"/>
      <c r="AL134" s="168"/>
      <c r="AM134" s="267" t="s">
        <v>725</v>
      </c>
      <c r="AN134" s="168"/>
      <c r="AO134" s="168"/>
      <c r="AP134" s="168"/>
      <c r="AQ134" s="267" t="s">
        <v>725</v>
      </c>
      <c r="AR134" s="168"/>
      <c r="AS134" s="168"/>
      <c r="AT134" s="168"/>
      <c r="AU134" s="267" t="s">
        <v>725</v>
      </c>
      <c r="AV134" s="168"/>
      <c r="AW134" s="168"/>
      <c r="AX134" s="209"/>
      <c r="AY134">
        <f t="shared" ref="AY134:AY135" si="13">$AY$132</f>
        <v>1</v>
      </c>
    </row>
    <row r="135" spans="1:51" ht="39.75" customHeight="1">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725</v>
      </c>
      <c r="AC135" s="176"/>
      <c r="AD135" s="176"/>
      <c r="AE135" s="267" t="s">
        <v>725</v>
      </c>
      <c r="AF135" s="168"/>
      <c r="AG135" s="168"/>
      <c r="AH135" s="168"/>
      <c r="AI135" s="267" t="s">
        <v>725</v>
      </c>
      <c r="AJ135" s="168"/>
      <c r="AK135" s="168"/>
      <c r="AL135" s="168"/>
      <c r="AM135" s="267" t="s">
        <v>725</v>
      </c>
      <c r="AN135" s="168"/>
      <c r="AO135" s="168"/>
      <c r="AP135" s="168"/>
      <c r="AQ135" s="267" t="s">
        <v>725</v>
      </c>
      <c r="AR135" s="168"/>
      <c r="AS135" s="168"/>
      <c r="AT135" s="168"/>
      <c r="AU135" s="267" t="s">
        <v>725</v>
      </c>
      <c r="AV135" s="168"/>
      <c r="AW135" s="168"/>
      <c r="AX135" s="209"/>
      <c r="AY135">
        <f t="shared" si="13"/>
        <v>1</v>
      </c>
    </row>
    <row r="136" spans="1:51" ht="18.75" hidden="1" customHeight="1">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c r="A154" s="989"/>
      <c r="B154" s="254"/>
      <c r="C154" s="253"/>
      <c r="D154" s="254"/>
      <c r="E154" s="253"/>
      <c r="F154" s="315"/>
      <c r="G154" s="233" t="s">
        <v>725</v>
      </c>
      <c r="H154" s="192"/>
      <c r="I154" s="192"/>
      <c r="J154" s="192"/>
      <c r="K154" s="192"/>
      <c r="L154" s="192"/>
      <c r="M154" s="192"/>
      <c r="N154" s="192"/>
      <c r="O154" s="192"/>
      <c r="P154" s="234"/>
      <c r="Q154" s="191" t="s">
        <v>725</v>
      </c>
      <c r="R154" s="192"/>
      <c r="S154" s="192"/>
      <c r="T154" s="192"/>
      <c r="U154" s="192"/>
      <c r="V154" s="192"/>
      <c r="W154" s="192"/>
      <c r="X154" s="192"/>
      <c r="Y154" s="192"/>
      <c r="Z154" s="192"/>
      <c r="AA154" s="916"/>
      <c r="AB154" s="257" t="s">
        <v>725</v>
      </c>
      <c r="AC154" s="258"/>
      <c r="AD154" s="258"/>
      <c r="AE154" s="263" t="s">
        <v>725</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725</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69.95" customHeight="1">
      <c r="A188" s="989"/>
      <c r="B188" s="254"/>
      <c r="C188" s="253"/>
      <c r="D188" s="254"/>
      <c r="E188" s="191" t="s">
        <v>755</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69.95" customHeight="1">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c r="A430" s="989"/>
      <c r="B430" s="254"/>
      <c r="C430" s="251" t="s">
        <v>675</v>
      </c>
      <c r="D430" s="252"/>
      <c r="E430" s="240" t="s">
        <v>401</v>
      </c>
      <c r="F430" s="445"/>
      <c r="G430" s="242" t="s">
        <v>252</v>
      </c>
      <c r="H430" s="189"/>
      <c r="I430" s="189"/>
      <c r="J430" s="243" t="s">
        <v>724</v>
      </c>
      <c r="K430" s="244"/>
      <c r="L430" s="244"/>
      <c r="M430" s="244"/>
      <c r="N430" s="244"/>
      <c r="O430" s="244"/>
      <c r="P430" s="244"/>
      <c r="Q430" s="244"/>
      <c r="R430" s="244"/>
      <c r="S430" s="244"/>
      <c r="T430" s="245"/>
      <c r="U430" s="246" t="s">
        <v>725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725</v>
      </c>
      <c r="AF432" s="179"/>
      <c r="AG432" s="180" t="s">
        <v>233</v>
      </c>
      <c r="AH432" s="203"/>
      <c r="AI432" s="217"/>
      <c r="AJ432" s="217"/>
      <c r="AK432" s="217"/>
      <c r="AL432" s="218"/>
      <c r="AM432" s="217"/>
      <c r="AN432" s="217"/>
      <c r="AO432" s="217"/>
      <c r="AP432" s="218"/>
      <c r="AQ432" s="232" t="s">
        <v>725</v>
      </c>
      <c r="AR432" s="179"/>
      <c r="AS432" s="180" t="s">
        <v>233</v>
      </c>
      <c r="AT432" s="203"/>
      <c r="AU432" s="179" t="s">
        <v>725</v>
      </c>
      <c r="AV432" s="179"/>
      <c r="AW432" s="180" t="s">
        <v>179</v>
      </c>
      <c r="AX432" s="181"/>
      <c r="AY432">
        <f>$AY$431</f>
        <v>1</v>
      </c>
    </row>
    <row r="433" spans="1:51" ht="23.25" customHeight="1">
      <c r="A433" s="989"/>
      <c r="B433" s="254"/>
      <c r="C433" s="253"/>
      <c r="D433" s="254"/>
      <c r="E433" s="197"/>
      <c r="F433" s="198"/>
      <c r="G433" s="233" t="s">
        <v>725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725</v>
      </c>
      <c r="AC433" s="176"/>
      <c r="AD433" s="176"/>
      <c r="AE433" s="167" t="s">
        <v>725</v>
      </c>
      <c r="AF433" s="168"/>
      <c r="AG433" s="168"/>
      <c r="AH433" s="168"/>
      <c r="AI433" s="167" t="s">
        <v>725</v>
      </c>
      <c r="AJ433" s="168"/>
      <c r="AK433" s="168"/>
      <c r="AL433" s="168"/>
      <c r="AM433" s="167" t="s">
        <v>725</v>
      </c>
      <c r="AN433" s="168"/>
      <c r="AO433" s="168"/>
      <c r="AP433" s="169"/>
      <c r="AQ433" s="167" t="s">
        <v>725</v>
      </c>
      <c r="AR433" s="168"/>
      <c r="AS433" s="168"/>
      <c r="AT433" s="169"/>
      <c r="AU433" s="168" t="s">
        <v>725</v>
      </c>
      <c r="AV433" s="168"/>
      <c r="AW433" s="168"/>
      <c r="AX433" s="209"/>
      <c r="AY433">
        <f t="shared" ref="AY433:AY435" si="63">$AY$431</f>
        <v>1</v>
      </c>
    </row>
    <row r="434" spans="1:51" ht="23.25" customHeight="1">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725</v>
      </c>
      <c r="AC434" s="225"/>
      <c r="AD434" s="225"/>
      <c r="AE434" s="167" t="s">
        <v>725</v>
      </c>
      <c r="AF434" s="168"/>
      <c r="AG434" s="168"/>
      <c r="AH434" s="169"/>
      <c r="AI434" s="167" t="s">
        <v>725</v>
      </c>
      <c r="AJ434" s="168"/>
      <c r="AK434" s="168"/>
      <c r="AL434" s="168"/>
      <c r="AM434" s="167" t="s">
        <v>725</v>
      </c>
      <c r="AN434" s="168"/>
      <c r="AO434" s="168"/>
      <c r="AP434" s="169"/>
      <c r="AQ434" s="167" t="s">
        <v>725</v>
      </c>
      <c r="AR434" s="168"/>
      <c r="AS434" s="168"/>
      <c r="AT434" s="169"/>
      <c r="AU434" s="168" t="s">
        <v>725</v>
      </c>
      <c r="AV434" s="168"/>
      <c r="AW434" s="168"/>
      <c r="AX434" s="209"/>
      <c r="AY434">
        <f t="shared" si="63"/>
        <v>1</v>
      </c>
    </row>
    <row r="435" spans="1:51" ht="23.25" customHeight="1">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725</v>
      </c>
      <c r="AF435" s="168"/>
      <c r="AG435" s="168"/>
      <c r="AH435" s="169"/>
      <c r="AI435" s="167" t="s">
        <v>725</v>
      </c>
      <c r="AJ435" s="168"/>
      <c r="AK435" s="168"/>
      <c r="AL435" s="168"/>
      <c r="AM435" s="167" t="s">
        <v>725</v>
      </c>
      <c r="AN435" s="168"/>
      <c r="AO435" s="168"/>
      <c r="AP435" s="169"/>
      <c r="AQ435" s="167" t="s">
        <v>725</v>
      </c>
      <c r="AR435" s="168"/>
      <c r="AS435" s="168"/>
      <c r="AT435" s="169"/>
      <c r="AU435" s="168" t="s">
        <v>725</v>
      </c>
      <c r="AV435" s="168"/>
      <c r="AW435" s="168"/>
      <c r="AX435" s="209"/>
      <c r="AY435">
        <f t="shared" si="63"/>
        <v>1</v>
      </c>
    </row>
    <row r="436" spans="1:51" ht="18.75" hidden="1" customHeight="1">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0</v>
      </c>
    </row>
    <row r="437" spans="1:51" ht="18.75" hidden="1" customHeight="1">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1</v>
      </c>
    </row>
    <row r="457" spans="1:51" ht="18.75" customHeight="1">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725</v>
      </c>
      <c r="AF457" s="179"/>
      <c r="AG457" s="180" t="s">
        <v>233</v>
      </c>
      <c r="AH457" s="203"/>
      <c r="AI457" s="217"/>
      <c r="AJ457" s="217"/>
      <c r="AK457" s="217"/>
      <c r="AL457" s="218"/>
      <c r="AM457" s="217"/>
      <c r="AN457" s="217"/>
      <c r="AO457" s="217"/>
      <c r="AP457" s="218"/>
      <c r="AQ457" s="232" t="s">
        <v>725</v>
      </c>
      <c r="AR457" s="179"/>
      <c r="AS457" s="180" t="s">
        <v>233</v>
      </c>
      <c r="AT457" s="203"/>
      <c r="AU457" s="179" t="s">
        <v>725</v>
      </c>
      <c r="AV457" s="179"/>
      <c r="AW457" s="180" t="s">
        <v>179</v>
      </c>
      <c r="AX457" s="181"/>
      <c r="AY457">
        <f>$AY$456</f>
        <v>1</v>
      </c>
    </row>
    <row r="458" spans="1:51" ht="23.25" customHeight="1">
      <c r="A458" s="989"/>
      <c r="B458" s="254"/>
      <c r="C458" s="253"/>
      <c r="D458" s="254"/>
      <c r="E458" s="197"/>
      <c r="F458" s="198"/>
      <c r="G458" s="233" t="s">
        <v>725</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725</v>
      </c>
      <c r="AC458" s="176"/>
      <c r="AD458" s="176"/>
      <c r="AE458" s="167" t="s">
        <v>725</v>
      </c>
      <c r="AF458" s="168"/>
      <c r="AG458" s="168"/>
      <c r="AH458" s="168"/>
      <c r="AI458" s="167" t="s">
        <v>725</v>
      </c>
      <c r="AJ458" s="168"/>
      <c r="AK458" s="168"/>
      <c r="AL458" s="168"/>
      <c r="AM458" s="167" t="s">
        <v>725</v>
      </c>
      <c r="AN458" s="168"/>
      <c r="AO458" s="168"/>
      <c r="AP458" s="169"/>
      <c r="AQ458" s="167" t="s">
        <v>725</v>
      </c>
      <c r="AR458" s="168"/>
      <c r="AS458" s="168"/>
      <c r="AT458" s="169"/>
      <c r="AU458" s="168" t="s">
        <v>725</v>
      </c>
      <c r="AV458" s="168"/>
      <c r="AW458" s="168"/>
      <c r="AX458" s="209"/>
      <c r="AY458">
        <f t="shared" ref="AY458:AY460" si="68">$AY$456</f>
        <v>1</v>
      </c>
    </row>
    <row r="459" spans="1:51" ht="23.25" customHeight="1">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725</v>
      </c>
      <c r="AC459" s="225"/>
      <c r="AD459" s="225"/>
      <c r="AE459" s="167" t="s">
        <v>725</v>
      </c>
      <c r="AF459" s="168"/>
      <c r="AG459" s="168"/>
      <c r="AH459" s="169"/>
      <c r="AI459" s="167" t="s">
        <v>725</v>
      </c>
      <c r="AJ459" s="168"/>
      <c r="AK459" s="168"/>
      <c r="AL459" s="168"/>
      <c r="AM459" s="167" t="s">
        <v>725</v>
      </c>
      <c r="AN459" s="168"/>
      <c r="AO459" s="168"/>
      <c r="AP459" s="169"/>
      <c r="AQ459" s="167" t="s">
        <v>725</v>
      </c>
      <c r="AR459" s="168"/>
      <c r="AS459" s="168"/>
      <c r="AT459" s="169"/>
      <c r="AU459" s="168" t="s">
        <v>725</v>
      </c>
      <c r="AV459" s="168"/>
      <c r="AW459" s="168"/>
      <c r="AX459" s="209"/>
      <c r="AY459">
        <f t="shared" si="68"/>
        <v>1</v>
      </c>
    </row>
    <row r="460" spans="1:51" ht="23.25" customHeight="1">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725</v>
      </c>
      <c r="AF460" s="168"/>
      <c r="AG460" s="168"/>
      <c r="AH460" s="169"/>
      <c r="AI460" s="167" t="s">
        <v>725</v>
      </c>
      <c r="AJ460" s="168"/>
      <c r="AK460" s="168"/>
      <c r="AL460" s="168"/>
      <c r="AM460" s="167" t="s">
        <v>725</v>
      </c>
      <c r="AN460" s="168"/>
      <c r="AO460" s="168"/>
      <c r="AP460" s="169"/>
      <c r="AQ460" s="167" t="s">
        <v>725</v>
      </c>
      <c r="AR460" s="168"/>
      <c r="AS460" s="168"/>
      <c r="AT460" s="169"/>
      <c r="AU460" s="168" t="s">
        <v>725</v>
      </c>
      <c r="AV460" s="168"/>
      <c r="AW460" s="168"/>
      <c r="AX460" s="209"/>
      <c r="AY460">
        <f t="shared" si="68"/>
        <v>1</v>
      </c>
    </row>
    <row r="461" spans="1:51" ht="18.75" hidden="1" customHeight="1">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c r="A481" s="98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c r="A484" s="989"/>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c r="A535" s="98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c r="A538" s="98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c r="A589" s="98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c r="A592" s="98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c r="A643" s="98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c r="A646" s="98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c r="A697" s="98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c r="A698" s="989"/>
      <c r="B698" s="254"/>
      <c r="C698" s="253"/>
      <c r="D698" s="254"/>
      <c r="E698" s="191" t="s">
        <v>725</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9.95" customHeight="1">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720</v>
      </c>
      <c r="AE702" s="891"/>
      <c r="AF702" s="891"/>
      <c r="AG702" s="880" t="s">
        <v>760</v>
      </c>
      <c r="AH702" s="881"/>
      <c r="AI702" s="881"/>
      <c r="AJ702" s="881"/>
      <c r="AK702" s="881"/>
      <c r="AL702" s="881"/>
      <c r="AM702" s="881"/>
      <c r="AN702" s="881"/>
      <c r="AO702" s="881"/>
      <c r="AP702" s="881"/>
      <c r="AQ702" s="881"/>
      <c r="AR702" s="881"/>
      <c r="AS702" s="881"/>
      <c r="AT702" s="881"/>
      <c r="AU702" s="881"/>
      <c r="AV702" s="881"/>
      <c r="AW702" s="881"/>
      <c r="AX702" s="882"/>
    </row>
    <row r="703" spans="1:51" ht="30" customHeight="1">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720</v>
      </c>
      <c r="AE703" s="186"/>
      <c r="AF703" s="186"/>
      <c r="AG703" s="664" t="s">
        <v>761</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720</v>
      </c>
      <c r="AE704" s="583"/>
      <c r="AF704" s="583"/>
      <c r="AG704" s="425" t="s">
        <v>762</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742</v>
      </c>
      <c r="AE705" s="733"/>
      <c r="AF705" s="733"/>
      <c r="AG705" s="191" t="s">
        <v>768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743</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743</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742</v>
      </c>
      <c r="AE708" s="668"/>
      <c r="AF708" s="668"/>
      <c r="AG708" s="523" t="s">
        <v>724</v>
      </c>
      <c r="AH708" s="524"/>
      <c r="AI708" s="524"/>
      <c r="AJ708" s="524"/>
      <c r="AK708" s="524"/>
      <c r="AL708" s="524"/>
      <c r="AM708" s="524"/>
      <c r="AN708" s="524"/>
      <c r="AO708" s="524"/>
      <c r="AP708" s="524"/>
      <c r="AQ708" s="524"/>
      <c r="AR708" s="524"/>
      <c r="AS708" s="524"/>
      <c r="AT708" s="524"/>
      <c r="AU708" s="524"/>
      <c r="AV708" s="524"/>
      <c r="AW708" s="524"/>
      <c r="AX708" s="525"/>
    </row>
    <row r="709" spans="1:50" ht="30" customHeight="1">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720</v>
      </c>
      <c r="AE709" s="186"/>
      <c r="AF709" s="186"/>
      <c r="AG709" s="664" t="s">
        <v>763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742</v>
      </c>
      <c r="AE710" s="186"/>
      <c r="AF710" s="186"/>
      <c r="AG710" s="664" t="s">
        <v>724</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720</v>
      </c>
      <c r="AE711" s="186"/>
      <c r="AF711" s="186"/>
      <c r="AG711" s="664" t="s">
        <v>764</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720</v>
      </c>
      <c r="AE712" s="583"/>
      <c r="AF712" s="583"/>
      <c r="AG712" s="591" t="s">
        <v>769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742</v>
      </c>
      <c r="AE713" s="186"/>
      <c r="AF713" s="187"/>
      <c r="AG713" s="664" t="s">
        <v>724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720</v>
      </c>
      <c r="AE714" s="589"/>
      <c r="AF714" s="590"/>
      <c r="AG714" s="689" t="s">
        <v>765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3" t="s">
        <v>724</v>
      </c>
      <c r="AH715" s="524"/>
      <c r="AI715" s="524"/>
      <c r="AJ715" s="524"/>
      <c r="AK715" s="524"/>
      <c r="AL715" s="524"/>
      <c r="AM715" s="524"/>
      <c r="AN715" s="524"/>
      <c r="AO715" s="524"/>
      <c r="AP715" s="524"/>
      <c r="AQ715" s="524"/>
      <c r="AR715" s="524"/>
      <c r="AS715" s="524"/>
      <c r="AT715" s="524"/>
      <c r="AU715" s="524"/>
      <c r="AV715" s="524"/>
      <c r="AW715" s="524"/>
      <c r="AX715" s="525"/>
    </row>
    <row r="716" spans="1:50" ht="45" customHeight="1">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720</v>
      </c>
      <c r="AE716" s="756"/>
      <c r="AF716" s="756"/>
      <c r="AG716" s="664" t="s">
        <v>766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742</v>
      </c>
      <c r="AE717" s="186"/>
      <c r="AF717" s="186"/>
      <c r="AG717" s="664" t="s">
        <v>724</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720</v>
      </c>
      <c r="AE718" s="186"/>
      <c r="AF718" s="186"/>
      <c r="AG718" s="194" t="s">
        <v>767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720</v>
      </c>
      <c r="AE719" s="668"/>
      <c r="AF719" s="668"/>
      <c r="AG719" s="191" t="s">
        <v>745</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39.950000000000003" customHeight="1">
      <c r="A721" s="650"/>
      <c r="B721" s="651"/>
      <c r="C721" s="913" t="s">
        <v>715</v>
      </c>
      <c r="D721" s="914"/>
      <c r="E721" s="914"/>
      <c r="F721" s="915"/>
      <c r="G721" s="931"/>
      <c r="H721" s="932"/>
      <c r="I721" s="77" t="str">
        <f>IF(OR(G721="　", G721=""), "", "-")</f>
        <v/>
      </c>
      <c r="J721" s="912">
        <v>363</v>
      </c>
      <c r="K721" s="912"/>
      <c r="L721" s="77" t="str">
        <f>IF(M721="","","-")</f>
        <v/>
      </c>
      <c r="M721" s="78"/>
      <c r="N721" s="909" t="s">
        <v>744</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c r="A726" s="618" t="s">
        <v>48</v>
      </c>
      <c r="B726" s="619"/>
      <c r="C726" s="440" t="s">
        <v>53</v>
      </c>
      <c r="D726" s="578"/>
      <c r="E726" s="578"/>
      <c r="F726" s="579"/>
      <c r="G726" s="794" t="s">
        <v>746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c r="A727" s="620"/>
      <c r="B727" s="621"/>
      <c r="C727" s="695" t="s">
        <v>57</v>
      </c>
      <c r="D727" s="696"/>
      <c r="E727" s="696"/>
      <c r="F727" s="697"/>
      <c r="G727" s="792" t="s">
        <v>757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c r="A737" s="158" t="s">
        <v>676</v>
      </c>
      <c r="B737" s="159"/>
      <c r="C737" s="159"/>
      <c r="D737" s="160"/>
      <c r="E737" s="106" t="s">
        <v>725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c r="A738" s="110" t="s">
        <v>399</v>
      </c>
      <c r="B738" s="110"/>
      <c r="C738" s="110"/>
      <c r="D738" s="110"/>
      <c r="E738" s="106" t="s">
        <v>747</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c r="A739" s="110" t="s">
        <v>398</v>
      </c>
      <c r="B739" s="110"/>
      <c r="C739" s="110"/>
      <c r="D739" s="110"/>
      <c r="E739" s="106" t="s">
        <v>748</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c r="A740" s="110" t="s">
        <v>397</v>
      </c>
      <c r="B740" s="110"/>
      <c r="C740" s="110"/>
      <c r="D740" s="110"/>
      <c r="E740" s="106" t="s">
        <v>749</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c r="A741" s="110" t="s">
        <v>396</v>
      </c>
      <c r="B741" s="110"/>
      <c r="C741" s="110"/>
      <c r="D741" s="110"/>
      <c r="E741" s="106" t="s">
        <v>750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c r="A742" s="110" t="s">
        <v>395</v>
      </c>
      <c r="B742" s="110"/>
      <c r="C742" s="110"/>
      <c r="D742" s="110"/>
      <c r="E742" s="106" t="s">
        <v>751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c r="A743" s="110" t="s">
        <v>394</v>
      </c>
      <c r="B743" s="110"/>
      <c r="C743" s="110"/>
      <c r="D743" s="110"/>
      <c r="E743" s="106" t="s">
        <v>752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c r="A744" s="110" t="s">
        <v>393</v>
      </c>
      <c r="B744" s="110"/>
      <c r="C744" s="110"/>
      <c r="D744" s="110"/>
      <c r="E744" s="106" t="s">
        <v>758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c r="A745" s="110" t="s">
        <v>392</v>
      </c>
      <c r="B745" s="110"/>
      <c r="C745" s="110"/>
      <c r="D745" s="110"/>
      <c r="E745" s="115" t="s">
        <v>759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c r="A746" s="110" t="s">
        <v>549</v>
      </c>
      <c r="B746" s="110"/>
      <c r="C746" s="110"/>
      <c r="D746" s="110"/>
      <c r="E746" s="113" t="s">
        <v>715</v>
      </c>
      <c r="F746" s="114"/>
      <c r="G746" s="114"/>
      <c r="H746" s="100" t="str">
        <f>IF(E746="","","-")</f>
        <v>-</v>
      </c>
      <c r="I746" s="114"/>
      <c r="J746" s="114"/>
      <c r="K746" s="100" t="str">
        <f>IF(I746="","","-")</f>
        <v/>
      </c>
      <c r="L746" s="105">
        <v>302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c r="A747" s="110" t="s">
        <v>511</v>
      </c>
      <c r="B747" s="110"/>
      <c r="C747" s="110"/>
      <c r="D747" s="110"/>
      <c r="E747" s="113" t="s">
        <v>715</v>
      </c>
      <c r="F747" s="114"/>
      <c r="G747" s="114"/>
      <c r="H747" s="100" t="str">
        <f>IF(E747="","","-")</f>
        <v>-</v>
      </c>
      <c r="I747" s="114"/>
      <c r="J747" s="114"/>
      <c r="K747" s="100" t="str">
        <f>IF(I747="","","-")</f>
        <v/>
      </c>
      <c r="L747" s="105">
        <v>311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104"/>
      <c r="AP750" s="104"/>
      <c r="AQ750" s="104"/>
      <c r="AR750" s="45"/>
      <c r="AS750" s="45"/>
      <c r="AT750" s="45"/>
      <c r="AU750" s="45"/>
      <c r="AV750" s="45"/>
      <c r="AW750" s="45"/>
      <c r="AX750" s="46"/>
    </row>
    <row r="751" spans="1:51" ht="28.35" customHeight="1">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104"/>
      <c r="AP751" s="104"/>
      <c r="AQ751" s="104"/>
      <c r="AR751" s="45"/>
      <c r="AS751" s="45"/>
      <c r="AT751" s="45"/>
      <c r="AU751" s="45"/>
      <c r="AV751" s="45"/>
      <c r="AW751" s="45"/>
      <c r="AX751" s="46"/>
    </row>
    <row r="752" spans="1:51" ht="27.75" customHeight="1">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104"/>
      <c r="AP752" s="104"/>
      <c r="AQ752" s="104"/>
      <c r="AR752" s="45"/>
      <c r="AS752" s="45"/>
      <c r="AT752" s="45"/>
      <c r="AU752" s="45"/>
      <c r="AV752" s="45"/>
      <c r="AW752" s="45"/>
      <c r="AX752" s="46"/>
    </row>
    <row r="753" spans="1:50" ht="28.35" customHeight="1">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104"/>
      <c r="AP753" s="104"/>
      <c r="AQ753" s="104"/>
      <c r="AR753" s="45"/>
      <c r="AS753" s="45"/>
      <c r="AT753" s="45"/>
      <c r="AU753" s="45"/>
      <c r="AV753" s="45"/>
      <c r="AW753" s="45"/>
      <c r="AX753" s="46"/>
    </row>
    <row r="754" spans="1:50" ht="28.35" customHeight="1">
      <c r="A754" s="121"/>
      <c r="B754" s="122"/>
      <c r="C754" s="122"/>
      <c r="D754" s="122"/>
      <c r="E754" s="122"/>
      <c r="F754" s="123"/>
      <c r="G754" s="44"/>
      <c r="H754" s="45"/>
      <c r="I754" s="45"/>
      <c r="J754" s="45"/>
      <c r="K754" s="45"/>
      <c r="L754" s="45"/>
      <c r="M754" s="45"/>
      <c r="N754" s="45"/>
      <c r="O754" s="45"/>
      <c r="P754" s="45"/>
      <c r="Q754" s="45"/>
      <c r="R754" s="45" t="s">
        <v>753</v>
      </c>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104"/>
      <c r="AP754" s="104"/>
      <c r="AQ754" s="104"/>
      <c r="AR754" s="45"/>
      <c r="AS754" s="45"/>
      <c r="AT754" s="45"/>
      <c r="AU754" s="45"/>
      <c r="AV754" s="45"/>
      <c r="AW754" s="45"/>
      <c r="AX754" s="46"/>
    </row>
    <row r="755" spans="1:50" ht="27.75" customHeight="1">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104"/>
      <c r="AP755" s="104"/>
      <c r="AQ755" s="104"/>
      <c r="AR755" s="45"/>
      <c r="AS755" s="45"/>
      <c r="AT755" s="45"/>
      <c r="AU755" s="45"/>
      <c r="AV755" s="45"/>
      <c r="AW755" s="45"/>
      <c r="AX755" s="46"/>
    </row>
    <row r="756" spans="1:50" ht="28.35" customHeight="1">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104"/>
      <c r="AP756" s="104"/>
      <c r="AQ756" s="104"/>
      <c r="AR756" s="45"/>
      <c r="AS756" s="45"/>
      <c r="AT756" s="45"/>
      <c r="AU756" s="45"/>
      <c r="AV756" s="45"/>
      <c r="AW756" s="45"/>
      <c r="AX756" s="46"/>
    </row>
    <row r="757" spans="1:50" ht="28.35" customHeight="1">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104"/>
      <c r="AP757" s="104"/>
      <c r="AQ757" s="104"/>
      <c r="AR757" s="45"/>
      <c r="AS757" s="45"/>
      <c r="AT757" s="45"/>
      <c r="AU757" s="45"/>
      <c r="AV757" s="45"/>
      <c r="AW757" s="45"/>
      <c r="AX757" s="46"/>
    </row>
    <row r="758" spans="1:50" ht="28.35" customHeight="1">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104"/>
      <c r="AP758" s="104"/>
      <c r="AQ758" s="104"/>
      <c r="AR758" s="45"/>
      <c r="AS758" s="45"/>
      <c r="AT758" s="45"/>
      <c r="AU758" s="45"/>
      <c r="AV758" s="45"/>
      <c r="AW758" s="45"/>
      <c r="AX758" s="46"/>
    </row>
    <row r="759" spans="1:50" ht="28.35" customHeight="1">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104"/>
      <c r="AP759" s="104"/>
      <c r="AQ759" s="104"/>
      <c r="AR759" s="45"/>
      <c r="AS759" s="45"/>
      <c r="AT759" s="45"/>
      <c r="AU759" s="45"/>
      <c r="AV759" s="45"/>
      <c r="AW759" s="45"/>
      <c r="AX759" s="46"/>
    </row>
    <row r="760" spans="1:50" ht="28.35" customHeight="1">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104"/>
      <c r="AP760" s="104"/>
      <c r="AQ760" s="104"/>
      <c r="AR760" s="45"/>
      <c r="AS760" s="45"/>
      <c r="AT760" s="45"/>
      <c r="AU760" s="45"/>
      <c r="AV760" s="45"/>
      <c r="AW760" s="45"/>
      <c r="AX760" s="46"/>
    </row>
    <row r="761" spans="1:50" ht="27.75" customHeight="1">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104"/>
      <c r="AP761" s="104"/>
      <c r="AQ761" s="104"/>
      <c r="AR761" s="45"/>
      <c r="AS761" s="45"/>
      <c r="AT761" s="45"/>
      <c r="AU761" s="45"/>
      <c r="AV761" s="45"/>
      <c r="AW761" s="45"/>
      <c r="AX761" s="46"/>
    </row>
    <row r="762" spans="1:50" ht="28.35" customHeight="1">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104"/>
      <c r="AP762" s="104"/>
      <c r="AQ762" s="104"/>
      <c r="AR762" s="45"/>
      <c r="AS762" s="45"/>
      <c r="AT762" s="45"/>
      <c r="AU762" s="45"/>
      <c r="AV762" s="45"/>
      <c r="AW762" s="45"/>
      <c r="AX762" s="46"/>
    </row>
    <row r="763" spans="1:50" ht="28.35" customHeight="1">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45"/>
      <c r="AS763" s="45"/>
      <c r="AT763" s="45"/>
      <c r="AU763" s="45"/>
      <c r="AV763" s="45"/>
      <c r="AW763" s="45"/>
      <c r="AX763" s="46"/>
    </row>
    <row r="764" spans="1:50" ht="28.35" customHeight="1">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45"/>
      <c r="AS764" s="45"/>
      <c r="AT764" s="45"/>
      <c r="AU764" s="45"/>
      <c r="AV764" s="45"/>
      <c r="AW764" s="45"/>
      <c r="AX764" s="46"/>
    </row>
    <row r="765" spans="1:50" ht="52.5" customHeight="1">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45"/>
      <c r="AS765" s="45"/>
      <c r="AT765" s="45"/>
      <c r="AU765" s="45"/>
      <c r="AV765" s="45"/>
      <c r="AW765" s="45"/>
      <c r="AX765" s="46"/>
    </row>
    <row r="766" spans="1:50" ht="52.5" customHeight="1">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45"/>
      <c r="AS766" s="45"/>
      <c r="AT766" s="45"/>
      <c r="AU766" s="45"/>
      <c r="AV766" s="45"/>
      <c r="AW766" s="45"/>
      <c r="AX766" s="46"/>
    </row>
    <row r="767" spans="1:50" ht="52.5" customHeight="1">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104"/>
      <c r="AP767" s="104"/>
      <c r="AQ767" s="104"/>
      <c r="AR767" s="45"/>
      <c r="AS767" s="45"/>
      <c r="AT767" s="45"/>
      <c r="AU767" s="45"/>
      <c r="AV767" s="45"/>
      <c r="AW767" s="45"/>
      <c r="AX767" s="46"/>
    </row>
    <row r="768" spans="1:50" ht="29.25" customHeight="1">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104"/>
      <c r="AP768" s="104"/>
      <c r="AQ768" s="104"/>
      <c r="AR768" s="45"/>
      <c r="AS768" s="45"/>
      <c r="AT768" s="45"/>
      <c r="AU768" s="45"/>
      <c r="AV768" s="45"/>
      <c r="AW768" s="45"/>
      <c r="AX768" s="46"/>
    </row>
    <row r="769" spans="1:50" ht="18.399999999999999" customHeight="1">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104"/>
      <c r="AP769" s="104"/>
      <c r="AQ769" s="104"/>
      <c r="AR769" s="45"/>
      <c r="AS769" s="45"/>
      <c r="AT769" s="45"/>
      <c r="AU769" s="45"/>
      <c r="AV769" s="45"/>
      <c r="AW769" s="45"/>
      <c r="AX769" s="46"/>
    </row>
    <row r="770" spans="1:50" ht="35.25" hidden="1" customHeight="1">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7" t="s">
        <v>388</v>
      </c>
      <c r="B787" s="758"/>
      <c r="C787" s="758"/>
      <c r="D787" s="758"/>
      <c r="E787" s="758"/>
      <c r="F787" s="759"/>
      <c r="G787" s="436" t="s">
        <v>362</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c r="A789" s="553"/>
      <c r="B789" s="760"/>
      <c r="C789" s="760"/>
      <c r="D789" s="760"/>
      <c r="E789" s="760"/>
      <c r="F789" s="761"/>
      <c r="G789" s="446" t="s">
        <v>725</v>
      </c>
      <c r="H789" s="447"/>
      <c r="I789" s="447"/>
      <c r="J789" s="447"/>
      <c r="K789" s="448"/>
      <c r="L789" s="449" t="s">
        <v>725</v>
      </c>
      <c r="M789" s="450"/>
      <c r="N789" s="450"/>
      <c r="O789" s="450"/>
      <c r="P789" s="450"/>
      <c r="Q789" s="450"/>
      <c r="R789" s="450"/>
      <c r="S789" s="450"/>
      <c r="T789" s="450"/>
      <c r="U789" s="450"/>
      <c r="V789" s="450"/>
      <c r="W789" s="450"/>
      <c r="X789" s="451"/>
      <c r="Y789" s="452" t="s">
        <v>725</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c r="A845" s="402">
        <v>1</v>
      </c>
      <c r="B845" s="402">
        <v>1</v>
      </c>
      <c r="C845" s="421" t="s">
        <v>725</v>
      </c>
      <c r="D845" s="416"/>
      <c r="E845" s="416"/>
      <c r="F845" s="416"/>
      <c r="G845" s="416"/>
      <c r="H845" s="416"/>
      <c r="I845" s="416"/>
      <c r="J845" s="417" t="s">
        <v>725</v>
      </c>
      <c r="K845" s="418"/>
      <c r="L845" s="418"/>
      <c r="M845" s="418"/>
      <c r="N845" s="418"/>
      <c r="O845" s="418"/>
      <c r="P845" s="422" t="s">
        <v>725</v>
      </c>
      <c r="Q845" s="318"/>
      <c r="R845" s="318"/>
      <c r="S845" s="318"/>
      <c r="T845" s="318"/>
      <c r="U845" s="318"/>
      <c r="V845" s="318"/>
      <c r="W845" s="318"/>
      <c r="X845" s="318"/>
      <c r="Y845" s="319" t="s">
        <v>725</v>
      </c>
      <c r="Z845" s="320"/>
      <c r="AA845" s="320"/>
      <c r="AB845" s="321"/>
      <c r="AC845" s="323"/>
      <c r="AD845" s="324"/>
      <c r="AE845" s="324"/>
      <c r="AF845" s="324"/>
      <c r="AG845" s="324"/>
      <c r="AH845" s="419" t="s">
        <v>725</v>
      </c>
      <c r="AI845" s="420"/>
      <c r="AJ845" s="420"/>
      <c r="AK845" s="420"/>
      <c r="AL845" s="327" t="s">
        <v>725</v>
      </c>
      <c r="AM845" s="328"/>
      <c r="AN845" s="328"/>
      <c r="AO845" s="329"/>
      <c r="AP845" s="322" t="s">
        <v>725</v>
      </c>
      <c r="AQ845" s="322"/>
      <c r="AR845" s="322"/>
      <c r="AS845" s="322"/>
      <c r="AT845" s="322"/>
      <c r="AU845" s="322"/>
      <c r="AV845" s="322"/>
      <c r="AW845" s="322"/>
      <c r="AX845" s="322"/>
    </row>
    <row r="846" spans="1:51" ht="30" hidden="1" customHeight="1">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c r="A1110" s="402">
        <v>1</v>
      </c>
      <c r="B1110" s="402">
        <v>1</v>
      </c>
      <c r="C1110" s="888"/>
      <c r="D1110" s="888"/>
      <c r="E1110" s="263" t="s">
        <v>725</v>
      </c>
      <c r="F1110" s="887"/>
      <c r="G1110" s="887"/>
      <c r="H1110" s="887"/>
      <c r="I1110" s="887"/>
      <c r="J1110" s="417" t="s">
        <v>725</v>
      </c>
      <c r="K1110" s="418"/>
      <c r="L1110" s="418"/>
      <c r="M1110" s="418"/>
      <c r="N1110" s="418"/>
      <c r="O1110" s="418"/>
      <c r="P1110" s="422" t="s">
        <v>725</v>
      </c>
      <c r="Q1110" s="318"/>
      <c r="R1110" s="318"/>
      <c r="S1110" s="318"/>
      <c r="T1110" s="318"/>
      <c r="U1110" s="318"/>
      <c r="V1110" s="318"/>
      <c r="W1110" s="318"/>
      <c r="X1110" s="318"/>
      <c r="Y1110" s="319" t="s">
        <v>725</v>
      </c>
      <c r="Z1110" s="320"/>
      <c r="AA1110" s="320"/>
      <c r="AB1110" s="321"/>
      <c r="AC1110" s="323"/>
      <c r="AD1110" s="324"/>
      <c r="AE1110" s="324"/>
      <c r="AF1110" s="324"/>
      <c r="AG1110" s="324"/>
      <c r="AH1110" s="325" t="s">
        <v>725</v>
      </c>
      <c r="AI1110" s="326"/>
      <c r="AJ1110" s="326"/>
      <c r="AK1110" s="326"/>
      <c r="AL1110" s="327" t="s">
        <v>725</v>
      </c>
      <c r="AM1110" s="328"/>
      <c r="AN1110" s="328"/>
      <c r="AO1110" s="329"/>
      <c r="AP1110" s="322" t="s">
        <v>725</v>
      </c>
      <c r="AQ1110" s="322"/>
      <c r="AR1110" s="322"/>
      <c r="AS1110" s="322"/>
      <c r="AT1110" s="322"/>
      <c r="AU1110" s="322"/>
      <c r="AV1110" s="322"/>
      <c r="AW1110" s="322"/>
      <c r="AX1110" s="322"/>
    </row>
    <row r="1111" spans="1:51" ht="30" hidden="1" customHeight="1">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6" t="s">
        <v>232</v>
      </c>
      <c r="AR2" s="200"/>
      <c r="AS2" s="200"/>
      <c r="AT2" s="201"/>
      <c r="AU2" s="370" t="s">
        <v>134</v>
      </c>
      <c r="AV2" s="370"/>
      <c r="AW2" s="370"/>
      <c r="AX2" s="371"/>
      <c r="AY2" s="34">
        <f>COUNTA($G$4)</f>
        <v>0</v>
      </c>
    </row>
    <row r="3" spans="1:51" ht="18.75" customHeight="1">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6" t="s">
        <v>232</v>
      </c>
      <c r="AR9" s="200"/>
      <c r="AS9" s="200"/>
      <c r="AT9" s="201"/>
      <c r="AU9" s="370" t="s">
        <v>134</v>
      </c>
      <c r="AV9" s="370"/>
      <c r="AW9" s="370"/>
      <c r="AX9" s="371"/>
      <c r="AY9" s="34">
        <f>COUNTA($G$11)</f>
        <v>0</v>
      </c>
    </row>
    <row r="10" spans="1:51" ht="18.75" customHeight="1">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6" t="s">
        <v>232</v>
      </c>
      <c r="AR16" s="200"/>
      <c r="AS16" s="200"/>
      <c r="AT16" s="201"/>
      <c r="AU16" s="370" t="s">
        <v>134</v>
      </c>
      <c r="AV16" s="370"/>
      <c r="AW16" s="370"/>
      <c r="AX16" s="371"/>
      <c r="AY16" s="34">
        <f>COUNTA($G$18)</f>
        <v>0</v>
      </c>
    </row>
    <row r="17" spans="1:51" ht="18.75" customHeight="1">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6" t="s">
        <v>232</v>
      </c>
      <c r="AR23" s="200"/>
      <c r="AS23" s="200"/>
      <c r="AT23" s="201"/>
      <c r="AU23" s="370" t="s">
        <v>134</v>
      </c>
      <c r="AV23" s="370"/>
      <c r="AW23" s="370"/>
      <c r="AX23" s="371"/>
      <c r="AY23" s="34">
        <f>COUNTA($G$25)</f>
        <v>0</v>
      </c>
    </row>
    <row r="24" spans="1:51" ht="18.75" customHeight="1">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6" t="s">
        <v>232</v>
      </c>
      <c r="AR30" s="200"/>
      <c r="AS30" s="200"/>
      <c r="AT30" s="201"/>
      <c r="AU30" s="370" t="s">
        <v>134</v>
      </c>
      <c r="AV30" s="370"/>
      <c r="AW30" s="370"/>
      <c r="AX30" s="371"/>
      <c r="AY30" s="34">
        <f>COUNTA($G$32)</f>
        <v>0</v>
      </c>
    </row>
    <row r="31" spans="1:51" ht="18.75" customHeight="1">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6" t="s">
        <v>232</v>
      </c>
      <c r="AR37" s="200"/>
      <c r="AS37" s="200"/>
      <c r="AT37" s="201"/>
      <c r="AU37" s="370" t="s">
        <v>134</v>
      </c>
      <c r="AV37" s="370"/>
      <c r="AW37" s="370"/>
      <c r="AX37" s="371"/>
      <c r="AY37" s="34">
        <f>COUNTA($G$39)</f>
        <v>0</v>
      </c>
    </row>
    <row r="38" spans="1:51" ht="18.75" customHeight="1">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6" t="s">
        <v>232</v>
      </c>
      <c r="AR44" s="200"/>
      <c r="AS44" s="200"/>
      <c r="AT44" s="201"/>
      <c r="AU44" s="370" t="s">
        <v>134</v>
      </c>
      <c r="AV44" s="370"/>
      <c r="AW44" s="370"/>
      <c r="AX44" s="371"/>
      <c r="AY44" s="34">
        <f>COUNTA($G$46)</f>
        <v>0</v>
      </c>
    </row>
    <row r="45" spans="1:51" ht="18.75" customHeight="1">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6" t="s">
        <v>232</v>
      </c>
      <c r="AR51" s="200"/>
      <c r="AS51" s="200"/>
      <c r="AT51" s="201"/>
      <c r="AU51" s="370" t="s">
        <v>134</v>
      </c>
      <c r="AV51" s="370"/>
      <c r="AW51" s="370"/>
      <c r="AX51" s="371"/>
      <c r="AY51" s="34">
        <f>COUNTA($G$53)</f>
        <v>0</v>
      </c>
    </row>
    <row r="52" spans="1:51" ht="18.75" customHeight="1">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6" t="s">
        <v>232</v>
      </c>
      <c r="AR58" s="200"/>
      <c r="AS58" s="200"/>
      <c r="AT58" s="201"/>
      <c r="AU58" s="370" t="s">
        <v>134</v>
      </c>
      <c r="AV58" s="370"/>
      <c r="AW58" s="370"/>
      <c r="AX58" s="371"/>
      <c r="AY58" s="34">
        <f>COUNTA($G$60)</f>
        <v>0</v>
      </c>
    </row>
    <row r="59" spans="1:51" ht="18.75" customHeight="1">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6" t="s">
        <v>232</v>
      </c>
      <c r="AR65" s="200"/>
      <c r="AS65" s="200"/>
      <c r="AT65" s="201"/>
      <c r="AU65" s="370" t="s">
        <v>134</v>
      </c>
      <c r="AV65" s="370"/>
      <c r="AW65" s="370"/>
      <c r="AX65" s="371"/>
      <c r="AY65" s="34">
        <f>COUNTA($G$67)</f>
        <v>0</v>
      </c>
    </row>
    <row r="66" spans="1:51" ht="18.75" customHeight="1">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row r="55" spans="1:51" ht="30" customHeight="1">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row r="108" spans="1:51" ht="30" customHeight="1">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row r="161" spans="1:51" ht="30" customHeight="1">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row r="214" spans="1:51" ht="30" customHeight="1">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朋博(ishikawa-tomohiro)</dc:creator>
  <cp:lastModifiedBy>伊藤 輝(itou-akira01)</cp:lastModifiedBy>
  <cp:lastPrinted>2021-05-26T12:39:12Z</cp:lastPrinted>
  <dcterms:created xsi:type="dcterms:W3CDTF">2012-03-13T00:50:25Z</dcterms:created>
  <dcterms:modified xsi:type="dcterms:W3CDTF">2021-06-08T08:09:18Z</dcterms:modified>
</cp:coreProperties>
</file>