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予定（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<sst xmlns="http://schemas.openxmlformats.org/spreadsheetml/2006/main" count="3062" uniqueCount="782">
  <si>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</si>
  <si>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</si>
  <si>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</si>
  <si>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</si>
  <si>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</si>
  <si>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</si>
  <si>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</si>
  <si>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</si>
  <si>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</si>
  <si>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</si>
  <si>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</si>
  <si>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</si>
  <si>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</si>
  <si>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</si>
  <si>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</si>
  <si>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</si>
  <si>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</si>
  <si>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</si>
  <si>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</si>
  <si>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</si>
  <si>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</si>
  <si>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</si>
  <si>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</si>
  <si>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</si>
  <si>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</si>
  <si>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</si>
  <si>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</si>
  <si>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</si>
  <si>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</si>
  <si>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</si>
  <si>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</si>
  <si>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</si>
  <si>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</si>
  <si>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</si>
  <si>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</si>
  <si>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</si>
  <si>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</si>
  <si>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</si>
  <si>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</si>
  <si>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</si>
  <si>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</si>
  <si>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</si>
  <si>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</si>
  <si>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</si>
  <si>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</si>
  <si>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</si>
  <si>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</si>
  <si>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</si>
  <si>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</si>
  <si>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</si>
  <si>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</si>
  <si>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</si>
  <si>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</si>
  <si>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</si>
  <si>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</si>
  <si>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</si>
  <si>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</si>
  <si>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</si>
  <si>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</si>
  <si>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</si>
  <si>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</si>
  <si>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</si>
  <si>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</si>
  <si>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</si>
  <si>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</si>
  <si>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</si>
  <si>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</si>
  <si>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</si>
  <si>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</si>
  <si>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</si>
  <si>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</si>
  <si>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</si>
  <si>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</si>
  <si>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</si>
  <si>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</si>
  <si>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</si>
  <si>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</si>
  <si>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</si>
  <si>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</si>
  <si>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</si>
  <si>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</si>
  <si>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</si>
  <si>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</si>
  <si>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</si>
  <si>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</si>
  <si>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</si>
  <si>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</si>
  <si>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</si>
  <si>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</si>
  <si>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</si>
  <si>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</si>
  <si>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</si>
  <si>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</si>
  <si>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</si>
  <si>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</si>
  <si>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</si>
  <si>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</si>
  <si>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</si>
  <si>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</si>
  <si>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</si>
  <si>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</si>
  <si>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</si>
  <si>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</si>
  <si>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</si>
  <si>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</si>
  <si>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</si>
  <si>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</si>
  <si>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</si>
  <si>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</si>
  <si>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</si>
  <si>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</si>
  <si>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</si>
  <si>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</si>
  <si>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</si>
  <si>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</si>
  <si>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</si>
  <si>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</si>
  <si>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</si>
  <si>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</si>
  <si>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</si>
  <si>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</si>
  <si>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</si>
  <si>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</si>
  <si>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</si>
  <si>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</si>
  <si>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</si>
  <si>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</si>
  <si>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</si>
  <si>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</si>
  <si>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</si>
  <si>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</si>
  <si>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</si>
  <si>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</si>
  <si>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</si>
  <si>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</si>
  <si>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</si>
  <si>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</si>
  <si>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</si>
  <si>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</si>
  <si>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</si>
  <si>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</si>
  <si>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</si>
  <si>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</si>
  <si>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</si>
  <si>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</si>
  <si>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</si>
  <si>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</si>
  <si>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</si>
  <si>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</si>
  <si>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</si>
  <si>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</si>
  <si>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</si>
  <si>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</si>
  <si>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</si>
  <si>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</si>
  <si>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</si>
  <si>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</si>
  <si>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</si>
  <si>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</si>
  <si>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</si>
  <si>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</si>
  <si>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</si>
  <si>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</si>
  <si>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</si>
  <si>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</si>
  <si>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</si>
  <si>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</si>
  <si>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</si>
  <si>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</si>
  <si>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</si>
  <si>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</si>
  <si>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</si>
  <si>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</si>
  <si>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</si>
  <si>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</si>
  <si>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</si>
  <si>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</si>
  <si>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</si>
  <si>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</si>
  <si>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</si>
  <si>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</si>
  <si>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</si>
  <si>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</si>
  <si>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</si>
  <si>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</si>
  <si>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</si>
  <si>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</si>
  <si>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</si>
  <si>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</si>
  <si>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</si>
  <si>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</si>
  <si>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</si>
  <si>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</si>
  <si>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</si>
  <si>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</si>
  <si>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</si>
  <si>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</si>
  <si>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</si>
  <si>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</si>
  <si>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</si>
  <si>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</si>
  <si>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</si>
  <si>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</si>
  <si>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</si>
  <si>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</si>
  <si>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</si>
  <si>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</si>
  <si>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</si>
  <si>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</si>
  <si>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</si>
  <si>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</si>
  <si>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</si>
  <si>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</si>
  <si>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</si>
  <si>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</si>
  <si>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</si>
  <si>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</si>
  <si>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</si>
  <si>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</si>
  <si>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</si>
  <si>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</si>
  <si>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</si>
  <si>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</si>
  <si>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</si>
  <si>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</si>
  <si>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</si>
  <si>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</si>
  <si>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</si>
  <si>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</si>
  <si>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</si>
  <si>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</si>
  <si>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</si>
  <si>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</si>
  <si>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</si>
  <si>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</si>
  <si>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</si>
  <si>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</si>
  <si>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</si>
  <si>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</si>
  <si>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</si>
  <si>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</si>
  <si>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</si>
  <si>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</si>
  <si>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</si>
  <si>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</si>
  <si>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</si>
  <si>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</si>
  <si>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</si>
  <si>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</si>
  <si>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</si>
  <si>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</si>
  <si>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</si>
  <si>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</si>
  <si>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</si>
  <si>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</si>
  <si>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</si>
  <si>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</si>
  <si>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</si>
  <si>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</si>
  <si>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</si>
  <si>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</si>
  <si>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</si>
  <si>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</si>
  <si>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</si>
  <si>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</si>
  <si>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</si>
  <si>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</si>
  <si>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</si>
  <si>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</si>
  <si>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</si>
  <si>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</si>
  <si>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</si>
  <si>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</si>
  <si>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</si>
  <si>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</si>
  <si>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</si>
  <si>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</si>
  <si>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</si>
  <si>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</si>
  <si>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</si>
  <si>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</si>
  <si>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</si>
  <si>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</si>
  <si>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</si>
  <si>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</si>
  <si>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</si>
  <si>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</si>
  <si>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</si>
  <si>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</si>
  <si>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</si>
  <si>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</si>
  <si>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</si>
  <si>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</si>
  <si>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</si>
  <si>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</si>
  <si>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</si>
  <si>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</si>
  <si>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</si>
  <si>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</si>
  <si>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</si>
  <si>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</si>
  <si>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</si>
  <si>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</si>
  <si>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</si>
  <si>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</si>
  <si>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</si>
  <si>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</si>
  <si>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</si>
  <si>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</si>
  <si>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</si>
  <si>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</si>
  <si>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</si>
  <si>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</si>
  <si>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</si>
  <si>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</si>
  <si>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</si>
  <si>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</si>
  <si>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</si>
  <si>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</si>
  <si>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</si>
  <si>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</si>
  <si>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</si>
  <si>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</si>
  <si>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</si>
  <si>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</si>
  <si>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</si>
  <si>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</si>
  <si>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</si>
  <si>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</si>
  <si>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</si>
  <si>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</si>
  <si>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</si>
  <si>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</si>
  <si>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</si>
  <si>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</si>
  <si>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</si>
  <si>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</si>
  <si>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</si>
  <si>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</si>
  <si>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</si>
  <si>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</si>
  <si>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</si>
  <si>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</si>
  <si>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</si>
  <si>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</si>
  <si>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</si>
  <si>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</si>
  <si>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</si>
  <si>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</si>
  <si>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</si>
  <si>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</si>
  <si>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</si>
  <si>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</si>
  <si>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</si>
  <si>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</si>
  <si>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</si>
  <si>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</si>
  <si>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</si>
  <si>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</si>
  <si>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</si>
  <si>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</si>
  <si>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</si>
  <si>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</si>
  <si>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</si>
  <si>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</si>
  <si>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</si>
  <si>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</si>
  <si>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</si>
  <si>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</si>
  <si>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</si>
  <si>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</si>
  <si>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</si>
  <si>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</si>
  <si>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</si>
  <si>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</si>
  <si>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</si>
  <si>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</si>
  <si>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</si>
  <si>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</si>
  <si>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</si>
  <si>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</si>
  <si>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</si>
  <si>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</si>
  <si>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</si>
  <si>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</si>
  <si>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</si>
  <si>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</si>
  <si>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</si>
  <si>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</si>
  <si>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</si>
  <si>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</si>
  <si>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</si>
  <si>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</si>
  <si>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</si>
  <si>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</si>
  <si>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</si>
  <si>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</si>
  <si>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</si>
  <si>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</si>
  <si>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</si>
  <si>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</si>
  <si>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</si>
  <si>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</si>
  <si>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</si>
  <si>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</si>
  <si>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</si>
  <si>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</si>
  <si>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</si>
  <si>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</si>
  <si>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</si>
  <si>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</si>
  <si>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</si>
  <si>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</si>
  <si>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</si>
  <si>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</si>
  <si>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</si>
  <si>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</si>
  <si>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</si>
  <si>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</si>
  <si>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</si>
  <si>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</si>
  <si>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</si>
  <si>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</si>
  <si>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</si>
  <si>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</si>
  <si>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</si>
  <si>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</si>
  <si>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</si>
  <si>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</si>
  <si>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</si>
  <si>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</si>
  <si>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</si>
  <si>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</si>
  <si>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</si>
  <si>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</si>
  <si>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</si>
  <si>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</si>
  <si>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</si>
  <si>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</si>
  <si>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</si>
  <si>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</si>
  <si>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</si>
  <si>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</si>
  <si>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</si>
  <si>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</si>
  <si>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</si>
  <si>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</si>
  <si>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</si>
  <si>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</si>
  <si>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</si>
  <si>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</si>
  <si>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</si>
  <si>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</si>
  <si>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</si>
  <si>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</si>
  <si>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</si>
  <si>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</si>
  <si>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</si>
  <si>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</si>
  <si>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</si>
  <si>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</si>
  <si>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</si>
  <si>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</si>
  <si>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</si>
  <si>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</si>
  <si>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</si>
  <si>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</si>
  <si>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</si>
  <si>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</si>
  <si>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</si>
  <si>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</si>
  <si>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</si>
  <si>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</si>
  <si>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</si>
  <si>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</si>
  <si>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</si>
  <si>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</si>
  <si>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</si>
  <si>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</si>
  <si>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</si>
  <si>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</si>
  <si>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</si>
  <si>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</si>
  <si>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</si>
  <si>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</si>
  <si>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</si>
  <si>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</si>
  <si>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</si>
  <si>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</si>
  <si>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</si>
  <si>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</si>
  <si>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</si>
  <si>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</si>
  <si>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</si>
  <si>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</si>
  <si>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</si>
  <si>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</si>
  <si>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</si>
  <si>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</si>
  <si>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</si>
  <si>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</si>
  <si>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</si>
  <si>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</si>
  <si>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</si>
  <si>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</si>
  <si>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</si>
  <si>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</si>
  <si>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</si>
  <si>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</si>
  <si>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</si>
  <si>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</si>
  <si>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</si>
  <si>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</si>
  <si>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</si>
  <si>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</si>
  <si>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</si>
  <si>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</si>
  <si>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</si>
  <si>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</si>
  <si>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</si>
  <si>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</si>
  <si>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</si>
  <si>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</si>
  <si>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</si>
  <si>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</si>
  <si>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</si>
  <si>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</si>
  <si>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</si>
  <si>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</si>
  <si>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</si>
  <si>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</si>
  <si>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</si>
  <si>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</si>
  <si>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</si>
  <si>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</si>
  <si>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</si>
  <si>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</si>
  <si>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</si>
  <si>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</si>
  <si>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</si>
  <si>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</si>
  <si>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</si>
  <si>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</si>
  <si>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</si>
  <si>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</si>
  <si>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</si>
  <si>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</si>
  <si>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</si>
  <si>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</si>
  <si>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</si>
  <si>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</si>
  <si>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</si>
  <si>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</si>
  <si>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</si>
  <si>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</si>
  <si>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</si>
  <si>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</si>
  <si>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</si>
  <si>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</si>
  <si>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</si>
  <si>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</si>
  <si>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</si>
  <si>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</si>
  <si>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</si>
  <si>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</si>
  <si>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</si>
  <si>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</si>
  <si>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</si>
  <si>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</si>
  <si>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</si>
  <si>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</si>
  <si>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</si>
  <si>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</si>
  <si>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</si>
  <si>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</si>
  <si>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</si>
  <si>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</si>
  <si>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</si>
  <si>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</si>
  <si>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</si>
  <si>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</si>
  <si>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</si>
  <si>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</si>
  <si>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</si>
  <si>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</si>
  <si>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</si>
  <si>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</si>
  <si>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</si>
  <si>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</si>
  <si>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</si>
  <si>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</si>
  <si>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</si>
  <si>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</si>
  <si>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</si>
  <si>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</si>
  <si>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</si>
  <si>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</si>
  <si>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</si>
  <si>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</si>
  <si>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</si>
  <si>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</si>
  <si>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</si>
  <si>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</si>
  <si>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</si>
  <si>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</si>
  <si>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</si>
  <si>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</si>
  <si>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</si>
  <si>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</si>
  <si>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</si>
  <si>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</si>
  <si>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</si>
  <si>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</si>
  <si>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</si>
  <si>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</si>
  <si>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</si>
  <si>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</si>
  <si>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</si>
  <si>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</si>
  <si>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</si>
  <si>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</si>
  <si>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</si>
  <si>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</si>
  <si>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</si>
  <si>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</si>
  <si>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</si>
  <si>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</si>
  <si>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</si>
  <si>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</si>
  <si>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</si>
  <si>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</si>
  <si>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</si>
  <si>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</si>
  <si>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</si>
  <si>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</si>
  <si>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</si>
  <si>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</si>
  <si>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</si>
  <si>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</si>
  <si>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</si>
  <si>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</si>
  <si>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</si>
  <si>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</si>
  <si>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</si>
  <si>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</si>
  <si>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</si>
  <si>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</si>
  <si>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</si>
  <si>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</si>
  <si>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</si>
  <si>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</si>
  <si>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</si>
  <si>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</si>
  <si>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</si>
  <si>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</si>
  <si>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</si>
  <si>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</si>
  <si>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</si>
  <si>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</si>
  <si>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</si>
  <si>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</si>
  <si>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</si>
  <si>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</si>
  <si>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</si>
  <si>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</si>
  <si>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</si>
  <si>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</si>
  <si>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</si>
  <si>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</si>
  <si>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</si>
  <si>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</si>
  <si>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</si>
  <si>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</si>
  <si>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</si>
  <si>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</si>
  <si>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</si>
  <si>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</si>
  <si>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</si>
  <si>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</si>
  <si>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</si>
  <si>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</si>
  <si>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</si>
  <si>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</si>
  <si>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</si>
  <si>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</si>
  <si>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</si>
  <si>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</si>
  <si>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</si>
  <si>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</si>
  <si>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</si>
  <si>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</si>
  <si>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</si>
  <si>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</si>
  <si>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</si>
  <si>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</si>
  <si>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</si>
  <si>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</si>
  <si>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</si>
  <si>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</si>
  <si>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</si>
  <si>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</si>
  <si>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</si>
  <si>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</si>
  <si>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</si>
  <si>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</si>
  <si>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</si>
  <si>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</si>
  <si>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</si>
  <si>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</si>
  <si>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</si>
  <si>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医療費情報総合管理分析システムに要する経費</t>
  </si>
  <si>
    <t>保険局</t>
  </si>
  <si>
    <t>西岡　隆</t>
  </si>
  <si>
    <t>平成8年度</t>
  </si>
  <si>
    <t>終了予定なし</t>
  </si>
  <si>
    <t>調査課</t>
  </si>
  <si>
    <t>国民健康保険法第106条、
高齢者の医療の確保に関する法律第134条、
統計法第19条　他</t>
  </si>
  <si>
    <t>-</t>
  </si>
  <si>
    <t>医療保険各分野の統一的なデータ管理を行い、制度改正、診療報酬改定等の企画、立案のための実態把握等を迅速かつ的確に行う。</t>
  </si>
  <si>
    <t>医療保険制度の医療費データを制度別、地域別、保険者別、月別等に総合的、体系的に管理することにより、医療費分析を迅速かつ的確に行う。　　　　　                                                医療保険制度の円滑な運営のため、健康保険、船員保険、国民健康保険及び後期高齢者医療制度に係る事業状況並びに実態調査等を集計・分析する。</t>
  </si>
  <si>
    <t>医療費適正化対策推進業務庁費</t>
  </si>
  <si>
    <t>健康保険・船員保険、国民健康保険及び後期高齢者医療制度の事業状況並びに実態調査等の集計・分析</t>
  </si>
  <si>
    <t>健康保険・船員保険、国民健康保険及び後期高齢者医療制度の事業状況並びに実態調査等の集計・分析数</t>
  </si>
  <si>
    <t>種類</t>
  </si>
  <si>
    <t>医療保険制度ごとの加入者数、医療費等の統計データ</t>
  </si>
  <si>
    <t>執行額／事業数　　　　　　　　　　　　　　　</t>
    <phoneticPr fontId="5"/>
  </si>
  <si>
    <t>百万円</t>
  </si>
  <si>
    <t>1,001/11</t>
  </si>
  <si>
    <t>720/11</t>
  </si>
  <si>
    <t>施策大目標９　全国民に必要な医療を保障できる安定的・効率的な医療保険制度を構築すること</t>
  </si>
  <si>
    <t>施策目標１－９－１　データヘルスの推進による保険者機能の強化等により適正かつ安定的・効率的な医療保険制度を構築すること</t>
  </si>
  <si>
    <t>284</t>
  </si>
  <si>
    <t>258</t>
  </si>
  <si>
    <t>223</t>
  </si>
  <si>
    <t>256</t>
  </si>
  <si>
    <t>268</t>
  </si>
  <si>
    <t>278</t>
  </si>
  <si>
    <t>272</t>
  </si>
  <si>
    <t>277</t>
  </si>
  <si>
    <t>285</t>
  </si>
  <si>
    <t>○</t>
  </si>
  <si>
    <t>厚労</t>
  </si>
  <si>
    <t>-</t>
    <phoneticPr fontId="5"/>
  </si>
  <si>
    <t>276/11</t>
    <phoneticPr fontId="5"/>
  </si>
  <si>
    <t>411/11</t>
    <phoneticPr fontId="5"/>
  </si>
  <si>
    <t>医療保険制度の医療費データを制度別、地域別、保険者別、月別等に総合的、体系別に管理することにより、医療費分析を迅速かつ的確に行う。及び、医療保険各制度の事業状況並びに実態を把握することで、医療保険制度の安定的運営に寄与している。</t>
    <phoneticPr fontId="5"/>
  </si>
  <si>
    <t>無</t>
  </si>
  <si>
    <t>制度改正、診療報酬改定等の企画・立案の資料等に活用しており、国民や社会のニーズを反映している。</t>
  </si>
  <si>
    <t>本システムにより作成される事業状況の報告は、健康保険法施行規則等において、厚生労働大臣に報告することとなっており、地方自治体等に委ねることはできない。</t>
  </si>
  <si>
    <t>医療保険制度を円滑に運営するために各医療保険制度の事業状況等を迅速かつ正確に取りまとめることは必要不可欠であり、優先度が高い事業である。</t>
    <rPh sb="17" eb="18">
      <t>カク</t>
    </rPh>
    <rPh sb="18" eb="20">
      <t>イリョウ</t>
    </rPh>
    <rPh sb="20" eb="22">
      <t>ホケン</t>
    </rPh>
    <rPh sb="22" eb="24">
      <t>セイド</t>
    </rPh>
    <rPh sb="25" eb="27">
      <t>ジギョウ</t>
    </rPh>
    <rPh sb="27" eb="29">
      <t>ジョウキョウ</t>
    </rPh>
    <rPh sb="29" eb="30">
      <t>トウ</t>
    </rPh>
    <rPh sb="31" eb="33">
      <t>ジンソク</t>
    </rPh>
    <rPh sb="35" eb="37">
      <t>セイカク</t>
    </rPh>
    <rPh sb="38" eb="39">
      <t>ト</t>
    </rPh>
    <phoneticPr fontId="5"/>
  </si>
  <si>
    <t>‐</t>
  </si>
  <si>
    <t>一般競争入札（最低価格または総合評価）による落札方式によりコスト削減に努めている。</t>
  </si>
  <si>
    <t>事業の適切な遂行について必要な経費に限定されている。</t>
  </si>
  <si>
    <t>システム開発等については、一般競争入札（最低価格または総合評価）による落札方式により業者を選定しているため。</t>
  </si>
  <si>
    <t>成果実績が目標に達しており、効果的に実施できている。</t>
  </si>
  <si>
    <t>見込みに見合ったものとなっている。</t>
  </si>
  <si>
    <t>医療費分析や医療保険各制度の事業状況報告等の集計・分析を行い、制度改正、診療報酬改定等の企画・立案の基礎資料に活用している。
また、集計・分析結果を厚生労働省のHP及び政府統計の総合窓口（e-Stat）を活用し公表している。</t>
  </si>
  <si>
    <t>○シート番号、事業名　　　　　　　　　　　　　　　　　　　　　　　　　　　　　　　　　　　　　　　　　　　　　　　　　　　　　　　　　　　　　　　　　　　　　　　　　　　　　　　　　　　　　　　　　　　　　　　　　　　　　　　　　　　　　　　　　　　0277　医療費情報総合管理分析システムに要する経費　　　　　　　　　　　　　　　　　　　　　　　　　　　　　　　　　　　　　　　　　　　　　　　　　　　　　　　　　　　　　　　　　　　　　　　　　　　　　　　　　　　　　　○公開プロセスの際の結果　　　　　　　　　　　　　　　　　　　　　　　　　　　　　　　　　　　　　　　　　　　　　　　　　　　　　　　　　　　　　　　　　　　　　　　　　　　　　　　　　　　　　　　　　　　　　　　　　　　　　　　　　　　　　　　　　　　　公開プロセスの評価結果を踏まえ、指摘事項について見直しを検討すること。　　　　　　　　　　　　　　　　　　　　　　　　　　　　　　　　　　　　　　　　　　　　　　　　　　　　　　　　　　　　　　　　　　　　　　　　　　　　　　　　　　　　　　　　　　　　○公開プロセスの際の取りまとめコメント　　　　　　　　　　　　　　　　　　　　　　　　　　　　　　　　　　　　　　　　　　　　　　　　　　　　　　　　　　　　　　　　　　　　　　　　　　　　　　　　　　　　　　　　　　　　　　　　　　　　　　　　　　　　　　　・ 保険者からのデータ収集やエラーチェックに時間を要していることが、現在の公表の遅れの主たる原因であることから、公表の早期化を実現するため、電子媒体等を活用した一層の効率化・迅速化の観点からの業務フロー全般の見直しを行い、改善計画を策定するべきである。
・ また、保険者からの報告について、現在、紙による報告が一部認められているが、今後の課題として電子媒体やオンラインによる報告を義務化するなど、制度的な見直しなども検討するべきである。
・ 今後予定されているシステム改修については、他のシステムとの連携等を含め、中期的なシステム構築計画を策定するとともに、個別のシステム改修の際には、集計業務の一層の効率化を図るべきである。
・ さらに、調査結果の公表についても、定型的なものだけでなく、例えばトピック別の公表なども工夫するとともに、そのバックデータについても閲覧しやすくするなど、公表の仕方の見直しを行うべきである。
・ なお、予算規模については、今後のシステム構築計画にも留意しつつ、執行率等を踏まえた適正化を図るとともに、成果目標についても、適切な見直し行うべきである。　　　　　　　　　　　　　　　　　　　　　　　　　　　　　　　　　　　　　　　　　　　　　　　　　　　　　　　　　　　　　　　　　　　　　　　　　　　　　　　　　                               ○対応状況の概要　　　　　　　　　　　　　　　　　　　　                                                                                                                                                                                                      調査課では、統計業務の効率化を行い、それによって公表の早期化等を実現するために、平成29年度に外部業者を活用して統計業務の現状調査及び業務の効率化に向けた基本計画の作成を実施。この取組を通じて、現状の調査課における業務内容の棚卸しとそれらの改善点の洗い出しを順次行っていく予定。その調査結果に合わせて、予算に係る内容については今後見直しを反映する予定。
　また、今後予定されているシステム改修については、集計業務の効率化を図ることを前提とし、システム再構築は最低限実施しなければならない部分に限定し、平成30年度予算に計上した。　　　　　　</t>
    <phoneticPr fontId="5"/>
  </si>
  <si>
    <t>雑役務</t>
    <rPh sb="0" eb="1">
      <t>ザツ</t>
    </rPh>
    <rPh sb="1" eb="3">
      <t>エキム</t>
    </rPh>
    <phoneticPr fontId="5"/>
  </si>
  <si>
    <t>A.株式会社セック</t>
    <rPh sb="2" eb="6">
      <t>カブシキガイシャ</t>
    </rPh>
    <phoneticPr fontId="5"/>
  </si>
  <si>
    <t>医療費情報総合管理分析システムの機能改修</t>
    <rPh sb="0" eb="3">
      <t>イリョウヒ</t>
    </rPh>
    <rPh sb="3" eb="5">
      <t>ジョウホウ</t>
    </rPh>
    <rPh sb="5" eb="7">
      <t>ソウゴウ</t>
    </rPh>
    <rPh sb="7" eb="9">
      <t>カンリ</t>
    </rPh>
    <rPh sb="9" eb="11">
      <t>ブンセキ</t>
    </rPh>
    <rPh sb="16" eb="18">
      <t>キノウ</t>
    </rPh>
    <rPh sb="18" eb="20">
      <t>カイシュウ</t>
    </rPh>
    <phoneticPr fontId="5"/>
  </si>
  <si>
    <t>借料</t>
    <rPh sb="0" eb="2">
      <t>シャクリョウ</t>
    </rPh>
    <phoneticPr fontId="5"/>
  </si>
  <si>
    <t>【国債元～５年度】調査課LANシステムの賃貸借</t>
    <rPh sb="1" eb="3">
      <t>コクサイ</t>
    </rPh>
    <rPh sb="3" eb="4">
      <t>モト</t>
    </rPh>
    <rPh sb="6" eb="8">
      <t>ネンド</t>
    </rPh>
    <rPh sb="9" eb="12">
      <t>チョウサカ</t>
    </rPh>
    <rPh sb="20" eb="23">
      <t>チンタイシャク</t>
    </rPh>
    <phoneticPr fontId="5"/>
  </si>
  <si>
    <t>【国債元～５年度】調査課LANシステムの保守・運用支援</t>
    <rPh sb="20" eb="22">
      <t>ホシュ</t>
    </rPh>
    <rPh sb="23" eb="25">
      <t>ウンヨウ</t>
    </rPh>
    <rPh sb="25" eb="27">
      <t>シエン</t>
    </rPh>
    <phoneticPr fontId="5"/>
  </si>
  <si>
    <t>株式会社セック</t>
    <rPh sb="0" eb="4">
      <t>カブシキガイシャ</t>
    </rPh>
    <phoneticPr fontId="5"/>
  </si>
  <si>
    <t>株式会社日立製作所</t>
    <rPh sb="0" eb="4">
      <t>カブシキガイシャ</t>
    </rPh>
    <rPh sb="4" eb="6">
      <t>ヒタチ</t>
    </rPh>
    <rPh sb="6" eb="9">
      <t>セイサクジョ</t>
    </rPh>
    <phoneticPr fontId="5"/>
  </si>
  <si>
    <t>医療費情報総合管理分析システムの機能改修</t>
    <phoneticPr fontId="5"/>
  </si>
  <si>
    <t>国庫債務負担行為等</t>
  </si>
  <si>
    <t>B</t>
  </si>
  <si>
    <t>株式会社日立製作所</t>
    <phoneticPr fontId="5"/>
  </si>
  <si>
    <t>B.株式会社日立製作所</t>
    <rPh sb="2" eb="6">
      <t>カブシキガイシャ</t>
    </rPh>
    <rPh sb="6" eb="8">
      <t>ヒタチ</t>
    </rPh>
    <rPh sb="8" eb="11">
      <t>セイサクショ</t>
    </rPh>
    <phoneticPr fontId="5"/>
  </si>
  <si>
    <t>Ｃ.</t>
    <phoneticPr fontId="5"/>
  </si>
  <si>
    <t>【国債元～５年度】調査課LANシステムの賃貸借</t>
  </si>
  <si>
    <t>-</t>
    <phoneticPr fontId="5"/>
  </si>
  <si>
    <t>－</t>
    <phoneticPr fontId="5"/>
  </si>
  <si>
    <t>【国債元～５年度】調査課LANシステムの保守・運用支援</t>
  </si>
  <si>
    <t>－</t>
    <phoneticPr fontId="5"/>
  </si>
  <si>
    <t>株式会社日立製作所</t>
  </si>
  <si>
    <t>システム開発等については、基本的に一般競争入札（最低価格または総合評価）による落札方式により業者を選定している。　　　　　　　　　　　　　　　　　　　　　　　　　　　　　　　　　　　　　　　　　また、一者応札とならないよう、今後も他業者に対して調達に係る公告を行った旨の周知等を実施することによって競争性の確保に努める。</t>
    <rPh sb="31" eb="33">
      <t>ソウゴウ</t>
    </rPh>
    <rPh sb="33" eb="35">
      <t>ヒョウカ</t>
    </rPh>
    <phoneticPr fontId="5"/>
  </si>
  <si>
    <t>-</t>
    <phoneticPr fontId="5"/>
  </si>
  <si>
    <t>今後も法律改正等に伴う各統計・調査システムの開発について、執行実績及び競争入札の実績も踏まえつつ予算要求額の精査を行う。　　　　　　　　　　　　　　　　　　　　　　　　　　　　また、効率化・予算等を重視した開発に取り組むとともに、一般競争による入札により契約を行い適切に予算を執行する。　　</t>
    <phoneticPr fontId="5"/>
  </si>
  <si>
    <t>医療費データに基づく医療費動向及び各医療保険制度に係る統計・実態調査の集計・分析については、制度改正や診療報酬改定等の医療保険行政の施策決定の際の基礎資料であるため継続的な実施が必要であるが、令和２年度においても当初の見込み通り実施することができた。また、契約手続きについては、一般競争入札（最低価格または総合評価）を基本として、予算執行の適正化に努め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</si>
</sst>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127000</xdr:colOff>
      <xdr:row>751</xdr:row>
      <xdr:rowOff>190500</xdr:rowOff>
    </xdr:from>
    <xdr:to>
      <xdr:col>42</xdr:col>
      <xdr:colOff>85725</xdr:colOff>
      <xdr:row>751</xdr:row>
      <xdr:rowOff>190500</xdr:rowOff>
    </xdr:to>
    <xdr:cxnSp macro="">
      <xdr:nvCxnSpPr>
        <xdr:cNvPr id="52" name="直線コネクタ 51"/>
        <xdr:cNvCxnSpPr/>
      </xdr:nvCxnSpPr>
      <xdr:spPr>
        <a:xfrm>
          <a:off x="3103563" y="48021875"/>
          <a:ext cx="53165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76201</xdr:colOff>
      <xdr:row>751</xdr:row>
      <xdr:rowOff>200025</xdr:rowOff>
    </xdr:from>
    <xdr:to>
      <xdr:col>42</xdr:col>
      <xdr:colOff>85725</xdr:colOff>
      <xdr:row>753</xdr:row>
      <xdr:rowOff>19050</xdr:rowOff>
    </xdr:to>
    <xdr:cxnSp macro="">
      <xdr:nvCxnSpPr>
        <xdr:cNvPr id="53" name="直線矢印コネクタ 52"/>
        <xdr:cNvCxnSpPr/>
      </xdr:nvCxnSpPr>
      <xdr:spPr>
        <a:xfrm>
          <a:off x="8477251" y="47948850"/>
          <a:ext cx="9524" cy="523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120662</xdr:colOff>
      <xdr:row>751</xdr:row>
      <xdr:rowOff>190500</xdr:rowOff>
    </xdr:from>
    <xdr:to>
      <xdr:col>15</xdr:col>
      <xdr:colOff>120662</xdr:colOff>
      <xdr:row>753</xdr:row>
      <xdr:rowOff>38100</xdr:rowOff>
    </xdr:to>
    <xdr:cxnSp macro="">
      <xdr:nvCxnSpPr>
        <xdr:cNvPr id="56" name="直線矢印コネクタ 55"/>
        <xdr:cNvCxnSpPr/>
      </xdr:nvCxnSpPr>
      <xdr:spPr>
        <a:xfrm>
          <a:off x="3097225" y="48021875"/>
          <a:ext cx="0" cy="546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189089</xdr:colOff>
      <xdr:row>748</xdr:row>
      <xdr:rowOff>190500</xdr:rowOff>
    </xdr:from>
    <xdr:to>
      <xdr:col>46</xdr:col>
      <xdr:colOff>77396</xdr:colOff>
      <xdr:row>758</xdr:row>
      <xdr:rowOff>0</xdr:rowOff>
    </xdr:to>
    <xdr:grpSp>
      <xdr:nvGrpSpPr>
        <xdr:cNvPr id="6" name="グループ化 5"/>
        <xdr:cNvGrpSpPr/>
      </xdr:nvGrpSpPr>
      <xdr:grpSpPr>
        <a:xfrm>
          <a:off x="2371902" y="46974125"/>
          <a:ext cx="6833619" cy="3302000"/>
          <a:chOff x="1666000" y="46882050"/>
          <a:chExt cx="8335910" cy="3333750"/>
        </a:xfrm>
      </xdr:grpSpPr>
      <xdr:grpSp>
        <xdr:nvGrpSpPr>
          <xdr:cNvPr id="22" name="グループ化 21"/>
          <xdr:cNvGrpSpPr/>
        </xdr:nvGrpSpPr>
        <xdr:grpSpPr>
          <a:xfrm>
            <a:off x="1666000" y="46882050"/>
            <a:ext cx="7426960" cy="3333750"/>
            <a:chOff x="1542175" y="44794218"/>
            <a:chExt cx="7426960" cy="3333750"/>
          </a:xfrm>
        </xdr:grpSpPr>
        <xdr:sp macro="" textlink="">
          <xdr:nvSpPr>
            <xdr:cNvPr id="30" name="正方形/長方形 29"/>
            <xdr:cNvSpPr/>
          </xdr:nvSpPr>
          <xdr:spPr>
            <a:xfrm>
              <a:off x="4770805" y="44794218"/>
              <a:ext cx="1807999" cy="64447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厚生労働省</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ea"/>
                  <a:ea typeface="+mn-ea"/>
                  <a:cs typeface="+mn-cs"/>
                </a:rPr>
                <a:t>２７６</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sp macro="" textlink="">
          <xdr:nvSpPr>
            <xdr:cNvPr id="32" name="大かっこ 31"/>
            <xdr:cNvSpPr/>
          </xdr:nvSpPr>
          <xdr:spPr>
            <a:xfrm>
              <a:off x="1542175" y="47300738"/>
              <a:ext cx="1784040" cy="8272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医療費情報総合管理分析システムの機能改修</a:t>
              </a:r>
            </a:p>
          </xdr:txBody>
        </xdr:sp>
        <xdr:sp macro="" textlink="">
          <xdr:nvSpPr>
            <xdr:cNvPr id="33" name="テキスト ボックス 32"/>
            <xdr:cNvSpPr txBox="1"/>
          </xdr:nvSpPr>
          <xdr:spPr>
            <a:xfrm>
              <a:off x="2268152" y="46026159"/>
              <a:ext cx="2461276" cy="38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一般競争契約（最低価格）</a:t>
              </a:r>
              <a:r>
                <a:rPr kumimoji="1" lang="en-US" altLang="ja-JP" sz="1050"/>
                <a:t>】</a:t>
              </a:r>
            </a:p>
          </xdr:txBody>
        </xdr:sp>
        <xdr:sp macro="" textlink="">
          <xdr:nvSpPr>
            <xdr:cNvPr id="35" name="正方形/長方形 34"/>
            <xdr:cNvSpPr/>
          </xdr:nvSpPr>
          <xdr:spPr>
            <a:xfrm>
              <a:off x="1574764" y="46408568"/>
              <a:ext cx="2158914" cy="8430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．株式会社セック</a:t>
              </a:r>
              <a:endParaRPr kumimoji="1" lang="en-US" altLang="ja-JP" sz="1100">
                <a:solidFill>
                  <a:sysClr val="windowText" lastClr="000000"/>
                </a:solidFill>
              </a:endParaRPr>
            </a:p>
            <a:p>
              <a:pPr algn="ctr"/>
              <a:r>
                <a:rPr kumimoji="1" lang="ja-JP" altLang="en-US" sz="1100">
                  <a:solidFill>
                    <a:sysClr val="windowText" lastClr="000000"/>
                  </a:solidFill>
                </a:rPr>
                <a:t>６８．２百万円</a:t>
              </a:r>
              <a:endParaRPr kumimoji="1" lang="ja-JP" altLang="en-US" sz="1100"/>
            </a:p>
          </xdr:txBody>
        </xdr:sp>
        <xdr:sp macro="" textlink="">
          <xdr:nvSpPr>
            <xdr:cNvPr id="36" name="テキスト ボックス 35"/>
            <xdr:cNvSpPr txBox="1"/>
          </xdr:nvSpPr>
          <xdr:spPr>
            <a:xfrm>
              <a:off x="6500799" y="45999694"/>
              <a:ext cx="2468336" cy="39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t>
              </a:r>
              <a:r>
                <a:rPr kumimoji="1" lang="ja-JP" altLang="en-US" sz="1050"/>
                <a:t>国庫債務負担行為等</a:t>
              </a:r>
              <a:r>
                <a:rPr kumimoji="1" lang="en-US" altLang="ja-JP" sz="1050"/>
                <a:t>】</a:t>
              </a:r>
            </a:p>
          </xdr:txBody>
        </xdr:sp>
      </xdr:grpSp>
      <xdr:sp macro="" textlink="">
        <xdr:nvSpPr>
          <xdr:cNvPr id="43" name="正方形/長方形 42"/>
          <xdr:cNvSpPr/>
        </xdr:nvSpPr>
        <xdr:spPr>
          <a:xfrm>
            <a:off x="7695413" y="48491775"/>
            <a:ext cx="2220112" cy="819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Ｃ．株式会社日立製作所</a:t>
            </a:r>
            <a:endParaRPr kumimoji="1" lang="en-US" altLang="ja-JP" sz="1100">
              <a:solidFill>
                <a:sysClr val="windowText" lastClr="000000"/>
              </a:solidFill>
            </a:endParaRPr>
          </a:p>
          <a:p>
            <a:pPr algn="ctr"/>
            <a:r>
              <a:rPr kumimoji="1" lang="ja-JP" altLang="en-US" sz="1100">
                <a:solidFill>
                  <a:sysClr val="windowText" lastClr="000000"/>
                </a:solidFill>
              </a:rPr>
              <a:t>２０７．７百万円</a:t>
            </a:r>
            <a:endParaRPr kumimoji="1" lang="ja-JP" altLang="en-US" sz="1100"/>
          </a:p>
        </xdr:txBody>
      </xdr:sp>
      <xdr:sp macro="" textlink="">
        <xdr:nvSpPr>
          <xdr:cNvPr id="46" name="大かっこ 45"/>
          <xdr:cNvSpPr/>
        </xdr:nvSpPr>
        <xdr:spPr>
          <a:xfrm>
            <a:off x="8153400" y="49361166"/>
            <a:ext cx="1848510" cy="826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調査課</a:t>
            </a:r>
            <a:r>
              <a:rPr kumimoji="1" lang="en-US" altLang="ja-JP" sz="1100">
                <a:latin typeface="+mn-ea"/>
                <a:ea typeface="+mn-ea"/>
              </a:rPr>
              <a:t>LAN</a:t>
            </a:r>
            <a:r>
              <a:rPr kumimoji="1" lang="ja-JP" altLang="en-US" sz="1100">
                <a:latin typeface="+mn-ea"/>
                <a:ea typeface="+mn-ea"/>
              </a:rPr>
              <a:t>システムの　　　</a:t>
            </a:r>
            <a:r>
              <a:rPr kumimoji="1" lang="ja-JP" altLang="en-US" sz="1100"/>
              <a:t>　　　　　　　　　　　　　　　　　　　　　</a:t>
            </a:r>
            <a:endParaRPr kumimoji="1" lang="en-US" altLang="ja-JP" sz="1100"/>
          </a:p>
          <a:p>
            <a:pPr algn="l">
              <a:lnSpc>
                <a:spcPts val="1100"/>
              </a:lnSpc>
            </a:pPr>
            <a:r>
              <a:rPr kumimoji="1" lang="ja-JP" altLang="en-US" sz="1100"/>
              <a:t>保守・運用支援</a:t>
            </a:r>
            <a:endParaRPr kumimoji="1" lang="en-US" altLang="ja-JP" sz="1100"/>
          </a:p>
          <a:p>
            <a:pPr algn="l">
              <a:lnSpc>
                <a:spcPts val="1100"/>
              </a:lnSpc>
            </a:pPr>
            <a:r>
              <a:rPr kumimoji="1" lang="ja-JP" altLang="en-US" sz="1100"/>
              <a:t>賃貸借　　　　　　　　　　　　　　　　　</a:t>
            </a:r>
          </a:p>
        </xdr:txBody>
      </xdr:sp>
      <xdr:cxnSp macro="">
        <xdr:nvCxnSpPr>
          <xdr:cNvPr id="5" name="直線コネクタ 4"/>
          <xdr:cNvCxnSpPr>
            <a:stCxn id="30" idx="2"/>
          </xdr:cNvCxnSpPr>
        </xdr:nvCxnSpPr>
        <xdr:spPr>
          <a:xfrm flipH="1">
            <a:off x="5791200" y="47526521"/>
            <a:ext cx="7430" cy="41280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6" zoomScale="120" zoomScaleNormal="75" zoomScaleSheetLayoutView="120" zoomScalePageLayoutView="85" workbookViewId="0">
      <selection activeCell="V750" sqref="V7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405</v>
      </c>
      <c r="AJ2" s="943" t="s">
        <v>741</v>
      </c>
      <c r="AK2" s="943"/>
      <c r="AL2" s="943"/>
      <c r="AM2" s="943"/>
      <c r="AN2" s="98" t="s">
        <v>405</v>
      </c>
      <c r="AO2" s="943">
        <v>20</v>
      </c>
      <c r="AP2" s="943"/>
      <c r="AQ2" s="943"/>
      <c r="AR2" s="99" t="s">
        <v>708</v>
      </c>
      <c r="AS2" s="949">
        <v>356</v>
      </c>
      <c r="AT2" s="949"/>
      <c r="AU2" s="949"/>
      <c r="AV2" s="98" t="str">
        <f>IF(AW2="","","-")</f>
        <v/>
      </c>
      <c r="AW2" s="909"/>
      <c r="AX2" s="909"/>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712</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1" t="s">
        <v>388</v>
      </c>
      <c r="Z7" s="442"/>
      <c r="AA7" s="442"/>
      <c r="AB7" s="442"/>
      <c r="AC7" s="442"/>
      <c r="AD7" s="922"/>
      <c r="AE7" s="910" t="s">
        <v>717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7" t="s">
        <v>256</v>
      </c>
      <c r="B8" s="498"/>
      <c r="C8" s="498"/>
      <c r="D8" s="498"/>
      <c r="E8" s="498"/>
      <c r="F8" s="499"/>
      <c r="G8" s="944" t="str">
        <f>入力規則等!A27</f>
        <v>-</v>
      </c>
      <c r="H8" s="721"/>
      <c r="I8" s="721"/>
      <c r="J8" s="721"/>
      <c r="K8" s="721"/>
      <c r="L8" s="721"/>
      <c r="M8" s="721"/>
      <c r="N8" s="721"/>
      <c r="O8" s="721"/>
      <c r="P8" s="721"/>
      <c r="Q8" s="721"/>
      <c r="R8" s="721"/>
      <c r="S8" s="721"/>
      <c r="T8" s="721"/>
      <c r="U8" s="721"/>
      <c r="V8" s="721"/>
      <c r="W8" s="721"/>
      <c r="X8" s="945"/>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2" t="s">
        <v>24</v>
      </c>
      <c r="B12" s="963"/>
      <c r="C12" s="963"/>
      <c r="D12" s="963"/>
      <c r="E12" s="963"/>
      <c r="F12" s="964"/>
      <c r="G12" s="761"/>
      <c r="H12" s="762"/>
      <c r="I12" s="762"/>
      <c r="J12" s="762"/>
      <c r="K12" s="762"/>
      <c r="L12" s="762"/>
      <c r="M12" s="762"/>
      <c r="N12" s="762"/>
      <c r="O12" s="762"/>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1134</v>
      </c>
      <c r="Q13" s="659"/>
      <c r="R13" s="659"/>
      <c r="S13" s="659"/>
      <c r="T13" s="659"/>
      <c r="U13" s="659"/>
      <c r="V13" s="660"/>
      <c r="W13" s="658">
        <v>840</v>
      </c>
      <c r="X13" s="659"/>
      <c r="Y13" s="659"/>
      <c r="Z13" s="659"/>
      <c r="AA13" s="659"/>
      <c r="AB13" s="659"/>
      <c r="AC13" s="660"/>
      <c r="AD13" s="658">
        <v>392</v>
      </c>
      <c r="AE13" s="659"/>
      <c r="AF13" s="659"/>
      <c r="AG13" s="659"/>
      <c r="AH13" s="659"/>
      <c r="AI13" s="659"/>
      <c r="AJ13" s="660"/>
      <c r="AK13" s="658">
        <v>411</v>
      </c>
      <c r="AL13" s="659"/>
      <c r="AM13" s="659"/>
      <c r="AN13" s="659"/>
      <c r="AO13" s="659"/>
      <c r="AP13" s="659"/>
      <c r="AQ13" s="660"/>
      <c r="AR13" s="918"/>
      <c r="AS13" s="919"/>
      <c r="AT13" s="919"/>
      <c r="AU13" s="919"/>
      <c r="AV13" s="919"/>
      <c r="AW13" s="919"/>
      <c r="AX13" s="920"/>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t="s">
        <v>742</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742</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t="s">
        <v>742</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t="s">
        <v>742</v>
      </c>
      <c r="AL17" s="659"/>
      <c r="AM17" s="659"/>
      <c r="AN17" s="659"/>
      <c r="AO17" s="659"/>
      <c r="AP17" s="659"/>
      <c r="AQ17" s="660"/>
      <c r="AR17" s="916"/>
      <c r="AS17" s="916"/>
      <c r="AT17" s="916"/>
      <c r="AU17" s="916"/>
      <c r="AV17" s="916"/>
      <c r="AW17" s="916"/>
      <c r="AX17" s="917"/>
    </row>
    <row r="18" spans="1:50" ht="24.75" customHeight="1" x14ac:dyDescent="0.15">
      <c r="A18" s="615"/>
      <c r="B18" s="616"/>
      <c r="C18" s="616"/>
      <c r="D18" s="616"/>
      <c r="E18" s="616"/>
      <c r="F18" s="617"/>
      <c r="G18" s="728"/>
      <c r="H18" s="729"/>
      <c r="I18" s="717" t="s">
        <v>20</v>
      </c>
      <c r="J18" s="718"/>
      <c r="K18" s="718"/>
      <c r="L18" s="718"/>
      <c r="M18" s="718"/>
      <c r="N18" s="718"/>
      <c r="O18" s="719"/>
      <c r="P18" s="876">
        <f>SUM(P13:V17)</f>
        <v>1134</v>
      </c>
      <c r="Q18" s="877"/>
      <c r="R18" s="877"/>
      <c r="S18" s="877"/>
      <c r="T18" s="877"/>
      <c r="U18" s="877"/>
      <c r="V18" s="878"/>
      <c r="W18" s="876">
        <f>SUM(W13:AC17)</f>
        <v>840</v>
      </c>
      <c r="X18" s="877"/>
      <c r="Y18" s="877"/>
      <c r="Z18" s="877"/>
      <c r="AA18" s="877"/>
      <c r="AB18" s="877"/>
      <c r="AC18" s="878"/>
      <c r="AD18" s="876">
        <f>SUM(AD13:AJ17)</f>
        <v>392</v>
      </c>
      <c r="AE18" s="877"/>
      <c r="AF18" s="877"/>
      <c r="AG18" s="877"/>
      <c r="AH18" s="877"/>
      <c r="AI18" s="877"/>
      <c r="AJ18" s="878"/>
      <c r="AK18" s="876">
        <f>SUM(AK13:AQ17)</f>
        <v>411</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1001</v>
      </c>
      <c r="Q19" s="659"/>
      <c r="R19" s="659"/>
      <c r="S19" s="659"/>
      <c r="T19" s="659"/>
      <c r="U19" s="659"/>
      <c r="V19" s="660"/>
      <c r="W19" s="658">
        <v>720</v>
      </c>
      <c r="X19" s="659"/>
      <c r="Y19" s="659"/>
      <c r="Z19" s="659"/>
      <c r="AA19" s="659"/>
      <c r="AB19" s="659"/>
      <c r="AC19" s="660"/>
      <c r="AD19" s="658">
        <v>276</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0.88271604938271608</v>
      </c>
      <c r="Q20" s="316"/>
      <c r="R20" s="316"/>
      <c r="S20" s="316"/>
      <c r="T20" s="316"/>
      <c r="U20" s="316"/>
      <c r="V20" s="316"/>
      <c r="W20" s="316">
        <f t="shared" ref="W20" si="0">IF(W18=0, "-", SUM(W19)/W18)</f>
        <v>0.8571428571428571</v>
      </c>
      <c r="X20" s="316"/>
      <c r="Y20" s="316"/>
      <c r="Z20" s="316"/>
      <c r="AA20" s="316"/>
      <c r="AB20" s="316"/>
      <c r="AC20" s="316"/>
      <c r="AD20" s="316">
        <f t="shared" ref="AD20" si="1">IF(AD18=0, "-", SUM(AD19)/AD18)</f>
        <v>0.70408163265306123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5"/>
      <c r="G21" s="314" t="s">
        <v>353</v>
      </c>
      <c r="H21" s="315"/>
      <c r="I21" s="315"/>
      <c r="J21" s="315"/>
      <c r="K21" s="315"/>
      <c r="L21" s="315"/>
      <c r="M21" s="315"/>
      <c r="N21" s="315"/>
      <c r="O21" s="315"/>
      <c r="P21" s="316">
        <f>IF(P19=0, "-", SUM(P19)/SUM(P13,P14))</f>
        <v>0.88271604938271608</v>
      </c>
      <c r="Q21" s="316"/>
      <c r="R21" s="316"/>
      <c r="S21" s="316"/>
      <c r="T21" s="316"/>
      <c r="U21" s="316"/>
      <c r="V21" s="316"/>
      <c r="W21" s="316">
        <f t="shared" ref="W21" si="2">IF(W19=0, "-", SUM(W19)/SUM(W13,W14))</f>
        <v>0.8571428571428571</v>
      </c>
      <c r="X21" s="316"/>
      <c r="Y21" s="316"/>
      <c r="Z21" s="316"/>
      <c r="AA21" s="316"/>
      <c r="AB21" s="316"/>
      <c r="AC21" s="316"/>
      <c r="AD21" s="316">
        <f t="shared" ref="AD21" si="3">IF(AD19=0, "-", SUM(AD19)/SUM(AD13,AD14))</f>
        <v>0.70408163265306123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706</v>
      </c>
      <c r="B22" s="972"/>
      <c r="C22" s="972"/>
      <c r="D22" s="972"/>
      <c r="E22" s="972"/>
      <c r="F22" s="973"/>
      <c r="G22" s="967" t="s">
        <v>332</v>
      </c>
      <c r="H22" s="222"/>
      <c r="I22" s="222"/>
      <c r="J22" s="222"/>
      <c r="K22" s="222"/>
      <c r="L22" s="222"/>
      <c r="M22" s="222"/>
      <c r="N22" s="222"/>
      <c r="O22" s="223"/>
      <c r="P22" s="932" t="s">
        <v>704</v>
      </c>
      <c r="Q22" s="222"/>
      <c r="R22" s="222"/>
      <c r="S22" s="222"/>
      <c r="T22" s="222"/>
      <c r="U22" s="222"/>
      <c r="V22" s="223"/>
      <c r="W22" s="932" t="s">
        <v>705</v>
      </c>
      <c r="X22" s="222"/>
      <c r="Y22" s="222"/>
      <c r="Z22" s="222"/>
      <c r="AA22" s="222"/>
      <c r="AB22" s="222"/>
      <c r="AC22" s="223"/>
      <c r="AD22" s="932" t="s">
        <v>331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720</v>
      </c>
      <c r="H23" s="969"/>
      <c r="I23" s="969"/>
      <c r="J23" s="969"/>
      <c r="K23" s="969"/>
      <c r="L23" s="969"/>
      <c r="M23" s="969"/>
      <c r="N23" s="969"/>
      <c r="O23" s="970"/>
      <c r="P23" s="918">
        <v>411</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c r="H24" s="935"/>
      <c r="I24" s="935"/>
      <c r="J24" s="935"/>
      <c r="K24" s="935"/>
      <c r="L24" s="935"/>
      <c r="M24" s="935"/>
      <c r="N24" s="935"/>
      <c r="O24" s="936"/>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c r="H25" s="935"/>
      <c r="I25" s="935"/>
      <c r="J25" s="935"/>
      <c r="K25" s="935"/>
      <c r="L25" s="935"/>
      <c r="M25" s="935"/>
      <c r="N25" s="935"/>
      <c r="O25" s="936"/>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c r="H26" s="935"/>
      <c r="I26" s="935"/>
      <c r="J26" s="935"/>
      <c r="K26" s="935"/>
      <c r="L26" s="935"/>
      <c r="M26" s="935"/>
      <c r="N26" s="935"/>
      <c r="O26" s="936"/>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c r="H27" s="935"/>
      <c r="I27" s="935"/>
      <c r="J27" s="935"/>
      <c r="K27" s="935"/>
      <c r="L27" s="935"/>
      <c r="M27" s="935"/>
      <c r="N27" s="935"/>
      <c r="O27" s="936"/>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336</v>
      </c>
      <c r="H28" s="938"/>
      <c r="I28" s="938"/>
      <c r="J28" s="938"/>
      <c r="K28" s="938"/>
      <c r="L28" s="938"/>
      <c r="M28" s="938"/>
      <c r="N28" s="938"/>
      <c r="O28" s="939"/>
      <c r="P28" s="876">
        <f>P29-SUM(P23:P27)</f>
        <v>0</v>
      </c>
      <c r="Q28" s="877"/>
      <c r="R28" s="877"/>
      <c r="S28" s="877"/>
      <c r="T28" s="877"/>
      <c r="U28" s="877"/>
      <c r="V28" s="878"/>
      <c r="W28" s="876">
        <f>W29-SUM(W23:W27)</f>
        <v>0</v>
      </c>
      <c r="X28" s="877"/>
      <c r="Y28" s="877"/>
      <c r="Z28" s="877"/>
      <c r="AA28" s="877"/>
      <c r="AB28" s="877"/>
      <c r="AC28" s="878"/>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333</v>
      </c>
      <c r="H29" s="941"/>
      <c r="I29" s="941"/>
      <c r="J29" s="941"/>
      <c r="K29" s="941"/>
      <c r="L29" s="941"/>
      <c r="M29" s="941"/>
      <c r="N29" s="941"/>
      <c r="O29" s="942"/>
      <c r="P29" s="658">
        <f>AK13</f>
        <v>411</v>
      </c>
      <c r="Q29" s="659"/>
      <c r="R29" s="659"/>
      <c r="S29" s="659"/>
      <c r="T29" s="659"/>
      <c r="U29" s="659"/>
      <c r="V29" s="660"/>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389</v>
      </c>
      <c r="AF30" s="857"/>
      <c r="AG30" s="857"/>
      <c r="AH30" s="858"/>
      <c r="AI30" s="913" t="s">
        <v>411</v>
      </c>
      <c r="AJ30" s="913"/>
      <c r="AK30" s="913"/>
      <c r="AL30" s="856"/>
      <c r="AM30" s="913" t="s">
        <v>508</v>
      </c>
      <c r="AN30" s="913"/>
      <c r="AO30" s="913"/>
      <c r="AP30" s="856"/>
      <c r="AQ30" s="768" t="s">
        <v>232</v>
      </c>
      <c r="AR30" s="769"/>
      <c r="AS30" s="769"/>
      <c r="AT30" s="770"/>
      <c r="AU30" s="775" t="s">
        <v>134</v>
      </c>
      <c r="AV30" s="775"/>
      <c r="AW30" s="775"/>
      <c r="AX30" s="915"/>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4"/>
      <c r="AJ31" s="914"/>
      <c r="AK31" s="914"/>
      <c r="AL31" s="410"/>
      <c r="AM31" s="914"/>
      <c r="AN31" s="914"/>
      <c r="AO31" s="914"/>
      <c r="AP31" s="410"/>
      <c r="AQ31" s="250" t="s">
        <v>717</v>
      </c>
      <c r="AR31" s="201"/>
      <c r="AS31" s="136" t="s">
        <v>233</v>
      </c>
      <c r="AT31" s="137"/>
      <c r="AU31" s="200">
        <v>3</v>
      </c>
      <c r="AV31" s="200"/>
      <c r="AW31" s="395" t="s">
        <v>179</v>
      </c>
      <c r="AX31" s="396"/>
    </row>
    <row r="32" spans="1:50" ht="30" customHeight="1" x14ac:dyDescent="0.15">
      <c r="A32" s="400"/>
      <c r="B32" s="398"/>
      <c r="C32" s="398"/>
      <c r="D32" s="398"/>
      <c r="E32" s="398"/>
      <c r="F32" s="399"/>
      <c r="G32" s="566" t="s">
        <v>721</v>
      </c>
      <c r="H32" s="567"/>
      <c r="I32" s="567"/>
      <c r="J32" s="567"/>
      <c r="K32" s="567"/>
      <c r="L32" s="567"/>
      <c r="M32" s="567"/>
      <c r="N32" s="567"/>
      <c r="O32" s="568"/>
      <c r="P32" s="108" t="s">
        <v>722</v>
      </c>
      <c r="Q32" s="108"/>
      <c r="R32" s="108"/>
      <c r="S32" s="108"/>
      <c r="T32" s="108"/>
      <c r="U32" s="108"/>
      <c r="V32" s="108"/>
      <c r="W32" s="108"/>
      <c r="X32" s="109"/>
      <c r="Y32" s="473" t="s">
        <v>12</v>
      </c>
      <c r="Z32" s="533"/>
      <c r="AA32" s="534"/>
      <c r="AB32" s="463" t="s">
        <v>723</v>
      </c>
      <c r="AC32" s="463"/>
      <c r="AD32" s="463"/>
      <c r="AE32" s="218">
        <v>11</v>
      </c>
      <c r="AF32" s="219"/>
      <c r="AG32" s="219"/>
      <c r="AH32" s="219"/>
      <c r="AI32" s="218">
        <v>11</v>
      </c>
      <c r="AJ32" s="219"/>
      <c r="AK32" s="219"/>
      <c r="AL32" s="219"/>
      <c r="AM32" s="218">
        <v>11</v>
      </c>
      <c r="AN32" s="219"/>
      <c r="AO32" s="219"/>
      <c r="AP32" s="219"/>
      <c r="AQ32" s="336" t="s">
        <v>717</v>
      </c>
      <c r="AR32" s="208"/>
      <c r="AS32" s="208"/>
      <c r="AT32" s="337"/>
      <c r="AU32" s="219" t="s">
        <v>717</v>
      </c>
      <c r="AV32" s="219"/>
      <c r="AW32" s="219"/>
      <c r="AX32" s="221"/>
    </row>
    <row r="33" spans="1:51" ht="30"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723</v>
      </c>
      <c r="AC33" s="525"/>
      <c r="AD33" s="525"/>
      <c r="AE33" s="218">
        <v>11</v>
      </c>
      <c r="AF33" s="219"/>
      <c r="AG33" s="219"/>
      <c r="AH33" s="219"/>
      <c r="AI33" s="218">
        <v>11</v>
      </c>
      <c r="AJ33" s="219"/>
      <c r="AK33" s="219"/>
      <c r="AL33" s="219"/>
      <c r="AM33" s="218">
        <v>11</v>
      </c>
      <c r="AN33" s="219"/>
      <c r="AO33" s="219"/>
      <c r="AP33" s="219"/>
      <c r="AQ33" s="336" t="s">
        <v>717</v>
      </c>
      <c r="AR33" s="208"/>
      <c r="AS33" s="208"/>
      <c r="AT33" s="337"/>
      <c r="AU33" s="219">
        <v>11</v>
      </c>
      <c r="AV33" s="219"/>
      <c r="AW33" s="219"/>
      <c r="AX33" s="221"/>
    </row>
    <row r="34" spans="1:51" ht="30"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v>100</v>
      </c>
      <c r="AN34" s="219"/>
      <c r="AO34" s="219"/>
      <c r="AP34" s="219"/>
      <c r="AQ34" s="336" t="s">
        <v>717</v>
      </c>
      <c r="AR34" s="208"/>
      <c r="AS34" s="208"/>
      <c r="AT34" s="337"/>
      <c r="AU34" s="219" t="s">
        <v>717</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08"/>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08"/>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23" t="s">
        <v>134</v>
      </c>
      <c r="AV51" s="923"/>
      <c r="AW51" s="923"/>
      <c r="AX51" s="924"/>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23" t="s">
        <v>134</v>
      </c>
      <c r="AV58" s="923"/>
      <c r="AW58" s="923"/>
      <c r="AX58" s="924"/>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66"/>
      <c r="AY79">
        <f>COUNTIF($AR$79,"☑")</f>
        <v>0</v>
      </c>
    </row>
    <row r="80" spans="1:51" ht="18.75" hidden="1" customHeight="1" x14ac:dyDescent="0.15">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customHeight="1" x14ac:dyDescent="0.15">
      <c r="A101" s="421"/>
      <c r="B101" s="422"/>
      <c r="C101" s="422"/>
      <c r="D101" s="422"/>
      <c r="E101" s="422"/>
      <c r="F101" s="423"/>
      <c r="G101" s="108" t="s">
        <v>722</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723</v>
      </c>
      <c r="AC101" s="463"/>
      <c r="AD101" s="463"/>
      <c r="AE101" s="282">
        <v>11</v>
      </c>
      <c r="AF101" s="282"/>
      <c r="AG101" s="282"/>
      <c r="AH101" s="282"/>
      <c r="AI101" s="282">
        <v>11</v>
      </c>
      <c r="AJ101" s="282"/>
      <c r="AK101" s="282"/>
      <c r="AL101" s="282"/>
      <c r="AM101" s="282">
        <v>11</v>
      </c>
      <c r="AN101" s="282"/>
      <c r="AO101" s="282"/>
      <c r="AP101" s="282"/>
      <c r="AQ101" s="282" t="s">
        <v>742</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723</v>
      </c>
      <c r="AC102" s="463"/>
      <c r="AD102" s="463"/>
      <c r="AE102" s="282">
        <v>11</v>
      </c>
      <c r="AF102" s="282"/>
      <c r="AG102" s="282"/>
      <c r="AH102" s="282"/>
      <c r="AI102" s="282">
        <v>11</v>
      </c>
      <c r="AJ102" s="282"/>
      <c r="AK102" s="282"/>
      <c r="AL102" s="282"/>
      <c r="AM102" s="282">
        <v>11</v>
      </c>
      <c r="AN102" s="282"/>
      <c r="AO102" s="282"/>
      <c r="AP102" s="282"/>
      <c r="AQ102" s="282">
        <v>11</v>
      </c>
      <c r="AR102" s="282"/>
      <c r="AS102" s="282"/>
      <c r="AT102" s="282"/>
      <c r="AU102" s="225"/>
      <c r="AV102" s="226"/>
      <c r="AW102" s="226"/>
      <c r="AX102" s="321"/>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725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726</v>
      </c>
      <c r="AC116" s="465"/>
      <c r="AD116" s="466"/>
      <c r="AE116" s="282">
        <v>91</v>
      </c>
      <c r="AF116" s="282"/>
      <c r="AG116" s="282"/>
      <c r="AH116" s="282"/>
      <c r="AI116" s="282">
        <v>65</v>
      </c>
      <c r="AJ116" s="282"/>
      <c r="AK116" s="282"/>
      <c r="AL116" s="282"/>
      <c r="AM116" s="282">
        <v>25</v>
      </c>
      <c r="AN116" s="282"/>
      <c r="AO116" s="282"/>
      <c r="AP116" s="282"/>
      <c r="AQ116" s="218">
        <v>37</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357</v>
      </c>
      <c r="AC117" s="475"/>
      <c r="AD117" s="476"/>
      <c r="AE117" s="553" t="s">
        <v>727</v>
      </c>
      <c r="AF117" s="553"/>
      <c r="AG117" s="553"/>
      <c r="AH117" s="553"/>
      <c r="AI117" s="553" t="s">
        <v>728</v>
      </c>
      <c r="AJ117" s="553"/>
      <c r="AK117" s="553"/>
      <c r="AL117" s="553"/>
      <c r="AM117" s="553" t="s">
        <v>743</v>
      </c>
      <c r="AN117" s="553"/>
      <c r="AO117" s="553"/>
      <c r="AP117" s="553"/>
      <c r="AQ117" s="553" t="s">
        <v>744</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2" t="s">
        <v>541</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28"/>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9"/>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5"/>
      <c r="Z127" s="926"/>
      <c r="AA127" s="927"/>
      <c r="AB127" s="410" t="s">
        <v>11</v>
      </c>
      <c r="AC127" s="411"/>
      <c r="AD127" s="412"/>
      <c r="AE127" s="247" t="s">
        <v>389</v>
      </c>
      <c r="AF127" s="247"/>
      <c r="AG127" s="247"/>
      <c r="AH127" s="247"/>
      <c r="AI127" s="247" t="s">
        <v>411</v>
      </c>
      <c r="AJ127" s="247"/>
      <c r="AK127" s="247"/>
      <c r="AL127" s="247"/>
      <c r="AM127" s="247" t="s">
        <v>508</v>
      </c>
      <c r="AN127" s="247"/>
      <c r="AO127" s="247"/>
      <c r="AP127" s="247"/>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404</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779</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742</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742</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0"/>
      <c r="E430" s="175" t="s">
        <v>398</v>
      </c>
      <c r="F430" s="896"/>
      <c r="G430" s="897" t="s">
        <v>252</v>
      </c>
      <c r="H430" s="126"/>
      <c r="I430" s="126"/>
      <c r="J430" s="898" t="s">
        <v>717</v>
      </c>
      <c r="K430" s="899"/>
      <c r="L430" s="899"/>
      <c r="M430" s="899"/>
      <c r="N430" s="899"/>
      <c r="O430" s="899"/>
      <c r="P430" s="899"/>
      <c r="Q430" s="899"/>
      <c r="R430" s="899"/>
      <c r="S430" s="899"/>
      <c r="T430" s="900"/>
      <c r="U430" s="590" t="s">
        <v>742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742</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742</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t="s">
        <v>742</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742</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742</v>
      </c>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t="s">
        <v>742</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2" t="s">
        <v>31</v>
      </c>
      <c r="AH701" s="376"/>
      <c r="AI701" s="376"/>
      <c r="AJ701" s="376"/>
      <c r="AK701" s="376"/>
      <c r="AL701" s="376"/>
      <c r="AM701" s="376"/>
      <c r="AN701" s="376"/>
      <c r="AO701" s="376"/>
      <c r="AP701" s="376"/>
      <c r="AQ701" s="376"/>
      <c r="AR701" s="376"/>
      <c r="AS701" s="376"/>
      <c r="AT701" s="376"/>
      <c r="AU701" s="376"/>
      <c r="AV701" s="376"/>
      <c r="AW701" s="376"/>
      <c r="AX701" s="823"/>
    </row>
    <row r="702" spans="1:51" ht="39.950000000000003"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740</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740</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740</v>
      </c>
      <c r="AE704" s="784"/>
      <c r="AF704" s="784"/>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35.1"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740</v>
      </c>
      <c r="AE705" s="716"/>
      <c r="AF705" s="716"/>
      <c r="AG705" s="128" t="s">
        <v>778</v>
      </c>
      <c r="AH705" s="108"/>
      <c r="AI705" s="108"/>
      <c r="AJ705" s="108"/>
      <c r="AK705" s="108"/>
      <c r="AL705" s="108"/>
      <c r="AM705" s="108"/>
      <c r="AN705" s="108"/>
      <c r="AO705" s="108"/>
      <c r="AP705" s="108"/>
      <c r="AQ705" s="108"/>
      <c r="AR705" s="108"/>
      <c r="AS705" s="108"/>
      <c r="AT705" s="108"/>
      <c r="AU705" s="108"/>
      <c r="AV705" s="108"/>
      <c r="AW705" s="108"/>
      <c r="AX705" s="129"/>
    </row>
    <row r="706" spans="1:50" ht="35.1" customHeight="1" x14ac:dyDescent="0.15">
      <c r="A706" s="643"/>
      <c r="B706" s="644"/>
      <c r="C706" s="795"/>
      <c r="D706" s="796"/>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746</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35.1"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746</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750</v>
      </c>
      <c r="AE708" s="606"/>
      <c r="AF708" s="606"/>
      <c r="AG708" s="743" t="s">
        <v>750</v>
      </c>
      <c r="AH708" s="744"/>
      <c r="AI708" s="744"/>
      <c r="AJ708" s="744"/>
      <c r="AK708" s="744"/>
      <c r="AL708" s="744"/>
      <c r="AM708" s="744"/>
      <c r="AN708" s="744"/>
      <c r="AO708" s="744"/>
      <c r="AP708" s="744"/>
      <c r="AQ708" s="744"/>
      <c r="AR708" s="744"/>
      <c r="AS708" s="744"/>
      <c r="AT708" s="744"/>
      <c r="AU708" s="744"/>
      <c r="AV708" s="744"/>
      <c r="AW708" s="744"/>
      <c r="AX708" s="745"/>
    </row>
    <row r="709" spans="1:50" ht="39.950000000000003"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740</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750</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39.950000000000003"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740</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39.950000000000003"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740</v>
      </c>
      <c r="AE712" s="784"/>
      <c r="AF712" s="784"/>
      <c r="AG712" s="808" t="s">
        <v>753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750</v>
      </c>
      <c r="AE713" s="323"/>
      <c r="AF713" s="664"/>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39.950000000000003"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740</v>
      </c>
      <c r="AE714" s="806"/>
      <c r="AF714" s="807"/>
      <c r="AG714" s="737" t="s">
        <v>751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740</v>
      </c>
      <c r="AE715" s="606"/>
      <c r="AF715" s="657"/>
      <c r="AG715" s="743" t="s">
        <v>754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750</v>
      </c>
      <c r="AE716" s="628"/>
      <c r="AF716" s="628"/>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740</v>
      </c>
      <c r="AE717" s="323"/>
      <c r="AF717" s="323"/>
      <c r="AG717" s="104" t="s">
        <v>755</v>
      </c>
      <c r="AH717" s="105"/>
      <c r="AI717" s="105"/>
      <c r="AJ717" s="105"/>
      <c r="AK717" s="105"/>
      <c r="AL717" s="105"/>
      <c r="AM717" s="105"/>
      <c r="AN717" s="105"/>
      <c r="AO717" s="105"/>
      <c r="AP717" s="105"/>
      <c r="AQ717" s="105"/>
      <c r="AR717" s="105"/>
      <c r="AS717" s="105"/>
      <c r="AT717" s="105"/>
      <c r="AU717" s="105"/>
      <c r="AV717" s="105"/>
      <c r="AW717" s="105"/>
      <c r="AX717" s="106"/>
    </row>
    <row r="718" spans="1:50" ht="39.950000000000003"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740</v>
      </c>
      <c r="AE718" s="323"/>
      <c r="AF718" s="323"/>
      <c r="AG718" s="130" t="s">
        <v>756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750</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781</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780</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293.10000000000002" customHeight="1" thickBot="1" x14ac:dyDescent="0.2">
      <c r="A735" s="791" t="s">
        <v>757</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89" t="s">
        <v>671</v>
      </c>
      <c r="B737" s="211"/>
      <c r="C737" s="211"/>
      <c r="D737" s="212"/>
      <c r="E737" s="953" t="s">
        <v>731</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396</v>
      </c>
      <c r="B738" s="361"/>
      <c r="C738" s="361"/>
      <c r="D738" s="361"/>
      <c r="E738" s="953" t="s">
        <v>732</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395</v>
      </c>
      <c r="B739" s="361"/>
      <c r="C739" s="361"/>
      <c r="D739" s="361"/>
      <c r="E739" s="953" t="s">
        <v>733</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394</v>
      </c>
      <c r="B740" s="361"/>
      <c r="C740" s="361"/>
      <c r="D740" s="361"/>
      <c r="E740" s="953" t="s">
        <v>734</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393</v>
      </c>
      <c r="B741" s="361"/>
      <c r="C741" s="361"/>
      <c r="D741" s="361"/>
      <c r="E741" s="953" t="s">
        <v>735</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392</v>
      </c>
      <c r="B742" s="361"/>
      <c r="C742" s="361"/>
      <c r="D742" s="361"/>
      <c r="E742" s="953" t="s">
        <v>736</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391</v>
      </c>
      <c r="B743" s="361"/>
      <c r="C743" s="361"/>
      <c r="D743" s="361"/>
      <c r="E743" s="953" t="s">
        <v>737</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390</v>
      </c>
      <c r="B744" s="361"/>
      <c r="C744" s="361"/>
      <c r="D744" s="361"/>
      <c r="E744" s="953" t="s">
        <v>738</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389</v>
      </c>
      <c r="B745" s="361"/>
      <c r="C745" s="361"/>
      <c r="D745" s="361"/>
      <c r="E745" s="990" t="s">
        <v>739</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544</v>
      </c>
      <c r="B746" s="361"/>
      <c r="C746" s="361"/>
      <c r="D746" s="361"/>
      <c r="E746" s="959" t="s">
        <v>709</v>
      </c>
      <c r="F746" s="957"/>
      <c r="G746" s="957"/>
      <c r="H746" s="100" t="str">
        <f>IF(E746="","","-")</f>
        <v>-</v>
      </c>
      <c r="I746" s="957"/>
      <c r="J746" s="957"/>
      <c r="K746" s="100" t="str">
        <f>IF(I746="","","-")</f>
        <v/>
      </c>
      <c r="L746" s="958">
        <v>295</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508</v>
      </c>
      <c r="B747" s="361"/>
      <c r="C747" s="361"/>
      <c r="D747" s="361"/>
      <c r="E747" s="959" t="s">
        <v>709</v>
      </c>
      <c r="F747" s="957"/>
      <c r="G747" s="957"/>
      <c r="H747" s="100" t="str">
        <f>IF(E747="","","-")</f>
        <v>-</v>
      </c>
      <c r="I747" s="957"/>
      <c r="J747" s="957"/>
      <c r="K747" s="100" t="str">
        <f>IF(I747="","","-")</f>
        <v/>
      </c>
      <c r="L747" s="958">
        <v>305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385</v>
      </c>
      <c r="B787" s="630"/>
      <c r="C787" s="630"/>
      <c r="D787" s="630"/>
      <c r="E787" s="630"/>
      <c r="F787" s="631"/>
      <c r="G787" s="596" t="s">
        <v>759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758</v>
      </c>
      <c r="H789" s="672"/>
      <c r="I789" s="672"/>
      <c r="J789" s="672"/>
      <c r="K789" s="673"/>
      <c r="L789" s="665" t="s">
        <v>760</v>
      </c>
      <c r="M789" s="666"/>
      <c r="N789" s="666"/>
      <c r="O789" s="666"/>
      <c r="P789" s="666"/>
      <c r="Q789" s="666"/>
      <c r="R789" s="666"/>
      <c r="S789" s="666"/>
      <c r="T789" s="666"/>
      <c r="U789" s="666"/>
      <c r="V789" s="666"/>
      <c r="W789" s="666"/>
      <c r="X789" s="667"/>
      <c r="Y789" s="385">
        <v>68.2</v>
      </c>
      <c r="Z789" s="386"/>
      <c r="AA789" s="386"/>
      <c r="AB789" s="803"/>
      <c r="AC789" s="671" t="s">
        <v>758</v>
      </c>
      <c r="AD789" s="672"/>
      <c r="AE789" s="672"/>
      <c r="AF789" s="672"/>
      <c r="AG789" s="673"/>
      <c r="AH789" s="665" t="s">
        <v>763</v>
      </c>
      <c r="AI789" s="666"/>
      <c r="AJ789" s="666"/>
      <c r="AK789" s="666"/>
      <c r="AL789" s="666"/>
      <c r="AM789" s="666"/>
      <c r="AN789" s="666"/>
      <c r="AO789" s="666"/>
      <c r="AP789" s="666"/>
      <c r="AQ789" s="666"/>
      <c r="AR789" s="666"/>
      <c r="AS789" s="666"/>
      <c r="AT789" s="667"/>
      <c r="AU789" s="385">
        <v>163.1</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t="s">
        <v>761</v>
      </c>
      <c r="AD790" s="608"/>
      <c r="AE790" s="608"/>
      <c r="AF790" s="608"/>
      <c r="AG790" s="609"/>
      <c r="AH790" s="599" t="s">
        <v>762</v>
      </c>
      <c r="AI790" s="600"/>
      <c r="AJ790" s="600"/>
      <c r="AK790" s="600"/>
      <c r="AL790" s="600"/>
      <c r="AM790" s="600"/>
      <c r="AN790" s="600"/>
      <c r="AO790" s="600"/>
      <c r="AP790" s="600"/>
      <c r="AQ790" s="600"/>
      <c r="AR790" s="600"/>
      <c r="AS790" s="600"/>
      <c r="AT790" s="601"/>
      <c r="AU790" s="602">
        <v>44.6</v>
      </c>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68.2</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207.7</v>
      </c>
      <c r="AV799" s="830"/>
      <c r="AW799" s="830"/>
      <c r="AX799" s="832"/>
    </row>
    <row r="800" spans="1:51" ht="24.75" customHeight="1" x14ac:dyDescent="0.15">
      <c r="A800" s="632"/>
      <c r="B800" s="633"/>
      <c r="C800" s="633"/>
      <c r="D800" s="633"/>
      <c r="E800" s="633"/>
      <c r="F800" s="634"/>
      <c r="G800" s="596" t="s">
        <v>771</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7.75"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764</v>
      </c>
      <c r="D845" s="343"/>
      <c r="E845" s="343"/>
      <c r="F845" s="343"/>
      <c r="G845" s="343"/>
      <c r="H845" s="343"/>
      <c r="I845" s="343"/>
      <c r="J845" s="344">
        <v>1010901026918</v>
      </c>
      <c r="K845" s="345"/>
      <c r="L845" s="345"/>
      <c r="M845" s="345"/>
      <c r="N845" s="345"/>
      <c r="O845" s="345"/>
      <c r="P845" s="359" t="s">
        <v>766</v>
      </c>
      <c r="Q845" s="346"/>
      <c r="R845" s="346"/>
      <c r="S845" s="346"/>
      <c r="T845" s="346"/>
      <c r="U845" s="346"/>
      <c r="V845" s="346"/>
      <c r="W845" s="346"/>
      <c r="X845" s="346"/>
      <c r="Y845" s="347">
        <v>68.2</v>
      </c>
      <c r="Z845" s="348"/>
      <c r="AA845" s="348"/>
      <c r="AB845" s="349"/>
      <c r="AC845" s="350" t="s">
        <v>371</v>
      </c>
      <c r="AD845" s="351"/>
      <c r="AE845" s="351"/>
      <c r="AF845" s="351"/>
      <c r="AG845" s="351"/>
      <c r="AH845" s="366">
        <v>2</v>
      </c>
      <c r="AI845" s="367"/>
      <c r="AJ845" s="367"/>
      <c r="AK845" s="367"/>
      <c r="AL845" s="354">
        <v>68</v>
      </c>
      <c r="AM845" s="355"/>
      <c r="AN845" s="355"/>
      <c r="AO845" s="356"/>
      <c r="AP845" s="357" t="s">
        <v>776</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0" customHeight="1" x14ac:dyDescent="0.15">
      <c r="A878" s="370">
        <v>1</v>
      </c>
      <c r="B878" s="370">
        <v>1</v>
      </c>
      <c r="C878" s="358" t="s">
        <v>765</v>
      </c>
      <c r="D878" s="343"/>
      <c r="E878" s="343"/>
      <c r="F878" s="343"/>
      <c r="G878" s="343"/>
      <c r="H878" s="343"/>
      <c r="I878" s="343"/>
      <c r="J878" s="382">
        <v>7010001008844</v>
      </c>
      <c r="K878" s="383"/>
      <c r="L878" s="383"/>
      <c r="M878" s="383"/>
      <c r="N878" s="383"/>
      <c r="O878" s="384"/>
      <c r="P878" s="359" t="s">
        <v>775</v>
      </c>
      <c r="Q878" s="346"/>
      <c r="R878" s="346"/>
      <c r="S878" s="346"/>
      <c r="T878" s="346"/>
      <c r="U878" s="346"/>
      <c r="V878" s="346"/>
      <c r="W878" s="346"/>
      <c r="X878" s="346"/>
      <c r="Y878" s="347">
        <v>163.1</v>
      </c>
      <c r="Z878" s="348"/>
      <c r="AA878" s="348"/>
      <c r="AB878" s="349"/>
      <c r="AC878" s="350" t="s">
        <v>767</v>
      </c>
      <c r="AD878" s="351"/>
      <c r="AE878" s="351"/>
      <c r="AF878" s="351"/>
      <c r="AG878" s="351"/>
      <c r="AH878" s="366" t="s">
        <v>742</v>
      </c>
      <c r="AI878" s="367"/>
      <c r="AJ878" s="367"/>
      <c r="AK878" s="367"/>
      <c r="AL878" s="354" t="s">
        <v>742</v>
      </c>
      <c r="AM878" s="355"/>
      <c r="AN878" s="355"/>
      <c r="AO878" s="356"/>
      <c r="AP878" s="357" t="s">
        <v>776</v>
      </c>
      <c r="AQ878" s="357"/>
      <c r="AR878" s="357"/>
      <c r="AS878" s="357"/>
      <c r="AT878" s="357"/>
      <c r="AU878" s="357"/>
      <c r="AV878" s="357"/>
      <c r="AW878" s="357"/>
      <c r="AX878" s="357"/>
      <c r="AY878">
        <f t="shared" si="118"/>
        <v>1</v>
      </c>
    </row>
    <row r="879" spans="1:51" ht="39.950000000000003" customHeight="1" x14ac:dyDescent="0.15">
      <c r="A879" s="370">
        <v>2</v>
      </c>
      <c r="B879" s="370">
        <v>1</v>
      </c>
      <c r="C879" s="358" t="s">
        <v>765</v>
      </c>
      <c r="D879" s="343"/>
      <c r="E879" s="343"/>
      <c r="F879" s="343"/>
      <c r="G879" s="343"/>
      <c r="H879" s="343"/>
      <c r="I879" s="343"/>
      <c r="J879" s="382">
        <v>7010001008844</v>
      </c>
      <c r="K879" s="383"/>
      <c r="L879" s="383"/>
      <c r="M879" s="383"/>
      <c r="N879" s="383"/>
      <c r="O879" s="384"/>
      <c r="P879" s="346" t="s">
        <v>772</v>
      </c>
      <c r="Q879" s="346"/>
      <c r="R879" s="346"/>
      <c r="S879" s="346"/>
      <c r="T879" s="346"/>
      <c r="U879" s="346"/>
      <c r="V879" s="346"/>
      <c r="W879" s="346"/>
      <c r="X879" s="346"/>
      <c r="Y879" s="347">
        <v>44.6</v>
      </c>
      <c r="Z879" s="348"/>
      <c r="AA879" s="348"/>
      <c r="AB879" s="349"/>
      <c r="AC879" s="350" t="s">
        <v>767</v>
      </c>
      <c r="AD879" s="351"/>
      <c r="AE879" s="351"/>
      <c r="AF879" s="351"/>
      <c r="AG879" s="351"/>
      <c r="AH879" s="366" t="s">
        <v>773</v>
      </c>
      <c r="AI879" s="367"/>
      <c r="AJ879" s="367"/>
      <c r="AK879" s="367"/>
      <c r="AL879" s="354" t="s">
        <v>773</v>
      </c>
      <c r="AM879" s="355"/>
      <c r="AN879" s="355"/>
      <c r="AO879" s="356"/>
      <c r="AP879" s="357" t="s">
        <v>774</v>
      </c>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82"/>
      <c r="K880" s="383"/>
      <c r="L880" s="383"/>
      <c r="M880" s="383"/>
      <c r="N880" s="383"/>
      <c r="O880" s="384"/>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82"/>
      <c r="K881" s="383"/>
      <c r="L881" s="383"/>
      <c r="M881" s="383"/>
      <c r="N881" s="383"/>
      <c r="O881" s="384"/>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82"/>
      <c r="K882" s="383"/>
      <c r="L882" s="383"/>
      <c r="M882" s="383"/>
      <c r="N882" s="383"/>
      <c r="O882" s="384"/>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82"/>
      <c r="K883" s="383"/>
      <c r="L883" s="383"/>
      <c r="M883" s="383"/>
      <c r="N883" s="383"/>
      <c r="O883" s="384"/>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60" hidden="1" customHeight="1" x14ac:dyDescent="0.15">
      <c r="A911" s="370">
        <v>1</v>
      </c>
      <c r="B911" s="370">
        <v>1</v>
      </c>
      <c r="C911" s="358"/>
      <c r="D911" s="343"/>
      <c r="E911" s="343"/>
      <c r="F911" s="343"/>
      <c r="G911" s="343"/>
      <c r="H911" s="343"/>
      <c r="I911" s="343"/>
      <c r="J911" s="344"/>
      <c r="K911" s="345"/>
      <c r="L911" s="345"/>
      <c r="M911" s="345"/>
      <c r="N911" s="345"/>
      <c r="O911" s="345"/>
      <c r="P911" s="359"/>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60" customHeight="1" x14ac:dyDescent="0.15">
      <c r="A1110" s="370">
        <v>1</v>
      </c>
      <c r="B1110" s="370">
        <v>1</v>
      </c>
      <c r="C1110" s="368" t="s">
        <v>768</v>
      </c>
      <c r="D1110" s="368"/>
      <c r="E1110" s="150" t="s">
        <v>777</v>
      </c>
      <c r="F1110" s="369"/>
      <c r="G1110" s="369"/>
      <c r="H1110" s="369"/>
      <c r="I1110" s="369"/>
      <c r="J1110" s="344">
        <v>7010001008844</v>
      </c>
      <c r="K1110" s="345"/>
      <c r="L1110" s="345"/>
      <c r="M1110" s="345"/>
      <c r="N1110" s="345"/>
      <c r="O1110" s="345"/>
      <c r="P1110" s="359" t="s">
        <v>775</v>
      </c>
      <c r="Q1110" s="346"/>
      <c r="R1110" s="346"/>
      <c r="S1110" s="346"/>
      <c r="T1110" s="346"/>
      <c r="U1110" s="346"/>
      <c r="V1110" s="346"/>
      <c r="W1110" s="346"/>
      <c r="X1110" s="346"/>
      <c r="Y1110" s="347">
        <v>700</v>
      </c>
      <c r="Z1110" s="348"/>
      <c r="AA1110" s="348"/>
      <c r="AB1110" s="349"/>
      <c r="AC1110" s="350" t="s">
        <v>372</v>
      </c>
      <c r="AD1110" s="351"/>
      <c r="AE1110" s="351"/>
      <c r="AF1110" s="351"/>
      <c r="AG1110" s="351"/>
      <c r="AH1110" s="352">
        <v>1</v>
      </c>
      <c r="AI1110" s="353"/>
      <c r="AJ1110" s="353"/>
      <c r="AK1110" s="353"/>
      <c r="AL1110" s="354">
        <v>99</v>
      </c>
      <c r="AM1110" s="355"/>
      <c r="AN1110" s="355"/>
      <c r="AO1110" s="356"/>
      <c r="AP1110" s="357" t="s">
        <v>776</v>
      </c>
      <c r="AQ1110" s="357"/>
      <c r="AR1110" s="357"/>
      <c r="AS1110" s="357"/>
      <c r="AT1110" s="357"/>
      <c r="AU1110" s="357"/>
      <c r="AV1110" s="357"/>
      <c r="AW1110" s="357"/>
      <c r="AX1110" s="357"/>
    </row>
    <row r="1111" spans="1:51" ht="60" customHeight="1" x14ac:dyDescent="0.15">
      <c r="A1111" s="370">
        <v>2</v>
      </c>
      <c r="B1111" s="370">
        <v>1</v>
      </c>
      <c r="C1111" s="368" t="s">
        <v>768</v>
      </c>
      <c r="D1111" s="368"/>
      <c r="E1111" s="150" t="s">
        <v>769</v>
      </c>
      <c r="F1111" s="369"/>
      <c r="G1111" s="369"/>
      <c r="H1111" s="369"/>
      <c r="I1111" s="369"/>
      <c r="J1111" s="344">
        <v>7010001008844</v>
      </c>
      <c r="K1111" s="345"/>
      <c r="L1111" s="345"/>
      <c r="M1111" s="345"/>
      <c r="N1111" s="345"/>
      <c r="O1111" s="345"/>
      <c r="P1111" s="359" t="s">
        <v>772</v>
      </c>
      <c r="Q1111" s="346"/>
      <c r="R1111" s="346"/>
      <c r="S1111" s="346"/>
      <c r="T1111" s="346"/>
      <c r="U1111" s="346"/>
      <c r="V1111" s="346"/>
      <c r="W1111" s="346"/>
      <c r="X1111" s="346"/>
      <c r="Y1111" s="347">
        <v>197</v>
      </c>
      <c r="Z1111" s="348"/>
      <c r="AA1111" s="348"/>
      <c r="AB1111" s="349"/>
      <c r="AC1111" s="350" t="s">
        <v>372</v>
      </c>
      <c r="AD1111" s="351"/>
      <c r="AE1111" s="351"/>
      <c r="AF1111" s="351"/>
      <c r="AG1111" s="351"/>
      <c r="AH1111" s="352">
        <v>1</v>
      </c>
      <c r="AI1111" s="353"/>
      <c r="AJ1111" s="353"/>
      <c r="AK1111" s="353"/>
      <c r="AL1111" s="354">
        <v>61</v>
      </c>
      <c r="AM1111" s="355"/>
      <c r="AN1111" s="355"/>
      <c r="AO1111" s="356"/>
      <c r="AP1111" s="357" t="s">
        <v>776</v>
      </c>
      <c r="AQ1111" s="357"/>
      <c r="AR1111" s="357"/>
      <c r="AS1111" s="357"/>
      <c r="AT1111" s="357"/>
      <c r="AU1111" s="357"/>
      <c r="AV1111" s="357"/>
      <c r="AW1111" s="357"/>
      <c r="AX1111" s="357"/>
      <c r="AY1111">
        <f>COUNTA($E$1111)</f>
        <v>1</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v>197</v>
      </c>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4" max="16383" man="1"/>
    <brk id="735" max="16383" man="1"/>
    <brk id="786" max="16383" man="1"/>
    <brk id="110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9"/>
      <c r="Z2" s="827"/>
      <c r="AA2" s="828"/>
      <c r="AB2" s="1023" t="s">
        <v>11</v>
      </c>
      <c r="AC2" s="1024"/>
      <c r="AD2" s="1025"/>
      <c r="AE2" s="1029" t="s">
        <v>389</v>
      </c>
      <c r="AF2" s="1029"/>
      <c r="AG2" s="1029"/>
      <c r="AH2" s="1029"/>
      <c r="AI2" s="1029" t="s">
        <v>411</v>
      </c>
      <c r="AJ2" s="1029"/>
      <c r="AK2" s="1029"/>
      <c r="AL2" s="559"/>
      <c r="AM2" s="1029" t="s">
        <v>508</v>
      </c>
      <c r="AN2" s="1029"/>
      <c r="AO2" s="1029"/>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0"/>
      <c r="Z3" s="1021"/>
      <c r="AA3" s="1022"/>
      <c r="AB3" s="1026"/>
      <c r="AC3" s="1027"/>
      <c r="AD3" s="1028"/>
      <c r="AE3" s="914"/>
      <c r="AF3" s="914"/>
      <c r="AG3" s="914"/>
      <c r="AH3" s="914"/>
      <c r="AI3" s="914"/>
      <c r="AJ3" s="914"/>
      <c r="AK3" s="914"/>
      <c r="AL3" s="410"/>
      <c r="AM3" s="914"/>
      <c r="AN3" s="914"/>
      <c r="AO3" s="914"/>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6"/>
      <c r="I4" s="996"/>
      <c r="J4" s="996"/>
      <c r="K4" s="996"/>
      <c r="L4" s="996"/>
      <c r="M4" s="996"/>
      <c r="N4" s="996"/>
      <c r="O4" s="997"/>
      <c r="P4" s="108"/>
      <c r="Q4" s="1004"/>
      <c r="R4" s="1004"/>
      <c r="S4" s="1004"/>
      <c r="T4" s="1004"/>
      <c r="U4" s="1004"/>
      <c r="V4" s="1004"/>
      <c r="W4" s="1004"/>
      <c r="X4" s="1005"/>
      <c r="Y4" s="1014" t="s">
        <v>12</v>
      </c>
      <c r="Z4" s="1015"/>
      <c r="AA4" s="1016"/>
      <c r="AB4" s="463"/>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8"/>
      <c r="H5" s="999"/>
      <c r="I5" s="999"/>
      <c r="J5" s="999"/>
      <c r="K5" s="999"/>
      <c r="L5" s="999"/>
      <c r="M5" s="999"/>
      <c r="N5" s="999"/>
      <c r="O5" s="1000"/>
      <c r="P5" s="1006"/>
      <c r="Q5" s="1006"/>
      <c r="R5" s="1006"/>
      <c r="S5" s="1006"/>
      <c r="T5" s="1006"/>
      <c r="U5" s="1006"/>
      <c r="V5" s="1006"/>
      <c r="W5" s="1006"/>
      <c r="X5" s="1007"/>
      <c r="Y5" s="449" t="s">
        <v>54</v>
      </c>
      <c r="Z5" s="1011"/>
      <c r="AA5" s="1012"/>
      <c r="AB5" s="525"/>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1"/>
      <c r="H6" s="1002"/>
      <c r="I6" s="1002"/>
      <c r="J6" s="1002"/>
      <c r="K6" s="1002"/>
      <c r="L6" s="1002"/>
      <c r="M6" s="1002"/>
      <c r="N6" s="1002"/>
      <c r="O6" s="1003"/>
      <c r="P6" s="1008"/>
      <c r="Q6" s="1008"/>
      <c r="R6" s="1008"/>
      <c r="S6" s="1008"/>
      <c r="T6" s="1008"/>
      <c r="U6" s="1008"/>
      <c r="V6" s="1008"/>
      <c r="W6" s="1008"/>
      <c r="X6" s="1009"/>
      <c r="Y6" s="1010" t="s">
        <v>13</v>
      </c>
      <c r="Z6" s="1011"/>
      <c r="AA6" s="1012"/>
      <c r="AB6" s="595"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9"/>
      <c r="Z9" s="827"/>
      <c r="AA9" s="828"/>
      <c r="AB9" s="1023" t="s">
        <v>11</v>
      </c>
      <c r="AC9" s="1024"/>
      <c r="AD9" s="1025"/>
      <c r="AE9" s="1029" t="s">
        <v>389</v>
      </c>
      <c r="AF9" s="1029"/>
      <c r="AG9" s="1029"/>
      <c r="AH9" s="1029"/>
      <c r="AI9" s="1029" t="s">
        <v>411</v>
      </c>
      <c r="AJ9" s="1029"/>
      <c r="AK9" s="1029"/>
      <c r="AL9" s="559"/>
      <c r="AM9" s="1029" t="s">
        <v>508</v>
      </c>
      <c r="AN9" s="1029"/>
      <c r="AO9" s="1029"/>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0"/>
      <c r="Z10" s="1021"/>
      <c r="AA10" s="1022"/>
      <c r="AB10" s="1026"/>
      <c r="AC10" s="1027"/>
      <c r="AD10" s="1028"/>
      <c r="AE10" s="914"/>
      <c r="AF10" s="914"/>
      <c r="AG10" s="914"/>
      <c r="AH10" s="914"/>
      <c r="AI10" s="914"/>
      <c r="AJ10" s="914"/>
      <c r="AK10" s="914"/>
      <c r="AL10" s="410"/>
      <c r="AM10" s="914"/>
      <c r="AN10" s="914"/>
      <c r="AO10" s="914"/>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6"/>
      <c r="I11" s="996"/>
      <c r="J11" s="996"/>
      <c r="K11" s="996"/>
      <c r="L11" s="996"/>
      <c r="M11" s="996"/>
      <c r="N11" s="996"/>
      <c r="O11" s="997"/>
      <c r="P11" s="108"/>
      <c r="Q11" s="1004"/>
      <c r="R11" s="1004"/>
      <c r="S11" s="1004"/>
      <c r="T11" s="1004"/>
      <c r="U11" s="1004"/>
      <c r="V11" s="1004"/>
      <c r="W11" s="1004"/>
      <c r="X11" s="1005"/>
      <c r="Y11" s="1014" t="s">
        <v>12</v>
      </c>
      <c r="Z11" s="1015"/>
      <c r="AA11" s="1016"/>
      <c r="AB11" s="463"/>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8"/>
      <c r="H12" s="999"/>
      <c r="I12" s="999"/>
      <c r="J12" s="999"/>
      <c r="K12" s="999"/>
      <c r="L12" s="999"/>
      <c r="M12" s="999"/>
      <c r="N12" s="999"/>
      <c r="O12" s="1000"/>
      <c r="P12" s="1006"/>
      <c r="Q12" s="1006"/>
      <c r="R12" s="1006"/>
      <c r="S12" s="1006"/>
      <c r="T12" s="1006"/>
      <c r="U12" s="1006"/>
      <c r="V12" s="1006"/>
      <c r="W12" s="1006"/>
      <c r="X12" s="1007"/>
      <c r="Y12" s="449" t="s">
        <v>54</v>
      </c>
      <c r="Z12" s="1011"/>
      <c r="AA12" s="1012"/>
      <c r="AB12" s="525"/>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5"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9"/>
      <c r="Z16" s="827"/>
      <c r="AA16" s="828"/>
      <c r="AB16" s="1023" t="s">
        <v>11</v>
      </c>
      <c r="AC16" s="1024"/>
      <c r="AD16" s="1025"/>
      <c r="AE16" s="1029" t="s">
        <v>389</v>
      </c>
      <c r="AF16" s="1029"/>
      <c r="AG16" s="1029"/>
      <c r="AH16" s="1029"/>
      <c r="AI16" s="1029" t="s">
        <v>411</v>
      </c>
      <c r="AJ16" s="1029"/>
      <c r="AK16" s="1029"/>
      <c r="AL16" s="559"/>
      <c r="AM16" s="1029" t="s">
        <v>508</v>
      </c>
      <c r="AN16" s="1029"/>
      <c r="AO16" s="1029"/>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0"/>
      <c r="Z17" s="1021"/>
      <c r="AA17" s="1022"/>
      <c r="AB17" s="1026"/>
      <c r="AC17" s="1027"/>
      <c r="AD17" s="1028"/>
      <c r="AE17" s="914"/>
      <c r="AF17" s="914"/>
      <c r="AG17" s="914"/>
      <c r="AH17" s="914"/>
      <c r="AI17" s="914"/>
      <c r="AJ17" s="914"/>
      <c r="AK17" s="914"/>
      <c r="AL17" s="410"/>
      <c r="AM17" s="914"/>
      <c r="AN17" s="914"/>
      <c r="AO17" s="914"/>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6"/>
      <c r="I18" s="996"/>
      <c r="J18" s="996"/>
      <c r="K18" s="996"/>
      <c r="L18" s="996"/>
      <c r="M18" s="996"/>
      <c r="N18" s="996"/>
      <c r="O18" s="997"/>
      <c r="P18" s="108"/>
      <c r="Q18" s="1004"/>
      <c r="R18" s="1004"/>
      <c r="S18" s="1004"/>
      <c r="T18" s="1004"/>
      <c r="U18" s="1004"/>
      <c r="V18" s="1004"/>
      <c r="W18" s="1004"/>
      <c r="X18" s="1005"/>
      <c r="Y18" s="1014" t="s">
        <v>12</v>
      </c>
      <c r="Z18" s="1015"/>
      <c r="AA18" s="1016"/>
      <c r="AB18" s="463"/>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8"/>
      <c r="H19" s="999"/>
      <c r="I19" s="999"/>
      <c r="J19" s="999"/>
      <c r="K19" s="999"/>
      <c r="L19" s="999"/>
      <c r="M19" s="999"/>
      <c r="N19" s="999"/>
      <c r="O19" s="1000"/>
      <c r="P19" s="1006"/>
      <c r="Q19" s="1006"/>
      <c r="R19" s="1006"/>
      <c r="S19" s="1006"/>
      <c r="T19" s="1006"/>
      <c r="U19" s="1006"/>
      <c r="V19" s="1006"/>
      <c r="W19" s="1006"/>
      <c r="X19" s="1007"/>
      <c r="Y19" s="449" t="s">
        <v>54</v>
      </c>
      <c r="Z19" s="1011"/>
      <c r="AA19" s="1012"/>
      <c r="AB19" s="525"/>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5"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9"/>
      <c r="Z23" s="827"/>
      <c r="AA23" s="828"/>
      <c r="AB23" s="1023" t="s">
        <v>11</v>
      </c>
      <c r="AC23" s="1024"/>
      <c r="AD23" s="1025"/>
      <c r="AE23" s="1029" t="s">
        <v>389</v>
      </c>
      <c r="AF23" s="1029"/>
      <c r="AG23" s="1029"/>
      <c r="AH23" s="1029"/>
      <c r="AI23" s="1029" t="s">
        <v>411</v>
      </c>
      <c r="AJ23" s="1029"/>
      <c r="AK23" s="1029"/>
      <c r="AL23" s="559"/>
      <c r="AM23" s="1029" t="s">
        <v>508</v>
      </c>
      <c r="AN23" s="1029"/>
      <c r="AO23" s="1029"/>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0"/>
      <c r="Z24" s="1021"/>
      <c r="AA24" s="1022"/>
      <c r="AB24" s="1026"/>
      <c r="AC24" s="1027"/>
      <c r="AD24" s="1028"/>
      <c r="AE24" s="914"/>
      <c r="AF24" s="914"/>
      <c r="AG24" s="914"/>
      <c r="AH24" s="914"/>
      <c r="AI24" s="914"/>
      <c r="AJ24" s="914"/>
      <c r="AK24" s="914"/>
      <c r="AL24" s="410"/>
      <c r="AM24" s="914"/>
      <c r="AN24" s="914"/>
      <c r="AO24" s="914"/>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6"/>
      <c r="I25" s="996"/>
      <c r="J25" s="996"/>
      <c r="K25" s="996"/>
      <c r="L25" s="996"/>
      <c r="M25" s="996"/>
      <c r="N25" s="996"/>
      <c r="O25" s="997"/>
      <c r="P25" s="108"/>
      <c r="Q25" s="1004"/>
      <c r="R25" s="1004"/>
      <c r="S25" s="1004"/>
      <c r="T25" s="1004"/>
      <c r="U25" s="1004"/>
      <c r="V25" s="1004"/>
      <c r="W25" s="1004"/>
      <c r="X25" s="1005"/>
      <c r="Y25" s="1014" t="s">
        <v>12</v>
      </c>
      <c r="Z25" s="1015"/>
      <c r="AA25" s="1016"/>
      <c r="AB25" s="463"/>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8"/>
      <c r="H26" s="999"/>
      <c r="I26" s="999"/>
      <c r="J26" s="999"/>
      <c r="K26" s="999"/>
      <c r="L26" s="999"/>
      <c r="M26" s="999"/>
      <c r="N26" s="999"/>
      <c r="O26" s="1000"/>
      <c r="P26" s="1006"/>
      <c r="Q26" s="1006"/>
      <c r="R26" s="1006"/>
      <c r="S26" s="1006"/>
      <c r="T26" s="1006"/>
      <c r="U26" s="1006"/>
      <c r="V26" s="1006"/>
      <c r="W26" s="1006"/>
      <c r="X26" s="1007"/>
      <c r="Y26" s="449" t="s">
        <v>54</v>
      </c>
      <c r="Z26" s="1011"/>
      <c r="AA26" s="1012"/>
      <c r="AB26" s="525"/>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5"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9"/>
      <c r="Z30" s="827"/>
      <c r="AA30" s="828"/>
      <c r="AB30" s="1023" t="s">
        <v>11</v>
      </c>
      <c r="AC30" s="1024"/>
      <c r="AD30" s="1025"/>
      <c r="AE30" s="1029" t="s">
        <v>389</v>
      </c>
      <c r="AF30" s="1029"/>
      <c r="AG30" s="1029"/>
      <c r="AH30" s="1029"/>
      <c r="AI30" s="1029" t="s">
        <v>411</v>
      </c>
      <c r="AJ30" s="1029"/>
      <c r="AK30" s="1029"/>
      <c r="AL30" s="559"/>
      <c r="AM30" s="1029" t="s">
        <v>508</v>
      </c>
      <c r="AN30" s="1029"/>
      <c r="AO30" s="1029"/>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0"/>
      <c r="Z31" s="1021"/>
      <c r="AA31" s="1022"/>
      <c r="AB31" s="1026"/>
      <c r="AC31" s="1027"/>
      <c r="AD31" s="1028"/>
      <c r="AE31" s="914"/>
      <c r="AF31" s="914"/>
      <c r="AG31" s="914"/>
      <c r="AH31" s="914"/>
      <c r="AI31" s="914"/>
      <c r="AJ31" s="914"/>
      <c r="AK31" s="914"/>
      <c r="AL31" s="410"/>
      <c r="AM31" s="914"/>
      <c r="AN31" s="914"/>
      <c r="AO31" s="914"/>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6"/>
      <c r="I32" s="996"/>
      <c r="J32" s="996"/>
      <c r="K32" s="996"/>
      <c r="L32" s="996"/>
      <c r="M32" s="996"/>
      <c r="N32" s="996"/>
      <c r="O32" s="997"/>
      <c r="P32" s="108"/>
      <c r="Q32" s="1004"/>
      <c r="R32" s="1004"/>
      <c r="S32" s="1004"/>
      <c r="T32" s="1004"/>
      <c r="U32" s="1004"/>
      <c r="V32" s="1004"/>
      <c r="W32" s="1004"/>
      <c r="X32" s="1005"/>
      <c r="Y32" s="1014" t="s">
        <v>12</v>
      </c>
      <c r="Z32" s="1015"/>
      <c r="AA32" s="1016"/>
      <c r="AB32" s="463"/>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8"/>
      <c r="H33" s="999"/>
      <c r="I33" s="999"/>
      <c r="J33" s="999"/>
      <c r="K33" s="999"/>
      <c r="L33" s="999"/>
      <c r="M33" s="999"/>
      <c r="N33" s="999"/>
      <c r="O33" s="1000"/>
      <c r="P33" s="1006"/>
      <c r="Q33" s="1006"/>
      <c r="R33" s="1006"/>
      <c r="S33" s="1006"/>
      <c r="T33" s="1006"/>
      <c r="U33" s="1006"/>
      <c r="V33" s="1006"/>
      <c r="W33" s="1006"/>
      <c r="X33" s="1007"/>
      <c r="Y33" s="449" t="s">
        <v>54</v>
      </c>
      <c r="Z33" s="1011"/>
      <c r="AA33" s="1012"/>
      <c r="AB33" s="525"/>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5"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9"/>
      <c r="Z37" s="827"/>
      <c r="AA37" s="828"/>
      <c r="AB37" s="1023" t="s">
        <v>11</v>
      </c>
      <c r="AC37" s="1024"/>
      <c r="AD37" s="1025"/>
      <c r="AE37" s="1029" t="s">
        <v>389</v>
      </c>
      <c r="AF37" s="1029"/>
      <c r="AG37" s="1029"/>
      <c r="AH37" s="1029"/>
      <c r="AI37" s="1029" t="s">
        <v>411</v>
      </c>
      <c r="AJ37" s="1029"/>
      <c r="AK37" s="1029"/>
      <c r="AL37" s="559"/>
      <c r="AM37" s="1029" t="s">
        <v>508</v>
      </c>
      <c r="AN37" s="1029"/>
      <c r="AO37" s="1029"/>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0"/>
      <c r="Z38" s="1021"/>
      <c r="AA38" s="1022"/>
      <c r="AB38" s="1026"/>
      <c r="AC38" s="1027"/>
      <c r="AD38" s="1028"/>
      <c r="AE38" s="914"/>
      <c r="AF38" s="914"/>
      <c r="AG38" s="914"/>
      <c r="AH38" s="914"/>
      <c r="AI38" s="914"/>
      <c r="AJ38" s="914"/>
      <c r="AK38" s="914"/>
      <c r="AL38" s="410"/>
      <c r="AM38" s="914"/>
      <c r="AN38" s="914"/>
      <c r="AO38" s="914"/>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6"/>
      <c r="I39" s="996"/>
      <c r="J39" s="996"/>
      <c r="K39" s="996"/>
      <c r="L39" s="996"/>
      <c r="M39" s="996"/>
      <c r="N39" s="996"/>
      <c r="O39" s="997"/>
      <c r="P39" s="108"/>
      <c r="Q39" s="1004"/>
      <c r="R39" s="1004"/>
      <c r="S39" s="1004"/>
      <c r="T39" s="1004"/>
      <c r="U39" s="1004"/>
      <c r="V39" s="1004"/>
      <c r="W39" s="1004"/>
      <c r="X39" s="1005"/>
      <c r="Y39" s="1014" t="s">
        <v>12</v>
      </c>
      <c r="Z39" s="1015"/>
      <c r="AA39" s="1016"/>
      <c r="AB39" s="463"/>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8"/>
      <c r="H40" s="999"/>
      <c r="I40" s="999"/>
      <c r="J40" s="999"/>
      <c r="K40" s="999"/>
      <c r="L40" s="999"/>
      <c r="M40" s="999"/>
      <c r="N40" s="999"/>
      <c r="O40" s="1000"/>
      <c r="P40" s="1006"/>
      <c r="Q40" s="1006"/>
      <c r="R40" s="1006"/>
      <c r="S40" s="1006"/>
      <c r="T40" s="1006"/>
      <c r="U40" s="1006"/>
      <c r="V40" s="1006"/>
      <c r="W40" s="1006"/>
      <c r="X40" s="1007"/>
      <c r="Y40" s="449" t="s">
        <v>54</v>
      </c>
      <c r="Z40" s="1011"/>
      <c r="AA40" s="1012"/>
      <c r="AB40" s="525"/>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5"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9"/>
      <c r="Z44" s="827"/>
      <c r="AA44" s="828"/>
      <c r="AB44" s="1023" t="s">
        <v>11</v>
      </c>
      <c r="AC44" s="1024"/>
      <c r="AD44" s="1025"/>
      <c r="AE44" s="1029" t="s">
        <v>389</v>
      </c>
      <c r="AF44" s="1029"/>
      <c r="AG44" s="1029"/>
      <c r="AH44" s="1029"/>
      <c r="AI44" s="1029" t="s">
        <v>411</v>
      </c>
      <c r="AJ44" s="1029"/>
      <c r="AK44" s="1029"/>
      <c r="AL44" s="559"/>
      <c r="AM44" s="1029" t="s">
        <v>508</v>
      </c>
      <c r="AN44" s="1029"/>
      <c r="AO44" s="1029"/>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0"/>
      <c r="Z45" s="1021"/>
      <c r="AA45" s="1022"/>
      <c r="AB45" s="1026"/>
      <c r="AC45" s="1027"/>
      <c r="AD45" s="1028"/>
      <c r="AE45" s="914"/>
      <c r="AF45" s="914"/>
      <c r="AG45" s="914"/>
      <c r="AH45" s="914"/>
      <c r="AI45" s="914"/>
      <c r="AJ45" s="914"/>
      <c r="AK45" s="914"/>
      <c r="AL45" s="410"/>
      <c r="AM45" s="914"/>
      <c r="AN45" s="914"/>
      <c r="AO45" s="914"/>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6"/>
      <c r="I46" s="996"/>
      <c r="J46" s="996"/>
      <c r="K46" s="996"/>
      <c r="L46" s="996"/>
      <c r="M46" s="996"/>
      <c r="N46" s="996"/>
      <c r="O46" s="997"/>
      <c r="P46" s="108"/>
      <c r="Q46" s="1004"/>
      <c r="R46" s="1004"/>
      <c r="S46" s="1004"/>
      <c r="T46" s="1004"/>
      <c r="U46" s="1004"/>
      <c r="V46" s="1004"/>
      <c r="W46" s="1004"/>
      <c r="X46" s="1005"/>
      <c r="Y46" s="1014" t="s">
        <v>12</v>
      </c>
      <c r="Z46" s="1015"/>
      <c r="AA46" s="1016"/>
      <c r="AB46" s="463"/>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8"/>
      <c r="H47" s="999"/>
      <c r="I47" s="999"/>
      <c r="J47" s="999"/>
      <c r="K47" s="999"/>
      <c r="L47" s="999"/>
      <c r="M47" s="999"/>
      <c r="N47" s="999"/>
      <c r="O47" s="1000"/>
      <c r="P47" s="1006"/>
      <c r="Q47" s="1006"/>
      <c r="R47" s="1006"/>
      <c r="S47" s="1006"/>
      <c r="T47" s="1006"/>
      <c r="U47" s="1006"/>
      <c r="V47" s="1006"/>
      <c r="W47" s="1006"/>
      <c r="X47" s="1007"/>
      <c r="Y47" s="449" t="s">
        <v>54</v>
      </c>
      <c r="Z47" s="1011"/>
      <c r="AA47" s="1012"/>
      <c r="AB47" s="525"/>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5"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9"/>
      <c r="Z51" s="827"/>
      <c r="AA51" s="828"/>
      <c r="AB51" s="559" t="s">
        <v>11</v>
      </c>
      <c r="AC51" s="1024"/>
      <c r="AD51" s="1025"/>
      <c r="AE51" s="1029" t="s">
        <v>389</v>
      </c>
      <c r="AF51" s="1029"/>
      <c r="AG51" s="1029"/>
      <c r="AH51" s="1029"/>
      <c r="AI51" s="1029" t="s">
        <v>411</v>
      </c>
      <c r="AJ51" s="1029"/>
      <c r="AK51" s="1029"/>
      <c r="AL51" s="559"/>
      <c r="AM51" s="1029" t="s">
        <v>508</v>
      </c>
      <c r="AN51" s="1029"/>
      <c r="AO51" s="1029"/>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0"/>
      <c r="Z52" s="1021"/>
      <c r="AA52" s="1022"/>
      <c r="AB52" s="1026"/>
      <c r="AC52" s="1027"/>
      <c r="AD52" s="1028"/>
      <c r="AE52" s="914"/>
      <c r="AF52" s="914"/>
      <c r="AG52" s="914"/>
      <c r="AH52" s="914"/>
      <c r="AI52" s="914"/>
      <c r="AJ52" s="914"/>
      <c r="AK52" s="914"/>
      <c r="AL52" s="410"/>
      <c r="AM52" s="914"/>
      <c r="AN52" s="914"/>
      <c r="AO52" s="914"/>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6"/>
      <c r="I53" s="996"/>
      <c r="J53" s="996"/>
      <c r="K53" s="996"/>
      <c r="L53" s="996"/>
      <c r="M53" s="996"/>
      <c r="N53" s="996"/>
      <c r="O53" s="997"/>
      <c r="P53" s="108"/>
      <c r="Q53" s="1004"/>
      <c r="R53" s="1004"/>
      <c r="S53" s="1004"/>
      <c r="T53" s="1004"/>
      <c r="U53" s="1004"/>
      <c r="V53" s="1004"/>
      <c r="W53" s="1004"/>
      <c r="X53" s="1005"/>
      <c r="Y53" s="1014" t="s">
        <v>12</v>
      </c>
      <c r="Z53" s="1015"/>
      <c r="AA53" s="1016"/>
      <c r="AB53" s="463"/>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8"/>
      <c r="H54" s="999"/>
      <c r="I54" s="999"/>
      <c r="J54" s="999"/>
      <c r="K54" s="999"/>
      <c r="L54" s="999"/>
      <c r="M54" s="999"/>
      <c r="N54" s="999"/>
      <c r="O54" s="1000"/>
      <c r="P54" s="1006"/>
      <c r="Q54" s="1006"/>
      <c r="R54" s="1006"/>
      <c r="S54" s="1006"/>
      <c r="T54" s="1006"/>
      <c r="U54" s="1006"/>
      <c r="V54" s="1006"/>
      <c r="W54" s="1006"/>
      <c r="X54" s="1007"/>
      <c r="Y54" s="449" t="s">
        <v>54</v>
      </c>
      <c r="Z54" s="1011"/>
      <c r="AA54" s="1012"/>
      <c r="AB54" s="525"/>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5"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9"/>
      <c r="Z58" s="827"/>
      <c r="AA58" s="828"/>
      <c r="AB58" s="1023" t="s">
        <v>11</v>
      </c>
      <c r="AC58" s="1024"/>
      <c r="AD58" s="1025"/>
      <c r="AE58" s="1029" t="s">
        <v>389</v>
      </c>
      <c r="AF58" s="1029"/>
      <c r="AG58" s="1029"/>
      <c r="AH58" s="1029"/>
      <c r="AI58" s="1029" t="s">
        <v>411</v>
      </c>
      <c r="AJ58" s="1029"/>
      <c r="AK58" s="1029"/>
      <c r="AL58" s="559"/>
      <c r="AM58" s="1029" t="s">
        <v>508</v>
      </c>
      <c r="AN58" s="1029"/>
      <c r="AO58" s="1029"/>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0"/>
      <c r="Z59" s="1021"/>
      <c r="AA59" s="1022"/>
      <c r="AB59" s="1026"/>
      <c r="AC59" s="1027"/>
      <c r="AD59" s="1028"/>
      <c r="AE59" s="914"/>
      <c r="AF59" s="914"/>
      <c r="AG59" s="914"/>
      <c r="AH59" s="914"/>
      <c r="AI59" s="914"/>
      <c r="AJ59" s="914"/>
      <c r="AK59" s="914"/>
      <c r="AL59" s="410"/>
      <c r="AM59" s="914"/>
      <c r="AN59" s="914"/>
      <c r="AO59" s="914"/>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6"/>
      <c r="I60" s="996"/>
      <c r="J60" s="996"/>
      <c r="K60" s="996"/>
      <c r="L60" s="996"/>
      <c r="M60" s="996"/>
      <c r="N60" s="996"/>
      <c r="O60" s="997"/>
      <c r="P60" s="108"/>
      <c r="Q60" s="1004"/>
      <c r="R60" s="1004"/>
      <c r="S60" s="1004"/>
      <c r="T60" s="1004"/>
      <c r="U60" s="1004"/>
      <c r="V60" s="1004"/>
      <c r="W60" s="1004"/>
      <c r="X60" s="1005"/>
      <c r="Y60" s="1014" t="s">
        <v>12</v>
      </c>
      <c r="Z60" s="1015"/>
      <c r="AA60" s="1016"/>
      <c r="AB60" s="463"/>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8"/>
      <c r="H61" s="999"/>
      <c r="I61" s="999"/>
      <c r="J61" s="999"/>
      <c r="K61" s="999"/>
      <c r="L61" s="999"/>
      <c r="M61" s="999"/>
      <c r="N61" s="999"/>
      <c r="O61" s="1000"/>
      <c r="P61" s="1006"/>
      <c r="Q61" s="1006"/>
      <c r="R61" s="1006"/>
      <c r="S61" s="1006"/>
      <c r="T61" s="1006"/>
      <c r="U61" s="1006"/>
      <c r="V61" s="1006"/>
      <c r="W61" s="1006"/>
      <c r="X61" s="1007"/>
      <c r="Y61" s="449" t="s">
        <v>54</v>
      </c>
      <c r="Z61" s="1011"/>
      <c r="AA61" s="1012"/>
      <c r="AB61" s="525"/>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5"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9"/>
      <c r="Z65" s="827"/>
      <c r="AA65" s="828"/>
      <c r="AB65" s="1023" t="s">
        <v>11</v>
      </c>
      <c r="AC65" s="1024"/>
      <c r="AD65" s="1025"/>
      <c r="AE65" s="1029" t="s">
        <v>389</v>
      </c>
      <c r="AF65" s="1029"/>
      <c r="AG65" s="1029"/>
      <c r="AH65" s="1029"/>
      <c r="AI65" s="1029" t="s">
        <v>411</v>
      </c>
      <c r="AJ65" s="1029"/>
      <c r="AK65" s="1029"/>
      <c r="AL65" s="559"/>
      <c r="AM65" s="1029" t="s">
        <v>508</v>
      </c>
      <c r="AN65" s="1029"/>
      <c r="AO65" s="1029"/>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0"/>
      <c r="Z66" s="1021"/>
      <c r="AA66" s="1022"/>
      <c r="AB66" s="1026"/>
      <c r="AC66" s="1027"/>
      <c r="AD66" s="1028"/>
      <c r="AE66" s="914"/>
      <c r="AF66" s="914"/>
      <c r="AG66" s="914"/>
      <c r="AH66" s="914"/>
      <c r="AI66" s="914"/>
      <c r="AJ66" s="914"/>
      <c r="AK66" s="914"/>
      <c r="AL66" s="410"/>
      <c r="AM66" s="914"/>
      <c r="AN66" s="914"/>
      <c r="AO66" s="914"/>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6"/>
      <c r="I67" s="996"/>
      <c r="J67" s="996"/>
      <c r="K67" s="996"/>
      <c r="L67" s="996"/>
      <c r="M67" s="996"/>
      <c r="N67" s="996"/>
      <c r="O67" s="997"/>
      <c r="P67" s="108"/>
      <c r="Q67" s="1004"/>
      <c r="R67" s="1004"/>
      <c r="S67" s="1004"/>
      <c r="T67" s="1004"/>
      <c r="U67" s="1004"/>
      <c r="V67" s="1004"/>
      <c r="W67" s="1004"/>
      <c r="X67" s="1005"/>
      <c r="Y67" s="1014" t="s">
        <v>12</v>
      </c>
      <c r="Z67" s="1015"/>
      <c r="AA67" s="1016"/>
      <c r="AB67" s="463"/>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8"/>
      <c r="H68" s="999"/>
      <c r="I68" s="999"/>
      <c r="J68" s="999"/>
      <c r="K68" s="999"/>
      <c r="L68" s="999"/>
      <c r="M68" s="999"/>
      <c r="N68" s="999"/>
      <c r="O68" s="1000"/>
      <c r="P68" s="1006"/>
      <c r="Q68" s="1006"/>
      <c r="R68" s="1006"/>
      <c r="S68" s="1006"/>
      <c r="T68" s="1006"/>
      <c r="U68" s="1006"/>
      <c r="V68" s="1006"/>
      <c r="W68" s="1006"/>
      <c r="X68" s="1007"/>
      <c r="Y68" s="449" t="s">
        <v>54</v>
      </c>
      <c r="Z68" s="1011"/>
      <c r="AA68" s="1012"/>
      <c r="AB68" s="525"/>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1"/>
      <c r="H69" s="1002"/>
      <c r="I69" s="1002"/>
      <c r="J69" s="1002"/>
      <c r="K69" s="1002"/>
      <c r="L69" s="1002"/>
      <c r="M69" s="1002"/>
      <c r="N69" s="1002"/>
      <c r="O69" s="1003"/>
      <c r="P69" s="1008"/>
      <c r="Q69" s="1008"/>
      <c r="R69" s="1008"/>
      <c r="S69" s="1008"/>
      <c r="T69" s="1008"/>
      <c r="U69" s="1008"/>
      <c r="V69" s="1008"/>
      <c r="W69" s="1008"/>
      <c r="X69" s="1009"/>
      <c r="Y69" s="449" t="s">
        <v>13</v>
      </c>
      <c r="Z69" s="1011"/>
      <c r="AA69" s="1012"/>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2"/>
      <c r="B4" s="1043"/>
      <c r="C4" s="1043"/>
      <c r="D4" s="1043"/>
      <c r="E4" s="1043"/>
      <c r="F4" s="1044"/>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2"/>
      <c r="B5" s="1043"/>
      <c r="C5" s="1043"/>
      <c r="D5" s="1043"/>
      <c r="E5" s="1043"/>
      <c r="F5" s="104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2"/>
      <c r="B6" s="1043"/>
      <c r="C6" s="1043"/>
      <c r="D6" s="1043"/>
      <c r="E6" s="1043"/>
      <c r="F6" s="104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2"/>
      <c r="B7" s="1043"/>
      <c r="C7" s="1043"/>
      <c r="D7" s="1043"/>
      <c r="E7" s="1043"/>
      <c r="F7" s="104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2"/>
      <c r="B8" s="1043"/>
      <c r="C8" s="1043"/>
      <c r="D8" s="1043"/>
      <c r="E8" s="1043"/>
      <c r="F8" s="104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2"/>
      <c r="B9" s="1043"/>
      <c r="C9" s="1043"/>
      <c r="D9" s="1043"/>
      <c r="E9" s="1043"/>
      <c r="F9" s="104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2"/>
      <c r="B10" s="1043"/>
      <c r="C10" s="1043"/>
      <c r="D10" s="1043"/>
      <c r="E10" s="1043"/>
      <c r="F10" s="104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2"/>
      <c r="B11" s="1043"/>
      <c r="C11" s="1043"/>
      <c r="D11" s="1043"/>
      <c r="E11" s="1043"/>
      <c r="F11" s="104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2"/>
      <c r="B12" s="1043"/>
      <c r="C12" s="1043"/>
      <c r="D12" s="1043"/>
      <c r="E12" s="1043"/>
      <c r="F12" s="104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2"/>
      <c r="B13" s="1043"/>
      <c r="C13" s="1043"/>
      <c r="D13" s="1043"/>
      <c r="E13" s="1043"/>
      <c r="F13" s="104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2"/>
      <c r="B14" s="1043"/>
      <c r="C14" s="1043"/>
      <c r="D14" s="1043"/>
      <c r="E14" s="1043"/>
      <c r="F14" s="104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2"/>
      <c r="B15" s="1043"/>
      <c r="C15" s="1043"/>
      <c r="D15" s="1043"/>
      <c r="E15" s="1043"/>
      <c r="F15" s="1044"/>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2"/>
      <c r="B16" s="1043"/>
      <c r="C16" s="1043"/>
      <c r="D16" s="1043"/>
      <c r="E16" s="1043"/>
      <c r="F16" s="1044"/>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2"/>
      <c r="B17" s="1043"/>
      <c r="C17" s="1043"/>
      <c r="D17" s="1043"/>
      <c r="E17" s="1043"/>
      <c r="F17" s="1044"/>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2"/>
      <c r="B18" s="1043"/>
      <c r="C18" s="1043"/>
      <c r="D18" s="1043"/>
      <c r="E18" s="1043"/>
      <c r="F18" s="104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2"/>
      <c r="B19" s="1043"/>
      <c r="C19" s="1043"/>
      <c r="D19" s="1043"/>
      <c r="E19" s="1043"/>
      <c r="F19" s="104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2"/>
      <c r="B20" s="1043"/>
      <c r="C20" s="1043"/>
      <c r="D20" s="1043"/>
      <c r="E20" s="1043"/>
      <c r="F20" s="104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2"/>
      <c r="B21" s="1043"/>
      <c r="C21" s="1043"/>
      <c r="D21" s="1043"/>
      <c r="E21" s="1043"/>
      <c r="F21" s="104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2"/>
      <c r="B22" s="1043"/>
      <c r="C22" s="1043"/>
      <c r="D22" s="1043"/>
      <c r="E22" s="1043"/>
      <c r="F22" s="104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2"/>
      <c r="B23" s="1043"/>
      <c r="C23" s="1043"/>
      <c r="D23" s="1043"/>
      <c r="E23" s="1043"/>
      <c r="F23" s="104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2"/>
      <c r="B24" s="1043"/>
      <c r="C24" s="1043"/>
      <c r="D24" s="1043"/>
      <c r="E24" s="1043"/>
      <c r="F24" s="104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2"/>
      <c r="B25" s="1043"/>
      <c r="C25" s="1043"/>
      <c r="D25" s="1043"/>
      <c r="E25" s="1043"/>
      <c r="F25" s="104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2"/>
      <c r="B26" s="1043"/>
      <c r="C26" s="1043"/>
      <c r="D26" s="1043"/>
      <c r="E26" s="1043"/>
      <c r="F26" s="104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2"/>
      <c r="B27" s="1043"/>
      <c r="C27" s="1043"/>
      <c r="D27" s="1043"/>
      <c r="E27" s="1043"/>
      <c r="F27" s="104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2"/>
      <c r="B28" s="1043"/>
      <c r="C28" s="1043"/>
      <c r="D28" s="1043"/>
      <c r="E28" s="1043"/>
      <c r="F28" s="1044"/>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2"/>
      <c r="B29" s="1043"/>
      <c r="C29" s="1043"/>
      <c r="D29" s="1043"/>
      <c r="E29" s="1043"/>
      <c r="F29" s="1044"/>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2"/>
      <c r="B30" s="1043"/>
      <c r="C30" s="1043"/>
      <c r="D30" s="1043"/>
      <c r="E30" s="1043"/>
      <c r="F30" s="1044"/>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2"/>
      <c r="B31" s="1043"/>
      <c r="C31" s="1043"/>
      <c r="D31" s="1043"/>
      <c r="E31" s="1043"/>
      <c r="F31" s="104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2"/>
      <c r="B32" s="1043"/>
      <c r="C32" s="1043"/>
      <c r="D32" s="1043"/>
      <c r="E32" s="1043"/>
      <c r="F32" s="104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2"/>
      <c r="B33" s="1043"/>
      <c r="C33" s="1043"/>
      <c r="D33" s="1043"/>
      <c r="E33" s="1043"/>
      <c r="F33" s="104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2"/>
      <c r="B34" s="1043"/>
      <c r="C34" s="1043"/>
      <c r="D34" s="1043"/>
      <c r="E34" s="1043"/>
      <c r="F34" s="104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2"/>
      <c r="B35" s="1043"/>
      <c r="C35" s="1043"/>
      <c r="D35" s="1043"/>
      <c r="E35" s="1043"/>
      <c r="F35" s="104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2"/>
      <c r="B36" s="1043"/>
      <c r="C36" s="1043"/>
      <c r="D36" s="1043"/>
      <c r="E36" s="1043"/>
      <c r="F36" s="104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2"/>
      <c r="B37" s="1043"/>
      <c r="C37" s="1043"/>
      <c r="D37" s="1043"/>
      <c r="E37" s="1043"/>
      <c r="F37" s="104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2"/>
      <c r="B38" s="1043"/>
      <c r="C38" s="1043"/>
      <c r="D38" s="1043"/>
      <c r="E38" s="1043"/>
      <c r="F38" s="104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2"/>
      <c r="B39" s="1043"/>
      <c r="C39" s="1043"/>
      <c r="D39" s="1043"/>
      <c r="E39" s="1043"/>
      <c r="F39" s="104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2"/>
      <c r="B40" s="1043"/>
      <c r="C40" s="1043"/>
      <c r="D40" s="1043"/>
      <c r="E40" s="1043"/>
      <c r="F40" s="104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2"/>
      <c r="B41" s="1043"/>
      <c r="C41" s="1043"/>
      <c r="D41" s="1043"/>
      <c r="E41" s="1043"/>
      <c r="F41" s="1044"/>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2"/>
      <c r="B42" s="1043"/>
      <c r="C42" s="1043"/>
      <c r="D42" s="1043"/>
      <c r="E42" s="1043"/>
      <c r="F42" s="1044"/>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2"/>
      <c r="B43" s="1043"/>
      <c r="C43" s="1043"/>
      <c r="D43" s="1043"/>
      <c r="E43" s="1043"/>
      <c r="F43" s="1044"/>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2"/>
      <c r="B44" s="1043"/>
      <c r="C44" s="1043"/>
      <c r="D44" s="1043"/>
      <c r="E44" s="1043"/>
      <c r="F44" s="104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2"/>
      <c r="B45" s="1043"/>
      <c r="C45" s="1043"/>
      <c r="D45" s="1043"/>
      <c r="E45" s="1043"/>
      <c r="F45" s="104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2"/>
      <c r="B46" s="1043"/>
      <c r="C46" s="1043"/>
      <c r="D46" s="1043"/>
      <c r="E46" s="1043"/>
      <c r="F46" s="104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2"/>
      <c r="B47" s="1043"/>
      <c r="C47" s="1043"/>
      <c r="D47" s="1043"/>
      <c r="E47" s="1043"/>
      <c r="F47" s="104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2"/>
      <c r="B48" s="1043"/>
      <c r="C48" s="1043"/>
      <c r="D48" s="1043"/>
      <c r="E48" s="1043"/>
      <c r="F48" s="104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2"/>
      <c r="B49" s="1043"/>
      <c r="C49" s="1043"/>
      <c r="D49" s="1043"/>
      <c r="E49" s="1043"/>
      <c r="F49" s="104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2"/>
      <c r="B50" s="1043"/>
      <c r="C50" s="1043"/>
      <c r="D50" s="1043"/>
      <c r="E50" s="1043"/>
      <c r="F50" s="104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2"/>
      <c r="B51" s="1043"/>
      <c r="C51" s="1043"/>
      <c r="D51" s="1043"/>
      <c r="E51" s="1043"/>
      <c r="F51" s="104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2"/>
      <c r="B52" s="1043"/>
      <c r="C52" s="1043"/>
      <c r="D52" s="1043"/>
      <c r="E52" s="1043"/>
      <c r="F52" s="104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2"/>
      <c r="B56" s="1043"/>
      <c r="C56" s="1043"/>
      <c r="D56" s="1043"/>
      <c r="E56" s="1043"/>
      <c r="F56" s="1044"/>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2"/>
      <c r="B57" s="1043"/>
      <c r="C57" s="1043"/>
      <c r="D57" s="1043"/>
      <c r="E57" s="1043"/>
      <c r="F57" s="1044"/>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2"/>
      <c r="B58" s="1043"/>
      <c r="C58" s="1043"/>
      <c r="D58" s="1043"/>
      <c r="E58" s="1043"/>
      <c r="F58" s="104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2"/>
      <c r="B59" s="1043"/>
      <c r="C59" s="1043"/>
      <c r="D59" s="1043"/>
      <c r="E59" s="1043"/>
      <c r="F59" s="104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2"/>
      <c r="B60" s="1043"/>
      <c r="C60" s="1043"/>
      <c r="D60" s="1043"/>
      <c r="E60" s="1043"/>
      <c r="F60" s="104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2"/>
      <c r="B61" s="1043"/>
      <c r="C61" s="1043"/>
      <c r="D61" s="1043"/>
      <c r="E61" s="1043"/>
      <c r="F61" s="104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2"/>
      <c r="B62" s="1043"/>
      <c r="C62" s="1043"/>
      <c r="D62" s="1043"/>
      <c r="E62" s="1043"/>
      <c r="F62" s="104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2"/>
      <c r="B63" s="1043"/>
      <c r="C63" s="1043"/>
      <c r="D63" s="1043"/>
      <c r="E63" s="1043"/>
      <c r="F63" s="104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2"/>
      <c r="B64" s="1043"/>
      <c r="C64" s="1043"/>
      <c r="D64" s="1043"/>
      <c r="E64" s="1043"/>
      <c r="F64" s="104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2"/>
      <c r="B65" s="1043"/>
      <c r="C65" s="1043"/>
      <c r="D65" s="1043"/>
      <c r="E65" s="1043"/>
      <c r="F65" s="104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2"/>
      <c r="B66" s="1043"/>
      <c r="C66" s="1043"/>
      <c r="D66" s="1043"/>
      <c r="E66" s="1043"/>
      <c r="F66" s="104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2"/>
      <c r="B67" s="1043"/>
      <c r="C67" s="1043"/>
      <c r="D67" s="1043"/>
      <c r="E67" s="1043"/>
      <c r="F67" s="104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2"/>
      <c r="B68" s="1043"/>
      <c r="C68" s="1043"/>
      <c r="D68" s="1043"/>
      <c r="E68" s="1043"/>
      <c r="F68" s="1044"/>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2"/>
      <c r="B69" s="1043"/>
      <c r="C69" s="1043"/>
      <c r="D69" s="1043"/>
      <c r="E69" s="1043"/>
      <c r="F69" s="1044"/>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2"/>
      <c r="B70" s="1043"/>
      <c r="C70" s="1043"/>
      <c r="D70" s="1043"/>
      <c r="E70" s="1043"/>
      <c r="F70" s="1044"/>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2"/>
      <c r="B71" s="1043"/>
      <c r="C71" s="1043"/>
      <c r="D71" s="1043"/>
      <c r="E71" s="1043"/>
      <c r="F71" s="104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2"/>
      <c r="B72" s="1043"/>
      <c r="C72" s="1043"/>
      <c r="D72" s="1043"/>
      <c r="E72" s="1043"/>
      <c r="F72" s="104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2"/>
      <c r="B73" s="1043"/>
      <c r="C73" s="1043"/>
      <c r="D73" s="1043"/>
      <c r="E73" s="1043"/>
      <c r="F73" s="104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2"/>
      <c r="B74" s="1043"/>
      <c r="C74" s="1043"/>
      <c r="D74" s="1043"/>
      <c r="E74" s="1043"/>
      <c r="F74" s="104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2"/>
      <c r="B75" s="1043"/>
      <c r="C75" s="1043"/>
      <c r="D75" s="1043"/>
      <c r="E75" s="1043"/>
      <c r="F75" s="104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2"/>
      <c r="B76" s="1043"/>
      <c r="C76" s="1043"/>
      <c r="D76" s="1043"/>
      <c r="E76" s="1043"/>
      <c r="F76" s="104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2"/>
      <c r="B77" s="1043"/>
      <c r="C77" s="1043"/>
      <c r="D77" s="1043"/>
      <c r="E77" s="1043"/>
      <c r="F77" s="104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2"/>
      <c r="B78" s="1043"/>
      <c r="C78" s="1043"/>
      <c r="D78" s="1043"/>
      <c r="E78" s="1043"/>
      <c r="F78" s="104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2"/>
      <c r="B79" s="1043"/>
      <c r="C79" s="1043"/>
      <c r="D79" s="1043"/>
      <c r="E79" s="1043"/>
      <c r="F79" s="104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2"/>
      <c r="B80" s="1043"/>
      <c r="C80" s="1043"/>
      <c r="D80" s="1043"/>
      <c r="E80" s="1043"/>
      <c r="F80" s="104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2"/>
      <c r="B81" s="1043"/>
      <c r="C81" s="1043"/>
      <c r="D81" s="1043"/>
      <c r="E81" s="1043"/>
      <c r="F81" s="1044"/>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2"/>
      <c r="B82" s="1043"/>
      <c r="C82" s="1043"/>
      <c r="D82" s="1043"/>
      <c r="E82" s="1043"/>
      <c r="F82" s="1044"/>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2"/>
      <c r="B83" s="1043"/>
      <c r="C83" s="1043"/>
      <c r="D83" s="1043"/>
      <c r="E83" s="1043"/>
      <c r="F83" s="1044"/>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2"/>
      <c r="B84" s="1043"/>
      <c r="C84" s="1043"/>
      <c r="D84" s="1043"/>
      <c r="E84" s="1043"/>
      <c r="F84" s="104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2"/>
      <c r="B85" s="1043"/>
      <c r="C85" s="1043"/>
      <c r="D85" s="1043"/>
      <c r="E85" s="1043"/>
      <c r="F85" s="104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2"/>
      <c r="B86" s="1043"/>
      <c r="C86" s="1043"/>
      <c r="D86" s="1043"/>
      <c r="E86" s="1043"/>
      <c r="F86" s="104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2"/>
      <c r="B87" s="1043"/>
      <c r="C87" s="1043"/>
      <c r="D87" s="1043"/>
      <c r="E87" s="1043"/>
      <c r="F87" s="104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2"/>
      <c r="B88" s="1043"/>
      <c r="C88" s="1043"/>
      <c r="D88" s="1043"/>
      <c r="E88" s="1043"/>
      <c r="F88" s="104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2"/>
      <c r="B89" s="1043"/>
      <c r="C89" s="1043"/>
      <c r="D89" s="1043"/>
      <c r="E89" s="1043"/>
      <c r="F89" s="104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2"/>
      <c r="B90" s="1043"/>
      <c r="C90" s="1043"/>
      <c r="D90" s="1043"/>
      <c r="E90" s="1043"/>
      <c r="F90" s="104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2"/>
      <c r="B91" s="1043"/>
      <c r="C91" s="1043"/>
      <c r="D91" s="1043"/>
      <c r="E91" s="1043"/>
      <c r="F91" s="104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2"/>
      <c r="B92" s="1043"/>
      <c r="C92" s="1043"/>
      <c r="D92" s="1043"/>
      <c r="E92" s="1043"/>
      <c r="F92" s="104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2"/>
      <c r="B93" s="1043"/>
      <c r="C93" s="1043"/>
      <c r="D93" s="1043"/>
      <c r="E93" s="1043"/>
      <c r="F93" s="104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2"/>
      <c r="B94" s="1043"/>
      <c r="C94" s="1043"/>
      <c r="D94" s="1043"/>
      <c r="E94" s="1043"/>
      <c r="F94" s="1044"/>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2"/>
      <c r="B95" s="1043"/>
      <c r="C95" s="1043"/>
      <c r="D95" s="1043"/>
      <c r="E95" s="1043"/>
      <c r="F95" s="1044"/>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2"/>
      <c r="B96" s="1043"/>
      <c r="C96" s="1043"/>
      <c r="D96" s="1043"/>
      <c r="E96" s="1043"/>
      <c r="F96" s="1044"/>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2"/>
      <c r="B97" s="1043"/>
      <c r="C97" s="1043"/>
      <c r="D97" s="1043"/>
      <c r="E97" s="1043"/>
      <c r="F97" s="104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2"/>
      <c r="B98" s="1043"/>
      <c r="C98" s="1043"/>
      <c r="D98" s="1043"/>
      <c r="E98" s="1043"/>
      <c r="F98" s="104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2"/>
      <c r="B99" s="1043"/>
      <c r="C99" s="1043"/>
      <c r="D99" s="1043"/>
      <c r="E99" s="1043"/>
      <c r="F99" s="104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2"/>
      <c r="B100" s="1043"/>
      <c r="C100" s="1043"/>
      <c r="D100" s="1043"/>
      <c r="E100" s="1043"/>
      <c r="F100" s="104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2"/>
      <c r="B101" s="1043"/>
      <c r="C101" s="1043"/>
      <c r="D101" s="1043"/>
      <c r="E101" s="1043"/>
      <c r="F101" s="104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2"/>
      <c r="B102" s="1043"/>
      <c r="C102" s="1043"/>
      <c r="D102" s="1043"/>
      <c r="E102" s="1043"/>
      <c r="F102" s="104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2"/>
      <c r="B103" s="1043"/>
      <c r="C103" s="1043"/>
      <c r="D103" s="1043"/>
      <c r="E103" s="1043"/>
      <c r="F103" s="104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2"/>
      <c r="B104" s="1043"/>
      <c r="C104" s="1043"/>
      <c r="D104" s="1043"/>
      <c r="E104" s="1043"/>
      <c r="F104" s="104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2"/>
      <c r="B105" s="1043"/>
      <c r="C105" s="1043"/>
      <c r="D105" s="1043"/>
      <c r="E105" s="1043"/>
      <c r="F105" s="104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2"/>
      <c r="B109" s="1043"/>
      <c r="C109" s="1043"/>
      <c r="D109" s="1043"/>
      <c r="E109" s="1043"/>
      <c r="F109" s="1044"/>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2"/>
      <c r="B110" s="1043"/>
      <c r="C110" s="1043"/>
      <c r="D110" s="1043"/>
      <c r="E110" s="1043"/>
      <c r="F110" s="1044"/>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2"/>
      <c r="B111" s="1043"/>
      <c r="C111" s="1043"/>
      <c r="D111" s="1043"/>
      <c r="E111" s="1043"/>
      <c r="F111" s="104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2"/>
      <c r="B112" s="1043"/>
      <c r="C112" s="1043"/>
      <c r="D112" s="1043"/>
      <c r="E112" s="1043"/>
      <c r="F112" s="104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2"/>
      <c r="B113" s="1043"/>
      <c r="C113" s="1043"/>
      <c r="D113" s="1043"/>
      <c r="E113" s="1043"/>
      <c r="F113" s="104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2"/>
      <c r="B114" s="1043"/>
      <c r="C114" s="1043"/>
      <c r="D114" s="1043"/>
      <c r="E114" s="1043"/>
      <c r="F114" s="104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2"/>
      <c r="B115" s="1043"/>
      <c r="C115" s="1043"/>
      <c r="D115" s="1043"/>
      <c r="E115" s="1043"/>
      <c r="F115" s="104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2"/>
      <c r="B116" s="1043"/>
      <c r="C116" s="1043"/>
      <c r="D116" s="1043"/>
      <c r="E116" s="1043"/>
      <c r="F116" s="104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2"/>
      <c r="B117" s="1043"/>
      <c r="C117" s="1043"/>
      <c r="D117" s="1043"/>
      <c r="E117" s="1043"/>
      <c r="F117" s="104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2"/>
      <c r="B118" s="1043"/>
      <c r="C118" s="1043"/>
      <c r="D118" s="1043"/>
      <c r="E118" s="1043"/>
      <c r="F118" s="104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2"/>
      <c r="B119" s="1043"/>
      <c r="C119" s="1043"/>
      <c r="D119" s="1043"/>
      <c r="E119" s="1043"/>
      <c r="F119" s="104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2"/>
      <c r="B120" s="1043"/>
      <c r="C120" s="1043"/>
      <c r="D120" s="1043"/>
      <c r="E120" s="1043"/>
      <c r="F120" s="104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2"/>
      <c r="B121" s="1043"/>
      <c r="C121" s="1043"/>
      <c r="D121" s="1043"/>
      <c r="E121" s="1043"/>
      <c r="F121" s="1044"/>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2"/>
      <c r="B122" s="1043"/>
      <c r="C122" s="1043"/>
      <c r="D122" s="1043"/>
      <c r="E122" s="1043"/>
      <c r="F122" s="1044"/>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2"/>
      <c r="B123" s="1043"/>
      <c r="C123" s="1043"/>
      <c r="D123" s="1043"/>
      <c r="E123" s="1043"/>
      <c r="F123" s="1044"/>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2"/>
      <c r="B124" s="1043"/>
      <c r="C124" s="1043"/>
      <c r="D124" s="1043"/>
      <c r="E124" s="1043"/>
      <c r="F124" s="104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2"/>
      <c r="B125" s="1043"/>
      <c r="C125" s="1043"/>
      <c r="D125" s="1043"/>
      <c r="E125" s="1043"/>
      <c r="F125" s="104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2"/>
      <c r="B126" s="1043"/>
      <c r="C126" s="1043"/>
      <c r="D126" s="1043"/>
      <c r="E126" s="1043"/>
      <c r="F126" s="104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2"/>
      <c r="B127" s="1043"/>
      <c r="C127" s="1043"/>
      <c r="D127" s="1043"/>
      <c r="E127" s="1043"/>
      <c r="F127" s="104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2"/>
      <c r="B128" s="1043"/>
      <c r="C128" s="1043"/>
      <c r="D128" s="1043"/>
      <c r="E128" s="1043"/>
      <c r="F128" s="104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2"/>
      <c r="B129" s="1043"/>
      <c r="C129" s="1043"/>
      <c r="D129" s="1043"/>
      <c r="E129" s="1043"/>
      <c r="F129" s="104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2"/>
      <c r="B130" s="1043"/>
      <c r="C130" s="1043"/>
      <c r="D130" s="1043"/>
      <c r="E130" s="1043"/>
      <c r="F130" s="104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2"/>
      <c r="B131" s="1043"/>
      <c r="C131" s="1043"/>
      <c r="D131" s="1043"/>
      <c r="E131" s="1043"/>
      <c r="F131" s="104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2"/>
      <c r="B132" s="1043"/>
      <c r="C132" s="1043"/>
      <c r="D132" s="1043"/>
      <c r="E132" s="1043"/>
      <c r="F132" s="104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2"/>
      <c r="B133" s="1043"/>
      <c r="C133" s="1043"/>
      <c r="D133" s="1043"/>
      <c r="E133" s="1043"/>
      <c r="F133" s="104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2"/>
      <c r="B134" s="1043"/>
      <c r="C134" s="1043"/>
      <c r="D134" s="1043"/>
      <c r="E134" s="1043"/>
      <c r="F134" s="1044"/>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2"/>
      <c r="B135" s="1043"/>
      <c r="C135" s="1043"/>
      <c r="D135" s="1043"/>
      <c r="E135" s="1043"/>
      <c r="F135" s="1044"/>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2"/>
      <c r="B136" s="1043"/>
      <c r="C136" s="1043"/>
      <c r="D136" s="1043"/>
      <c r="E136" s="1043"/>
      <c r="F136" s="1044"/>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2"/>
      <c r="B137" s="1043"/>
      <c r="C137" s="1043"/>
      <c r="D137" s="1043"/>
      <c r="E137" s="1043"/>
      <c r="F137" s="104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2"/>
      <c r="B138" s="1043"/>
      <c r="C138" s="1043"/>
      <c r="D138" s="1043"/>
      <c r="E138" s="1043"/>
      <c r="F138" s="104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2"/>
      <c r="B139" s="1043"/>
      <c r="C139" s="1043"/>
      <c r="D139" s="1043"/>
      <c r="E139" s="1043"/>
      <c r="F139" s="104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2"/>
      <c r="B140" s="1043"/>
      <c r="C140" s="1043"/>
      <c r="D140" s="1043"/>
      <c r="E140" s="1043"/>
      <c r="F140" s="104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2"/>
      <c r="B141" s="1043"/>
      <c r="C141" s="1043"/>
      <c r="D141" s="1043"/>
      <c r="E141" s="1043"/>
      <c r="F141" s="104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2"/>
      <c r="B142" s="1043"/>
      <c r="C142" s="1043"/>
      <c r="D142" s="1043"/>
      <c r="E142" s="1043"/>
      <c r="F142" s="104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2"/>
      <c r="B143" s="1043"/>
      <c r="C143" s="1043"/>
      <c r="D143" s="1043"/>
      <c r="E143" s="1043"/>
      <c r="F143" s="104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2"/>
      <c r="B144" s="1043"/>
      <c r="C144" s="1043"/>
      <c r="D144" s="1043"/>
      <c r="E144" s="1043"/>
      <c r="F144" s="104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2"/>
      <c r="B145" s="1043"/>
      <c r="C145" s="1043"/>
      <c r="D145" s="1043"/>
      <c r="E145" s="1043"/>
      <c r="F145" s="104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2"/>
      <c r="B146" s="1043"/>
      <c r="C146" s="1043"/>
      <c r="D146" s="1043"/>
      <c r="E146" s="1043"/>
      <c r="F146" s="104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2"/>
      <c r="B147" s="1043"/>
      <c r="C147" s="1043"/>
      <c r="D147" s="1043"/>
      <c r="E147" s="1043"/>
      <c r="F147" s="1044"/>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2"/>
      <c r="B148" s="1043"/>
      <c r="C148" s="1043"/>
      <c r="D148" s="1043"/>
      <c r="E148" s="1043"/>
      <c r="F148" s="1044"/>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2"/>
      <c r="B149" s="1043"/>
      <c r="C149" s="1043"/>
      <c r="D149" s="1043"/>
      <c r="E149" s="1043"/>
      <c r="F149" s="1044"/>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2"/>
      <c r="B150" s="1043"/>
      <c r="C150" s="1043"/>
      <c r="D150" s="1043"/>
      <c r="E150" s="1043"/>
      <c r="F150" s="104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2"/>
      <c r="B151" s="1043"/>
      <c r="C151" s="1043"/>
      <c r="D151" s="1043"/>
      <c r="E151" s="1043"/>
      <c r="F151" s="104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2"/>
      <c r="B152" s="1043"/>
      <c r="C152" s="1043"/>
      <c r="D152" s="1043"/>
      <c r="E152" s="1043"/>
      <c r="F152" s="104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2"/>
      <c r="B153" s="1043"/>
      <c r="C153" s="1043"/>
      <c r="D153" s="1043"/>
      <c r="E153" s="1043"/>
      <c r="F153" s="104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2"/>
      <c r="B154" s="1043"/>
      <c r="C154" s="1043"/>
      <c r="D154" s="1043"/>
      <c r="E154" s="1043"/>
      <c r="F154" s="104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2"/>
      <c r="B155" s="1043"/>
      <c r="C155" s="1043"/>
      <c r="D155" s="1043"/>
      <c r="E155" s="1043"/>
      <c r="F155" s="104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2"/>
      <c r="B156" s="1043"/>
      <c r="C156" s="1043"/>
      <c r="D156" s="1043"/>
      <c r="E156" s="1043"/>
      <c r="F156" s="104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2"/>
      <c r="B157" s="1043"/>
      <c r="C157" s="1043"/>
      <c r="D157" s="1043"/>
      <c r="E157" s="1043"/>
      <c r="F157" s="104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2"/>
      <c r="B158" s="1043"/>
      <c r="C158" s="1043"/>
      <c r="D158" s="1043"/>
      <c r="E158" s="1043"/>
      <c r="F158" s="104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2"/>
      <c r="B162" s="1043"/>
      <c r="C162" s="1043"/>
      <c r="D162" s="1043"/>
      <c r="E162" s="1043"/>
      <c r="F162" s="1044"/>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2"/>
      <c r="B163" s="1043"/>
      <c r="C163" s="1043"/>
      <c r="D163" s="1043"/>
      <c r="E163" s="1043"/>
      <c r="F163" s="1044"/>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2"/>
      <c r="B164" s="1043"/>
      <c r="C164" s="1043"/>
      <c r="D164" s="1043"/>
      <c r="E164" s="1043"/>
      <c r="F164" s="104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2"/>
      <c r="B165" s="1043"/>
      <c r="C165" s="1043"/>
      <c r="D165" s="1043"/>
      <c r="E165" s="1043"/>
      <c r="F165" s="104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2"/>
      <c r="B166" s="1043"/>
      <c r="C166" s="1043"/>
      <c r="D166" s="1043"/>
      <c r="E166" s="1043"/>
      <c r="F166" s="104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2"/>
      <c r="B167" s="1043"/>
      <c r="C167" s="1043"/>
      <c r="D167" s="1043"/>
      <c r="E167" s="1043"/>
      <c r="F167" s="104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2"/>
      <c r="B168" s="1043"/>
      <c r="C168" s="1043"/>
      <c r="D168" s="1043"/>
      <c r="E168" s="1043"/>
      <c r="F168" s="104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2"/>
      <c r="B169" s="1043"/>
      <c r="C169" s="1043"/>
      <c r="D169" s="1043"/>
      <c r="E169" s="1043"/>
      <c r="F169" s="104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2"/>
      <c r="B170" s="1043"/>
      <c r="C170" s="1043"/>
      <c r="D170" s="1043"/>
      <c r="E170" s="1043"/>
      <c r="F170" s="104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2"/>
      <c r="B171" s="1043"/>
      <c r="C171" s="1043"/>
      <c r="D171" s="1043"/>
      <c r="E171" s="1043"/>
      <c r="F171" s="104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2"/>
      <c r="B172" s="1043"/>
      <c r="C172" s="1043"/>
      <c r="D172" s="1043"/>
      <c r="E172" s="1043"/>
      <c r="F172" s="104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2"/>
      <c r="B173" s="1043"/>
      <c r="C173" s="1043"/>
      <c r="D173" s="1043"/>
      <c r="E173" s="1043"/>
      <c r="F173" s="104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2"/>
      <c r="B174" s="1043"/>
      <c r="C174" s="1043"/>
      <c r="D174" s="1043"/>
      <c r="E174" s="1043"/>
      <c r="F174" s="1044"/>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2"/>
      <c r="B175" s="1043"/>
      <c r="C175" s="1043"/>
      <c r="D175" s="1043"/>
      <c r="E175" s="1043"/>
      <c r="F175" s="1044"/>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2"/>
      <c r="B176" s="1043"/>
      <c r="C176" s="1043"/>
      <c r="D176" s="1043"/>
      <c r="E176" s="1043"/>
      <c r="F176" s="1044"/>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2"/>
      <c r="B177" s="1043"/>
      <c r="C177" s="1043"/>
      <c r="D177" s="1043"/>
      <c r="E177" s="1043"/>
      <c r="F177" s="104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2"/>
      <c r="B178" s="1043"/>
      <c r="C178" s="1043"/>
      <c r="D178" s="1043"/>
      <c r="E178" s="1043"/>
      <c r="F178" s="104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2"/>
      <c r="B179" s="1043"/>
      <c r="C179" s="1043"/>
      <c r="D179" s="1043"/>
      <c r="E179" s="1043"/>
      <c r="F179" s="104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2"/>
      <c r="B180" s="1043"/>
      <c r="C180" s="1043"/>
      <c r="D180" s="1043"/>
      <c r="E180" s="1043"/>
      <c r="F180" s="104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2"/>
      <c r="B181" s="1043"/>
      <c r="C181" s="1043"/>
      <c r="D181" s="1043"/>
      <c r="E181" s="1043"/>
      <c r="F181" s="104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2"/>
      <c r="B182" s="1043"/>
      <c r="C182" s="1043"/>
      <c r="D182" s="1043"/>
      <c r="E182" s="1043"/>
      <c r="F182" s="104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2"/>
      <c r="B183" s="1043"/>
      <c r="C183" s="1043"/>
      <c r="D183" s="1043"/>
      <c r="E183" s="1043"/>
      <c r="F183" s="104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2"/>
      <c r="B184" s="1043"/>
      <c r="C184" s="1043"/>
      <c r="D184" s="1043"/>
      <c r="E184" s="1043"/>
      <c r="F184" s="104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2"/>
      <c r="B185" s="1043"/>
      <c r="C185" s="1043"/>
      <c r="D185" s="1043"/>
      <c r="E185" s="1043"/>
      <c r="F185" s="104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2"/>
      <c r="B186" s="1043"/>
      <c r="C186" s="1043"/>
      <c r="D186" s="1043"/>
      <c r="E186" s="1043"/>
      <c r="F186" s="104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2"/>
      <c r="B187" s="1043"/>
      <c r="C187" s="1043"/>
      <c r="D187" s="1043"/>
      <c r="E187" s="1043"/>
      <c r="F187" s="1044"/>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2"/>
      <c r="B188" s="1043"/>
      <c r="C188" s="1043"/>
      <c r="D188" s="1043"/>
      <c r="E188" s="1043"/>
      <c r="F188" s="1044"/>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2"/>
      <c r="B189" s="1043"/>
      <c r="C189" s="1043"/>
      <c r="D189" s="1043"/>
      <c r="E189" s="1043"/>
      <c r="F189" s="1044"/>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2"/>
      <c r="B190" s="1043"/>
      <c r="C190" s="1043"/>
      <c r="D190" s="1043"/>
      <c r="E190" s="1043"/>
      <c r="F190" s="104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2"/>
      <c r="B191" s="1043"/>
      <c r="C191" s="1043"/>
      <c r="D191" s="1043"/>
      <c r="E191" s="1043"/>
      <c r="F191" s="104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2"/>
      <c r="B192" s="1043"/>
      <c r="C192" s="1043"/>
      <c r="D192" s="1043"/>
      <c r="E192" s="1043"/>
      <c r="F192" s="104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2"/>
      <c r="B193" s="1043"/>
      <c r="C193" s="1043"/>
      <c r="D193" s="1043"/>
      <c r="E193" s="1043"/>
      <c r="F193" s="104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2"/>
      <c r="B194" s="1043"/>
      <c r="C194" s="1043"/>
      <c r="D194" s="1043"/>
      <c r="E194" s="1043"/>
      <c r="F194" s="104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2"/>
      <c r="B195" s="1043"/>
      <c r="C195" s="1043"/>
      <c r="D195" s="1043"/>
      <c r="E195" s="1043"/>
      <c r="F195" s="104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2"/>
      <c r="B196" s="1043"/>
      <c r="C196" s="1043"/>
      <c r="D196" s="1043"/>
      <c r="E196" s="1043"/>
      <c r="F196" s="104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2"/>
      <c r="B197" s="1043"/>
      <c r="C197" s="1043"/>
      <c r="D197" s="1043"/>
      <c r="E197" s="1043"/>
      <c r="F197" s="104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2"/>
      <c r="B198" s="1043"/>
      <c r="C198" s="1043"/>
      <c r="D198" s="1043"/>
      <c r="E198" s="1043"/>
      <c r="F198" s="104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2"/>
      <c r="B199" s="1043"/>
      <c r="C199" s="1043"/>
      <c r="D199" s="1043"/>
      <c r="E199" s="1043"/>
      <c r="F199" s="104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2"/>
      <c r="B200" s="1043"/>
      <c r="C200" s="1043"/>
      <c r="D200" s="1043"/>
      <c r="E200" s="1043"/>
      <c r="F200" s="1044"/>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2"/>
      <c r="B201" s="1043"/>
      <c r="C201" s="1043"/>
      <c r="D201" s="1043"/>
      <c r="E201" s="1043"/>
      <c r="F201" s="1044"/>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2"/>
      <c r="B202" s="1043"/>
      <c r="C202" s="1043"/>
      <c r="D202" s="1043"/>
      <c r="E202" s="1043"/>
      <c r="F202" s="1044"/>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2"/>
      <c r="B203" s="1043"/>
      <c r="C203" s="1043"/>
      <c r="D203" s="1043"/>
      <c r="E203" s="1043"/>
      <c r="F203" s="104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2"/>
      <c r="B204" s="1043"/>
      <c r="C204" s="1043"/>
      <c r="D204" s="1043"/>
      <c r="E204" s="1043"/>
      <c r="F204" s="104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2"/>
      <c r="B205" s="1043"/>
      <c r="C205" s="1043"/>
      <c r="D205" s="1043"/>
      <c r="E205" s="1043"/>
      <c r="F205" s="104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2"/>
      <c r="B206" s="1043"/>
      <c r="C206" s="1043"/>
      <c r="D206" s="1043"/>
      <c r="E206" s="1043"/>
      <c r="F206" s="104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2"/>
      <c r="B207" s="1043"/>
      <c r="C207" s="1043"/>
      <c r="D207" s="1043"/>
      <c r="E207" s="1043"/>
      <c r="F207" s="104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2"/>
      <c r="B208" s="1043"/>
      <c r="C208" s="1043"/>
      <c r="D208" s="1043"/>
      <c r="E208" s="1043"/>
      <c r="F208" s="104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2"/>
      <c r="B209" s="1043"/>
      <c r="C209" s="1043"/>
      <c r="D209" s="1043"/>
      <c r="E209" s="1043"/>
      <c r="F209" s="104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2"/>
      <c r="B210" s="1043"/>
      <c r="C210" s="1043"/>
      <c r="D210" s="1043"/>
      <c r="E210" s="1043"/>
      <c r="F210" s="104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2"/>
      <c r="B211" s="1043"/>
      <c r="C211" s="1043"/>
      <c r="D211" s="1043"/>
      <c r="E211" s="1043"/>
      <c r="F211" s="104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2"/>
      <c r="B215" s="1043"/>
      <c r="C215" s="1043"/>
      <c r="D215" s="1043"/>
      <c r="E215" s="1043"/>
      <c r="F215" s="1044"/>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2"/>
      <c r="B216" s="1043"/>
      <c r="C216" s="1043"/>
      <c r="D216" s="1043"/>
      <c r="E216" s="1043"/>
      <c r="F216" s="1044"/>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2"/>
      <c r="B217" s="1043"/>
      <c r="C217" s="1043"/>
      <c r="D217" s="1043"/>
      <c r="E217" s="1043"/>
      <c r="F217" s="104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2"/>
      <c r="B218" s="1043"/>
      <c r="C218" s="1043"/>
      <c r="D218" s="1043"/>
      <c r="E218" s="1043"/>
      <c r="F218" s="104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2"/>
      <c r="B219" s="1043"/>
      <c r="C219" s="1043"/>
      <c r="D219" s="1043"/>
      <c r="E219" s="1043"/>
      <c r="F219" s="104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2"/>
      <c r="B220" s="1043"/>
      <c r="C220" s="1043"/>
      <c r="D220" s="1043"/>
      <c r="E220" s="1043"/>
      <c r="F220" s="104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2"/>
      <c r="B221" s="1043"/>
      <c r="C221" s="1043"/>
      <c r="D221" s="1043"/>
      <c r="E221" s="1043"/>
      <c r="F221" s="104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2"/>
      <c r="B222" s="1043"/>
      <c r="C222" s="1043"/>
      <c r="D222" s="1043"/>
      <c r="E222" s="1043"/>
      <c r="F222" s="104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2"/>
      <c r="B223" s="1043"/>
      <c r="C223" s="1043"/>
      <c r="D223" s="1043"/>
      <c r="E223" s="1043"/>
      <c r="F223" s="104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2"/>
      <c r="B224" s="1043"/>
      <c r="C224" s="1043"/>
      <c r="D224" s="1043"/>
      <c r="E224" s="1043"/>
      <c r="F224" s="104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2"/>
      <c r="B225" s="1043"/>
      <c r="C225" s="1043"/>
      <c r="D225" s="1043"/>
      <c r="E225" s="1043"/>
      <c r="F225" s="104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2"/>
      <c r="B226" s="1043"/>
      <c r="C226" s="1043"/>
      <c r="D226" s="1043"/>
      <c r="E226" s="1043"/>
      <c r="F226" s="104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2"/>
      <c r="B227" s="1043"/>
      <c r="C227" s="1043"/>
      <c r="D227" s="1043"/>
      <c r="E227" s="1043"/>
      <c r="F227" s="1044"/>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2"/>
      <c r="B228" s="1043"/>
      <c r="C228" s="1043"/>
      <c r="D228" s="1043"/>
      <c r="E228" s="1043"/>
      <c r="F228" s="1044"/>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2"/>
      <c r="B229" s="1043"/>
      <c r="C229" s="1043"/>
      <c r="D229" s="1043"/>
      <c r="E229" s="1043"/>
      <c r="F229" s="1044"/>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2"/>
      <c r="B230" s="1043"/>
      <c r="C230" s="1043"/>
      <c r="D230" s="1043"/>
      <c r="E230" s="1043"/>
      <c r="F230" s="104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2"/>
      <c r="B231" s="1043"/>
      <c r="C231" s="1043"/>
      <c r="D231" s="1043"/>
      <c r="E231" s="1043"/>
      <c r="F231" s="104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2"/>
      <c r="B232" s="1043"/>
      <c r="C232" s="1043"/>
      <c r="D232" s="1043"/>
      <c r="E232" s="1043"/>
      <c r="F232" s="104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2"/>
      <c r="B233" s="1043"/>
      <c r="C233" s="1043"/>
      <c r="D233" s="1043"/>
      <c r="E233" s="1043"/>
      <c r="F233" s="104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2"/>
      <c r="B234" s="1043"/>
      <c r="C234" s="1043"/>
      <c r="D234" s="1043"/>
      <c r="E234" s="1043"/>
      <c r="F234" s="104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2"/>
      <c r="B235" s="1043"/>
      <c r="C235" s="1043"/>
      <c r="D235" s="1043"/>
      <c r="E235" s="1043"/>
      <c r="F235" s="104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2"/>
      <c r="B236" s="1043"/>
      <c r="C236" s="1043"/>
      <c r="D236" s="1043"/>
      <c r="E236" s="1043"/>
      <c r="F236" s="104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2"/>
      <c r="B237" s="1043"/>
      <c r="C237" s="1043"/>
      <c r="D237" s="1043"/>
      <c r="E237" s="1043"/>
      <c r="F237" s="104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2"/>
      <c r="B238" s="1043"/>
      <c r="C238" s="1043"/>
      <c r="D238" s="1043"/>
      <c r="E238" s="1043"/>
      <c r="F238" s="104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2"/>
      <c r="B239" s="1043"/>
      <c r="C239" s="1043"/>
      <c r="D239" s="1043"/>
      <c r="E239" s="1043"/>
      <c r="F239" s="104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2"/>
      <c r="B240" s="1043"/>
      <c r="C240" s="1043"/>
      <c r="D240" s="1043"/>
      <c r="E240" s="1043"/>
      <c r="F240" s="1044"/>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2"/>
      <c r="B241" s="1043"/>
      <c r="C241" s="1043"/>
      <c r="D241" s="1043"/>
      <c r="E241" s="1043"/>
      <c r="F241" s="1044"/>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2"/>
      <c r="B242" s="1043"/>
      <c r="C242" s="1043"/>
      <c r="D242" s="1043"/>
      <c r="E242" s="1043"/>
      <c r="F242" s="1044"/>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2"/>
      <c r="B243" s="1043"/>
      <c r="C243" s="1043"/>
      <c r="D243" s="1043"/>
      <c r="E243" s="1043"/>
      <c r="F243" s="104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2"/>
      <c r="B244" s="1043"/>
      <c r="C244" s="1043"/>
      <c r="D244" s="1043"/>
      <c r="E244" s="1043"/>
      <c r="F244" s="104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2"/>
      <c r="B245" s="1043"/>
      <c r="C245" s="1043"/>
      <c r="D245" s="1043"/>
      <c r="E245" s="1043"/>
      <c r="F245" s="104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2"/>
      <c r="B246" s="1043"/>
      <c r="C246" s="1043"/>
      <c r="D246" s="1043"/>
      <c r="E246" s="1043"/>
      <c r="F246" s="104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2"/>
      <c r="B247" s="1043"/>
      <c r="C247" s="1043"/>
      <c r="D247" s="1043"/>
      <c r="E247" s="1043"/>
      <c r="F247" s="104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2"/>
      <c r="B248" s="1043"/>
      <c r="C248" s="1043"/>
      <c r="D248" s="1043"/>
      <c r="E248" s="1043"/>
      <c r="F248" s="104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2"/>
      <c r="B249" s="1043"/>
      <c r="C249" s="1043"/>
      <c r="D249" s="1043"/>
      <c r="E249" s="1043"/>
      <c r="F249" s="104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2"/>
      <c r="B250" s="1043"/>
      <c r="C250" s="1043"/>
      <c r="D250" s="1043"/>
      <c r="E250" s="1043"/>
      <c r="F250" s="104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2"/>
      <c r="B251" s="1043"/>
      <c r="C251" s="1043"/>
      <c r="D251" s="1043"/>
      <c r="E251" s="1043"/>
      <c r="F251" s="104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2"/>
      <c r="B252" s="1043"/>
      <c r="C252" s="1043"/>
      <c r="D252" s="1043"/>
      <c r="E252" s="1043"/>
      <c r="F252" s="104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2"/>
      <c r="B253" s="1043"/>
      <c r="C253" s="1043"/>
      <c r="D253" s="1043"/>
      <c r="E253" s="1043"/>
      <c r="F253" s="1044"/>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2"/>
      <c r="B254" s="1043"/>
      <c r="C254" s="1043"/>
      <c r="D254" s="1043"/>
      <c r="E254" s="1043"/>
      <c r="F254" s="1044"/>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2"/>
      <c r="B255" s="1043"/>
      <c r="C255" s="1043"/>
      <c r="D255" s="1043"/>
      <c r="E255" s="1043"/>
      <c r="F255" s="1044"/>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2"/>
      <c r="B256" s="1043"/>
      <c r="C256" s="1043"/>
      <c r="D256" s="1043"/>
      <c r="E256" s="1043"/>
      <c r="F256" s="104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2"/>
      <c r="B257" s="1043"/>
      <c r="C257" s="1043"/>
      <c r="D257" s="1043"/>
      <c r="E257" s="1043"/>
      <c r="F257" s="104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2"/>
      <c r="B258" s="1043"/>
      <c r="C258" s="1043"/>
      <c r="D258" s="1043"/>
      <c r="E258" s="1043"/>
      <c r="F258" s="104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2"/>
      <c r="B259" s="1043"/>
      <c r="C259" s="1043"/>
      <c r="D259" s="1043"/>
      <c r="E259" s="1043"/>
      <c r="F259" s="104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2"/>
      <c r="B260" s="1043"/>
      <c r="C260" s="1043"/>
      <c r="D260" s="1043"/>
      <c r="E260" s="1043"/>
      <c r="F260" s="104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2"/>
      <c r="B261" s="1043"/>
      <c r="C261" s="1043"/>
      <c r="D261" s="1043"/>
      <c r="E261" s="1043"/>
      <c r="F261" s="104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2"/>
      <c r="B262" s="1043"/>
      <c r="C262" s="1043"/>
      <c r="D262" s="1043"/>
      <c r="E262" s="1043"/>
      <c r="F262" s="104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2"/>
      <c r="B263" s="1043"/>
      <c r="C263" s="1043"/>
      <c r="D263" s="1043"/>
      <c r="E263" s="1043"/>
      <c r="F263" s="104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2"/>
      <c r="B264" s="1043"/>
      <c r="C264" s="1043"/>
      <c r="D264" s="1043"/>
      <c r="E264" s="1043"/>
      <c r="F264" s="104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菊池 渉(kikuchi-wataru)</cp:lastModifiedBy>
  <cp:lastPrinted>2021-05-27T04:31:53Z</cp:lastPrinted>
  <dcterms:created xsi:type="dcterms:W3CDTF">2012-03-13T00:50:25Z</dcterms:created>
  <dcterms:modified xsi:type="dcterms:W3CDTF">2021-05-28T06:57:58Z</dcterms:modified>
</cp:coreProperties>
</file>