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4000_保険局　医療課\ＤＰＣ班\02-1 各種作業\R3年度\210506_令和３年度行政事業レビューシート（中間公表版）の作成について（公開プロセス候補以外）\02_作業用\今年度レビューシート\210601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<sst xmlns="http://schemas.openxmlformats.org/spreadsheetml/2006/main" count="3058" uniqueCount="785">
  <si>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</si>
  <si>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</si>
  <si>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</si>
  <si>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</si>
  <si>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</si>
  <si>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</si>
  <si>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</si>
  <si>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</si>
  <si>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</si>
  <si>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</si>
  <si>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</si>
  <si>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</si>
  <si>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</si>
  <si>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</si>
  <si>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</si>
  <si>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</si>
  <si>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</si>
  <si>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</si>
  <si>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</si>
  <si>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</si>
  <si>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</si>
  <si>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</si>
  <si>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</si>
  <si>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</si>
  <si>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</si>
  <si>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</si>
  <si>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</si>
  <si>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</si>
  <si>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</si>
  <si>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</si>
  <si>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</si>
  <si>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</si>
  <si>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</si>
  <si>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</si>
  <si>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</si>
  <si>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</si>
  <si>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</si>
  <si>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</si>
  <si>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</si>
  <si>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</si>
  <si>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</si>
  <si>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</si>
  <si>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</si>
  <si>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</si>
  <si>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</si>
  <si>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</si>
  <si>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</si>
  <si>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</si>
  <si>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</si>
  <si>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</si>
  <si>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</si>
  <si>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</si>
  <si>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</si>
  <si>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</si>
  <si>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</si>
  <si>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</si>
  <si>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</si>
  <si>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</si>
  <si>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</si>
  <si>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</si>
  <si>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</si>
  <si>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</si>
  <si>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</si>
  <si>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</si>
  <si>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</si>
  <si>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</si>
  <si>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</si>
  <si>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</si>
  <si>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</si>
  <si>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</si>
  <si>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</si>
  <si>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</si>
  <si>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</si>
  <si>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</si>
  <si>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</si>
  <si>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</si>
  <si>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</si>
  <si>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</si>
  <si>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</si>
  <si>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</si>
  <si>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</si>
  <si>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</si>
  <si>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</si>
  <si>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</si>
  <si>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</si>
  <si>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</si>
  <si>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</si>
  <si>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</si>
  <si>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</si>
  <si>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</si>
  <si>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</si>
  <si>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</si>
  <si>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</si>
  <si>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</si>
  <si>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</si>
  <si>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</si>
  <si>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</si>
  <si>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</si>
  <si>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</si>
  <si>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</si>
  <si>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</si>
  <si>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</si>
  <si>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</si>
  <si>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</si>
  <si>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</si>
  <si>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</si>
  <si>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</si>
  <si>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</si>
  <si>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</si>
  <si>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</si>
  <si>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</si>
  <si>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</si>
  <si>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</si>
  <si>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</si>
  <si>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</si>
  <si>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</si>
  <si>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</si>
  <si>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</si>
  <si>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</si>
  <si>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</si>
  <si>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</si>
  <si>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</si>
  <si>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</si>
  <si>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</si>
  <si>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</si>
  <si>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</si>
  <si>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</si>
  <si>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</si>
  <si>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</si>
  <si>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</si>
  <si>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</si>
  <si>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</si>
  <si>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</si>
  <si>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</si>
  <si>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</si>
  <si>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</si>
  <si>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</si>
  <si>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</si>
  <si>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</si>
  <si>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</si>
  <si>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</si>
  <si>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</si>
  <si>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</si>
  <si>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</si>
  <si>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</si>
  <si>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</si>
  <si>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</si>
  <si>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</si>
  <si>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</si>
  <si>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</si>
  <si>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</si>
  <si>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</si>
  <si>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</si>
  <si>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</si>
  <si>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</si>
  <si>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</si>
  <si>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</si>
  <si>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</si>
  <si>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</si>
  <si>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</si>
  <si>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</si>
  <si>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</si>
  <si>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</si>
  <si>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</si>
  <si>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</si>
  <si>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</si>
  <si>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</si>
  <si>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</si>
  <si>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</si>
  <si>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</si>
  <si>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</si>
  <si>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</si>
  <si>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</si>
  <si>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</si>
  <si>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</si>
  <si>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</si>
  <si>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</si>
  <si>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</si>
  <si>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</si>
  <si>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</si>
  <si>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</si>
  <si>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</si>
  <si>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</si>
  <si>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</si>
  <si>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</si>
  <si>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</si>
  <si>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</si>
  <si>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</si>
  <si>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</si>
  <si>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</si>
  <si>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</si>
  <si>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</si>
  <si>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</si>
  <si>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</si>
  <si>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</si>
  <si>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</si>
  <si>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</si>
  <si>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</si>
  <si>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</si>
  <si>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</si>
  <si>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</si>
  <si>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</si>
  <si>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</si>
  <si>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</si>
  <si>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</si>
  <si>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</si>
  <si>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</si>
  <si>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</si>
  <si>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</si>
  <si>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</si>
  <si>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</si>
  <si>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</si>
  <si>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</si>
  <si>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</si>
  <si>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</si>
  <si>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</si>
  <si>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</si>
  <si>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</si>
  <si>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</si>
  <si>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</si>
  <si>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</si>
  <si>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</si>
  <si>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</si>
  <si>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</si>
  <si>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</si>
  <si>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</si>
  <si>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</si>
  <si>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</si>
  <si>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</si>
  <si>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</si>
  <si>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</si>
  <si>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</si>
  <si>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</si>
  <si>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</si>
  <si>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</si>
  <si>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</si>
  <si>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</si>
  <si>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</si>
  <si>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</si>
  <si>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</si>
  <si>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</si>
  <si>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</si>
  <si>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</si>
  <si>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</si>
  <si>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</si>
  <si>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</si>
  <si>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</si>
  <si>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</si>
  <si>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</si>
  <si>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</si>
  <si>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</si>
  <si>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</si>
  <si>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</si>
  <si>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</si>
  <si>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</si>
  <si>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</si>
  <si>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</si>
  <si>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</si>
  <si>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</si>
  <si>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</si>
  <si>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</si>
  <si>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</si>
  <si>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</si>
  <si>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</si>
  <si>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</si>
  <si>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</si>
  <si>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</si>
  <si>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</si>
  <si>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</si>
  <si>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</si>
  <si>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</si>
  <si>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</si>
  <si>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</si>
  <si>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</si>
  <si>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</si>
  <si>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</si>
  <si>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</si>
  <si>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</si>
  <si>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</si>
  <si>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</si>
  <si>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</si>
  <si>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</si>
  <si>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</si>
  <si>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</si>
  <si>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</si>
  <si>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</si>
  <si>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</si>
  <si>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</si>
  <si>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</si>
  <si>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</si>
  <si>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</si>
  <si>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</si>
  <si>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</si>
  <si>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</si>
  <si>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</si>
  <si>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</si>
  <si>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</si>
  <si>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</si>
  <si>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</si>
  <si>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</si>
  <si>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</si>
  <si>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</si>
  <si>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</si>
  <si>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</si>
  <si>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</si>
  <si>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</si>
  <si>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</si>
  <si>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</si>
  <si>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</si>
  <si>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</si>
  <si>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</si>
  <si>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</si>
  <si>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</si>
  <si>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</si>
  <si>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</si>
  <si>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</si>
  <si>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</si>
  <si>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</si>
  <si>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</si>
  <si>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</si>
  <si>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</si>
  <si>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</si>
  <si>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</si>
  <si>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</si>
  <si>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</si>
  <si>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</si>
  <si>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</si>
  <si>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</si>
  <si>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</si>
  <si>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</si>
  <si>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</si>
  <si>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</si>
  <si>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</si>
  <si>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</si>
  <si>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</si>
  <si>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</si>
  <si>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</si>
  <si>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</si>
  <si>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</si>
  <si>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</si>
  <si>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</si>
  <si>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</si>
  <si>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</si>
  <si>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</si>
  <si>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</si>
  <si>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</si>
  <si>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</si>
  <si>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</si>
  <si>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</si>
  <si>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</si>
  <si>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</si>
  <si>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</si>
  <si>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</si>
  <si>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</si>
  <si>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</si>
  <si>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</si>
  <si>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</si>
  <si>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</si>
  <si>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</si>
  <si>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</si>
  <si>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</si>
  <si>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</si>
  <si>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</si>
  <si>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</si>
  <si>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</si>
  <si>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</si>
  <si>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</si>
  <si>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</si>
  <si>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</si>
  <si>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</si>
  <si>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</si>
  <si>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</si>
  <si>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</si>
  <si>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</si>
  <si>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</si>
  <si>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</si>
  <si>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</si>
  <si>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</si>
  <si>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</si>
  <si>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</si>
  <si>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</si>
  <si>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</si>
  <si>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</si>
  <si>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</si>
  <si>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</si>
  <si>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</si>
  <si>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</si>
  <si>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</si>
  <si>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</si>
  <si>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</si>
  <si>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</si>
  <si>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</si>
  <si>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</si>
  <si>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</si>
  <si>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</si>
  <si>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</si>
  <si>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</si>
  <si>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</si>
  <si>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</si>
  <si>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</si>
  <si>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</si>
  <si>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</si>
  <si>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</si>
  <si>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</si>
  <si>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</si>
  <si>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</si>
  <si>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</si>
  <si>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</si>
  <si>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</si>
  <si>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</si>
  <si>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</si>
  <si>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</si>
  <si>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</si>
  <si>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</si>
  <si>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</si>
  <si>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</si>
  <si>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</si>
  <si>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</si>
  <si>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</si>
  <si>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</si>
  <si>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</si>
  <si>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</si>
  <si>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</si>
  <si>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</si>
  <si>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</si>
  <si>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</si>
  <si>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</si>
  <si>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</si>
  <si>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</si>
  <si>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</si>
  <si>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</si>
  <si>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</si>
  <si>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</si>
  <si>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</si>
  <si>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</si>
  <si>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</si>
  <si>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</si>
  <si>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</si>
  <si>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</si>
  <si>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</si>
  <si>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</si>
  <si>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</si>
  <si>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</si>
  <si>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</si>
  <si>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</si>
  <si>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</si>
  <si>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</si>
  <si>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</si>
  <si>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</si>
  <si>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</si>
  <si>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</si>
  <si>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</si>
  <si>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</si>
  <si>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</si>
  <si>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</si>
  <si>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</si>
  <si>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</si>
  <si>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</si>
  <si>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</si>
  <si>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</si>
  <si>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</si>
  <si>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</si>
  <si>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</si>
  <si>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</si>
  <si>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</si>
  <si>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</si>
  <si>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</si>
  <si>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</si>
  <si>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</si>
  <si>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</si>
  <si>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</si>
  <si>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</si>
  <si>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</si>
  <si>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</si>
  <si>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</si>
  <si>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</si>
  <si>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</si>
  <si>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</si>
  <si>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</si>
  <si>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</si>
  <si>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</si>
  <si>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</si>
  <si>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</si>
  <si>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</si>
  <si>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</si>
  <si>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</si>
  <si>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</si>
  <si>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</si>
  <si>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</si>
  <si>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</si>
  <si>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</si>
  <si>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</si>
  <si>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</si>
  <si>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</si>
  <si>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</si>
  <si>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</si>
  <si>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</si>
  <si>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</si>
  <si>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</si>
  <si>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</si>
  <si>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</si>
  <si>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</si>
  <si>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</si>
  <si>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</si>
  <si>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</si>
  <si>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</si>
  <si>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</si>
  <si>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</si>
  <si>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</si>
  <si>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</si>
  <si>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</si>
  <si>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</si>
  <si>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</si>
  <si>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</si>
  <si>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</si>
  <si>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</si>
  <si>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</si>
  <si>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</si>
  <si>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</si>
  <si>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</si>
  <si>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</si>
  <si>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</si>
  <si>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</si>
  <si>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</si>
  <si>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</si>
  <si>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</si>
  <si>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</si>
  <si>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</si>
  <si>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</si>
  <si>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</si>
  <si>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</si>
  <si>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</si>
  <si>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</si>
  <si>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</si>
  <si>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</si>
  <si>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</si>
  <si>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</si>
  <si>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</si>
  <si>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</si>
  <si>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</si>
  <si>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</si>
  <si>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</si>
  <si>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</si>
  <si>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</si>
  <si>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</si>
  <si>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</si>
  <si>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</si>
  <si>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</si>
  <si>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</si>
  <si>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</si>
  <si>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</si>
  <si>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</si>
  <si>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</si>
  <si>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</si>
  <si>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</si>
  <si>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</si>
  <si>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</si>
  <si>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</si>
  <si>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</si>
  <si>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</si>
  <si>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</si>
  <si>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</si>
  <si>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</si>
  <si>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</si>
  <si>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</si>
  <si>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</si>
  <si>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</si>
  <si>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</si>
  <si>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</si>
  <si>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</si>
  <si>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</si>
  <si>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</si>
  <si>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</si>
  <si>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</si>
  <si>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</si>
  <si>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</si>
  <si>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</si>
  <si>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</si>
  <si>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</si>
  <si>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</si>
  <si>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</si>
  <si>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</si>
  <si>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</si>
  <si>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</si>
  <si>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</si>
  <si>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</si>
  <si>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</si>
  <si>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</si>
  <si>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</si>
  <si>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</si>
  <si>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</si>
  <si>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</si>
  <si>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</si>
  <si>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</si>
  <si>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</si>
  <si>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</si>
  <si>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</si>
  <si>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</si>
  <si>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</si>
  <si>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</si>
  <si>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</si>
  <si>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</si>
  <si>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</si>
  <si>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</si>
  <si>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</si>
  <si>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</si>
  <si>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</si>
  <si>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</si>
  <si>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</si>
  <si>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</si>
  <si>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</si>
  <si>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</si>
  <si>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</si>
  <si>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</si>
  <si>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</si>
  <si>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</si>
  <si>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</si>
  <si>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</si>
  <si>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</si>
  <si>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</si>
  <si>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</si>
  <si>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</si>
  <si>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</si>
  <si>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</si>
  <si>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</si>
  <si>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</si>
  <si>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</si>
  <si>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</si>
  <si>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</si>
  <si>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</si>
  <si>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</si>
  <si>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</si>
  <si>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</si>
  <si>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</si>
  <si>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</si>
  <si>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</si>
  <si>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</si>
  <si>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</si>
  <si>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</si>
  <si>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</si>
  <si>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</si>
  <si>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</si>
  <si>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</si>
  <si>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</si>
  <si>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</si>
  <si>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</si>
  <si>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</si>
  <si>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</si>
  <si>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</si>
  <si>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</si>
  <si>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</si>
  <si>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</si>
  <si>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</si>
  <si>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</si>
  <si>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</si>
  <si>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</si>
  <si>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</si>
  <si>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</si>
  <si>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</si>
  <si>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</si>
  <si>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</si>
  <si>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</si>
  <si>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</si>
  <si>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</si>
  <si>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</si>
  <si>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</si>
  <si>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</si>
  <si>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</si>
  <si>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</si>
  <si>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</si>
  <si>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</si>
  <si>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</si>
  <si>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</si>
  <si>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</si>
  <si>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</si>
  <si>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</si>
  <si>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</si>
  <si>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</si>
  <si>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</si>
  <si>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</si>
  <si>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</si>
  <si>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</si>
  <si>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</si>
  <si>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</si>
  <si>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</si>
  <si>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</si>
  <si>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</si>
  <si>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</si>
  <si>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</si>
  <si>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</si>
  <si>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</si>
  <si>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</si>
  <si>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</si>
  <si>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</si>
  <si>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</si>
  <si>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</si>
  <si>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</si>
  <si>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</si>
  <si>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</si>
  <si>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</si>
  <si>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</si>
  <si>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</si>
  <si>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</si>
  <si>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</si>
  <si>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</si>
  <si>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</si>
  <si>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</si>
  <si>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</si>
  <si>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</si>
  <si>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</si>
  <si>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</si>
  <si>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診療報酬体系見直し後の評価等にかかる調査に必要な経費（入院医療等の評価に関する調査研究）</t>
  </si>
  <si>
    <t>保険局</t>
  </si>
  <si>
    <t>井内　努</t>
  </si>
  <si>
    <t>平成16年度</t>
  </si>
  <si>
    <t>終了予定なし</t>
  </si>
  <si>
    <t>医療課</t>
  </si>
  <si>
    <t>診療報酬調査専門組織運営要領（平成15年７月１日）
中央社会保険医療協議会了解事項</t>
  </si>
  <si>
    <t>－</t>
  </si>
  <si>
    <t>-</t>
  </si>
  <si>
    <t>社会保険基礎調査委託費</t>
  </si>
  <si>
    <t>診療報酬改定に向けた検討を行う際の基礎となる重要な資料として、中央社会保険医療協議会等において当該調査結果を十分に活用する。</t>
  </si>
  <si>
    <t>調査項目の活用率（調査項目のうち、中医協等の基礎資料として活用した調査項目の割合）　（活用項目数／調査実施項目）</t>
  </si>
  <si>
    <t>中央社会保険医療協議会及び入院医療等の調査・評価分科会資料</t>
  </si>
  <si>
    <t>調査対象施設数</t>
  </si>
  <si>
    <t>単位当たりコスト　＝　X／Y
X：「執行額」
Y：「調査対象施設数」　　　　　　　　　　　　　　</t>
    <phoneticPr fontId="5"/>
  </si>
  <si>
    <t>千円</t>
  </si>
  <si>
    <t>X（百万円）　　/Y</t>
    <phoneticPr fontId="5"/>
  </si>
  <si>
    <t>86/6,554</t>
  </si>
  <si>
    <t>90/2,676</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</si>
  <si>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</si>
  <si>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</si>
  <si>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診療報酬体系見直し後の評価等に係る調査に必要な経費（「急性期の包括評価に係る調査に要する経費」及び「ＤＰＣ制度の見直しに係る調査経費」）</t>
  </si>
  <si>
    <t>診療報酬体系見直し後の評価等に係る調査に必要な経費（診療報酬の見直しに係る意見募集に必要な経費、見直し後の診療報酬体系についての評価に係る調査及び先進医療に関する調査研究）</t>
  </si>
  <si>
    <t>282-1</t>
  </si>
  <si>
    <t>254</t>
  </si>
  <si>
    <t>220</t>
  </si>
  <si>
    <t>253</t>
  </si>
  <si>
    <t>265</t>
  </si>
  <si>
    <t>275</t>
  </si>
  <si>
    <t>269</t>
  </si>
  <si>
    <t>274</t>
  </si>
  <si>
    <t>○</t>
  </si>
  <si>
    <t>-</t>
    <phoneticPr fontId="5"/>
  </si>
  <si>
    <t>診療報酬改定に向けた検討を行う際に必要な基礎資料を収集することを主な目的としており、広く国民のニーズがあり、国費を投入しなければ事業目的が達成できない。</t>
  </si>
  <si>
    <t>診療報酬改定を向けた検討を行う際の基礎となる重要な資料であり、迅速にデータの収集・分析を行う必要があることから、国で実施すべきである。</t>
  </si>
  <si>
    <t>診療報酬改定という明確な政策目的を達成するために必要となる基礎資料を収集するものであり、優先度の高い事業である。</t>
  </si>
  <si>
    <t>調査の実施及びとりまとめ等、事業遂行のための必要な費目・使途に限定されている。</t>
  </si>
  <si>
    <t>一般競争入札の結果によるもの、また、一部事業について予算要求時と比較し、その後の議論等の結果、調査内容等を変更したため。</t>
    <rPh sb="32" eb="34">
      <t>ヒカク</t>
    </rPh>
    <rPh sb="47" eb="49">
      <t>チョウサ</t>
    </rPh>
    <rPh sb="49" eb="51">
      <t>ナイヨウ</t>
    </rPh>
    <rPh sb="51" eb="52">
      <t>トウ</t>
    </rPh>
    <rPh sb="53" eb="55">
      <t>ヘンコウ</t>
    </rPh>
    <phoneticPr fontId="5"/>
  </si>
  <si>
    <t>一般競争入札を実施し、コスト削減に努めている。</t>
  </si>
  <si>
    <t>診療報酬改定に向けた検討を行う際の基礎となる重要な資料として、中央社会保険医療協議会等において当該調査結果は全て活用されている。</t>
  </si>
  <si>
    <t>診療報酬改定において必要とされる十分なデータを得られている。</t>
  </si>
  <si>
    <t>調査結果は診療報酬改定に向けた検討資料等で全て活用されている。</t>
  </si>
  <si>
    <t>診療報酬体系見直し後の評価等に係る調査を実施するという観点では本事業（診療報酬体系見直し後の評価等に係る調査（入院医療等の評価にかかる調査研究）と左記に掲げる事業は類似してはいるが、調査内容、調査客体及び調査手法等が異なり、適切に役割分担ができている。</t>
  </si>
  <si>
    <t>無</t>
  </si>
  <si>
    <t>‐</t>
  </si>
  <si>
    <t>A.株式会社 健康保険医療情報総合研究所</t>
    <rPh sb="2" eb="6">
      <t>カブシキガイシャ</t>
    </rPh>
    <rPh sb="7" eb="9">
      <t>ケンコウ</t>
    </rPh>
    <rPh sb="9" eb="11">
      <t>ホケン</t>
    </rPh>
    <rPh sb="11" eb="13">
      <t>イリョウ</t>
    </rPh>
    <rPh sb="13" eb="15">
      <t>ジョウホウ</t>
    </rPh>
    <rPh sb="15" eb="17">
      <t>ソウゴウ</t>
    </rPh>
    <rPh sb="17" eb="20">
      <t>ケンキュウジョ</t>
    </rPh>
    <phoneticPr fontId="5"/>
  </si>
  <si>
    <t>B.株式会社 情報実業</t>
    <rPh sb="2" eb="6">
      <t>カブシキガイシャ</t>
    </rPh>
    <rPh sb="7" eb="9">
      <t>ジョウホウ</t>
    </rPh>
    <rPh sb="9" eb="11">
      <t>ジツギョウ</t>
    </rPh>
    <phoneticPr fontId="5"/>
  </si>
  <si>
    <t>株式会社 情報実業</t>
    <phoneticPr fontId="5"/>
  </si>
  <si>
    <t>株式会社 健康保険医療情報総合研究所</t>
    <phoneticPr fontId="5"/>
  </si>
  <si>
    <t>入院医療等における実態調査</t>
    <phoneticPr fontId="5"/>
  </si>
  <si>
    <t>電子レセプトデータ等に係る集計・分析業務</t>
    <phoneticPr fontId="5"/>
  </si>
  <si>
    <t>人件費</t>
    <rPh sb="0" eb="3">
      <t>ジンケンヒ</t>
    </rPh>
    <phoneticPr fontId="5"/>
  </si>
  <si>
    <t>委託費</t>
    <rPh sb="0" eb="3">
      <t>イタクヒ</t>
    </rPh>
    <phoneticPr fontId="5"/>
  </si>
  <si>
    <t>その他</t>
    <rPh sb="2" eb="3">
      <t>タ</t>
    </rPh>
    <phoneticPr fontId="5"/>
  </si>
  <si>
    <t>一般管理費、消費税</t>
    <rPh sb="0" eb="2">
      <t>イッパン</t>
    </rPh>
    <rPh sb="2" eb="5">
      <t>カンリヒ</t>
    </rPh>
    <rPh sb="6" eb="9">
      <t>ショウヒゼイ</t>
    </rPh>
    <phoneticPr fontId="5"/>
  </si>
  <si>
    <t>調査企画、設計、実施、調査対応窓口
・調査結果分析、報告書作成等</t>
  </si>
  <si>
    <t>再委託費用</t>
    <rPh sb="0" eb="3">
      <t>サイイタク</t>
    </rPh>
    <rPh sb="3" eb="5">
      <t>ヒヨウ</t>
    </rPh>
    <phoneticPr fontId="5"/>
  </si>
  <si>
    <t>人件費</t>
    <rPh sb="0" eb="3">
      <t>ジンケンヒ</t>
    </rPh>
    <phoneticPr fontId="5"/>
  </si>
  <si>
    <t>事業費</t>
    <rPh sb="0" eb="3">
      <t>ジギョウヒ</t>
    </rPh>
    <phoneticPr fontId="5"/>
  </si>
  <si>
    <t>調査企画・実施、分析、進捗管理、報告書作成</t>
    <rPh sb="0" eb="2">
      <t>チョウサ</t>
    </rPh>
    <rPh sb="2" eb="4">
      <t>キカク</t>
    </rPh>
    <rPh sb="5" eb="7">
      <t>ジッシ</t>
    </rPh>
    <rPh sb="8" eb="10">
      <t>ブンセキ</t>
    </rPh>
    <rPh sb="11" eb="13">
      <t>シンチョク</t>
    </rPh>
    <rPh sb="13" eb="15">
      <t>カンリ</t>
    </rPh>
    <rPh sb="16" eb="19">
      <t>ホウコクショ</t>
    </rPh>
    <rPh sb="19" eb="21">
      <t>サクセイ</t>
    </rPh>
    <phoneticPr fontId="5"/>
  </si>
  <si>
    <t>一般管理費、消費税</t>
    <rPh sb="0" eb="2">
      <t>イッパン</t>
    </rPh>
    <rPh sb="2" eb="5">
      <t>カンリヒ</t>
    </rPh>
    <rPh sb="6" eb="9">
      <t>ショウヒゼイ</t>
    </rPh>
    <phoneticPr fontId="5"/>
  </si>
  <si>
    <t>印刷費、通信運搬費、委託作業費等</t>
    <rPh sb="0" eb="2">
      <t>インサツ</t>
    </rPh>
    <rPh sb="2" eb="3">
      <t>ヒ</t>
    </rPh>
    <rPh sb="4" eb="6">
      <t>ツウシン</t>
    </rPh>
    <rPh sb="6" eb="8">
      <t>ウンパン</t>
    </rPh>
    <rPh sb="8" eb="9">
      <t>ヒ</t>
    </rPh>
    <rPh sb="10" eb="12">
      <t>イタク</t>
    </rPh>
    <rPh sb="12" eb="14">
      <t>サギョウ</t>
    </rPh>
    <rPh sb="14" eb="15">
      <t>ヒ</t>
    </rPh>
    <rPh sb="15" eb="16">
      <t>トウ</t>
    </rPh>
    <phoneticPr fontId="5"/>
  </si>
  <si>
    <t>69/2,682</t>
    <phoneticPr fontId="5"/>
  </si>
  <si>
    <t>一般競争入札（総合評価落札方式）にて実施。令和元年度については全ての調達で１者応札だったが、公告期間や調達要件について再度検討し、応札事業者を増やすよう努めた結果、令和２年度は複数者の応札があった。</t>
    <rPh sb="18" eb="20">
      <t>ジッシ</t>
    </rPh>
    <rPh sb="21" eb="23">
      <t>レイワ</t>
    </rPh>
    <rPh sb="23" eb="25">
      <t>ガンネン</t>
    </rPh>
    <rPh sb="25" eb="26">
      <t>ド</t>
    </rPh>
    <rPh sb="31" eb="32">
      <t>スベ</t>
    </rPh>
    <rPh sb="34" eb="36">
      <t>チョウタツ</t>
    </rPh>
    <rPh sb="38" eb="39">
      <t>シャ</t>
    </rPh>
    <rPh sb="39" eb="41">
      <t>オウサツ</t>
    </rPh>
    <rPh sb="59" eb="61">
      <t>サイド</t>
    </rPh>
    <rPh sb="61" eb="63">
      <t>ケントウ</t>
    </rPh>
    <rPh sb="79" eb="81">
      <t>ケッカ</t>
    </rPh>
    <rPh sb="82" eb="84">
      <t>レイワ</t>
    </rPh>
    <rPh sb="85" eb="87">
      <t>ネンド</t>
    </rPh>
    <rPh sb="92" eb="94">
      <t>オウサツ</t>
    </rPh>
    <phoneticPr fontId="5"/>
  </si>
  <si>
    <t>一般競争入札（総合評価落札方式）を行うことにより、コストの削減に努めている。</t>
    <phoneticPr fontId="5"/>
  </si>
  <si>
    <t>令和２年度は全ての調達で複数者の応札となり、一者入札は改善されたため、引き続き公告期間や調達仕様書の見直しを検討し、応札事業者を増やすよう努める。
不用額が発生している年度においてもその理由は妥当なものであると考えているが、厚生労働省が保有するデータを活用できる場合には活用しつつ、一方で各事業年度における具体的な調査項目や調査客体数等は中央社会保健医療協議会等の議論により決まるものであるため、その動向を踏まえつつ予算要求時の金額を精査していく。</t>
    <rPh sb="0" eb="2">
      <t>レイワ</t>
    </rPh>
    <rPh sb="4" eb="5">
      <t>ド</t>
    </rPh>
    <rPh sb="6" eb="7">
      <t>スベ</t>
    </rPh>
    <rPh sb="9" eb="11">
      <t>チョウタツ</t>
    </rPh>
    <rPh sb="23" eb="24">
      <t>シャ</t>
    </rPh>
    <rPh sb="27" eb="29">
      <t>カイゼン</t>
    </rPh>
    <rPh sb="35" eb="36">
      <t>ヒ</t>
    </rPh>
    <rPh sb="37" eb="38">
      <t>ツヅ</t>
    </rPh>
    <rPh sb="50" eb="52">
      <t>ミナオ</t>
    </rPh>
    <rPh sb="54" eb="56">
      <t>ケントウ</t>
    </rPh>
    <phoneticPr fontId="5"/>
  </si>
  <si>
    <t>厚労</t>
  </si>
  <si>
    <t>126/2,682</t>
    <phoneticPr fontId="5"/>
  </si>
  <si>
    <t>本調査は、一般病棟入院基本料、療養病棟入院基本料、特定集中治療室管理料等の入院料の見直し等による影響の調査・検証及びそのあり方等についての検討を行うため、患者の状態像等を把握し、中央社会保険医療協議会等における議論や次期診療報酬改定の検討に資するデータを収集・分析することを目的とする。</t>
    <phoneticPr fontId="5"/>
  </si>
  <si>
    <t>令和２年度においては以下の項目について検討するため、「入院医療等における実態調査」及び「電子レセプトデータ等に係る集計・分析業務」を実施するとともに、必要な分析を行った。
・一般病棟入院基本料、療養病棟入院基本料、特定集中治療室管理料等の入院料の見直し等による影響の調査・検証及びあり方等についての検討。
・電子レセプトデータ等の集計・分析を通じて、保険診療の実態を把握し、中央社会保険医療協議会等における議論や次期診療報酬改定の検討に資するデータを集計・分析する。</t>
    <rPh sb="41" eb="42">
      <t>オヨ</t>
    </rPh>
    <phoneticPr fontId="5"/>
  </si>
  <si>
    <t>-</t>
    <phoneticPr fontId="5"/>
  </si>
  <si>
    <t>当該事業は診療報酬改定を議論する上で必要となるデータの収集・分析を行うものであり、その調査結果等については中央社会保険医療協議会等の場でも使用されており、今後も継続的な実施が必要な事業である。
調達にあたっては、従来より一般競争入札（総合評価落札方式）による調達を実施し、競争性を確保している。令和元年度においては１者入札となっている事業があったが、公告期間や調達要件について再度検討し、応札事業者を増やすよう努めた結果、令和２年度は複数者の応札があった。
不用額が多く出ている年度については、診療報酬改定に向けた調査は、改定を実施した年度に比較的規模の大きな調査を実施するため予算額が多くなっているが、調査項目や調査客体数等は中央社会保健医療協議会等での議論の進捗に応じて決まるため、予算要求時の調査規模との乖離が発生する場合があることや、応札業者を増やすよう努めた結果、競争が働いた結果もあるため、特段の問題はないと判断する。また、執行率を踏まえて減額して予算要求を行っており、予算額としては減額傾向にある。</t>
    <rPh sb="147" eb="149">
      <t>レイワ</t>
    </rPh>
    <rPh sb="149" eb="152">
      <t>ガンネンド</t>
    </rPh>
    <rPh sb="371" eb="373">
      <t>オウサツ</t>
    </rPh>
    <rPh sb="373" eb="375">
      <t>ギョウシャ</t>
    </rPh>
    <rPh sb="376" eb="377">
      <t>フ</t>
    </rPh>
    <rPh sb="381" eb="382">
      <t>ツト</t>
    </rPh>
    <rPh sb="384" eb="386">
      <t>ケッカ</t>
    </rPh>
    <rPh sb="387" eb="389">
      <t>キョウソウ</t>
    </rPh>
    <rPh sb="390" eb="391">
      <t>ハタラ</t>
    </rPh>
    <rPh sb="393" eb="395">
      <t>ケッカ</t>
    </rPh>
    <rPh sb="418" eb="421">
      <t>シッコウリツ</t>
    </rPh>
    <rPh sb="422" eb="423">
      <t>フ</t>
    </rPh>
    <rPh sb="426" eb="428">
      <t>ゲンガク</t>
    </rPh>
    <rPh sb="430" eb="432">
      <t>ヨサン</t>
    </rPh>
    <rPh sb="432" eb="434">
      <t>ヨウキュウ</t>
    </rPh>
    <rPh sb="435" eb="436">
      <t>オコナ</t>
    </rPh>
    <rPh sb="441" eb="444">
      <t>ヨサンガク</t>
    </rPh>
    <rPh sb="448" eb="450">
      <t>ゲンガク</t>
    </rPh>
    <rPh sb="450" eb="452">
      <t>ケイコウ</t>
    </rPh>
    <phoneticPr fontId="5"/>
  </si>
  <si>
    <t>0282</t>
    <phoneticPr fontId="5"/>
  </si>
  <si>
    <t>本調査は、一般病棟入院基本料・療養病棟入院基本料の見直し、重症度、医療・看護必要度の見直し等による影響の調査・検証及びその在り方等についての検討を行うため、患者の状態像及び医療費等のデータを収集・分析し、次期診療報酬改定の検討に活用される。</t>
    <rPh sb="89" eb="90">
      <t>トウ</t>
    </rPh>
    <rPh sb="95" eb="97">
      <t>シュウシュウ</t>
    </rPh>
    <rPh sb="98" eb="100">
      <t>ブンセキ</t>
    </rPh>
    <rPh sb="114" eb="11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</si>
</sst>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750</xdr:row>
      <xdr:rowOff>0</xdr:rowOff>
    </xdr:from>
    <xdr:to>
      <xdr:col>48</xdr:col>
      <xdr:colOff>165362</xdr:colOff>
      <xdr:row>751</xdr:row>
      <xdr:rowOff>214463</xdr:rowOff>
    </xdr:to>
    <xdr:sp macro="" textlink="">
      <xdr:nvSpPr>
        <xdr:cNvPr id="2" name="正方形/長方形 1"/>
        <xdr:cNvSpPr/>
      </xdr:nvSpPr>
      <xdr:spPr>
        <a:xfrm>
          <a:off x="1800225" y="43053000"/>
          <a:ext cx="7966337" cy="5668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厚生労働省保険局医療課</a:t>
          </a:r>
          <a:endParaRPr kumimoji="1" lang="en-US" altLang="ja-JP" sz="1100"/>
        </a:p>
        <a:p>
          <a:pPr algn="ctr"/>
          <a:r>
            <a:rPr kumimoji="1" lang="ja-JP" altLang="en-US" sz="1100"/>
            <a:t>６８．６百万円</a:t>
          </a:r>
        </a:p>
      </xdr:txBody>
    </xdr:sp>
    <xdr:clientData/>
  </xdr:twoCellAnchor>
  <xdr:twoCellAnchor>
    <xdr:from>
      <xdr:col>22</xdr:col>
      <xdr:colOff>95250</xdr:colOff>
      <xdr:row>752</xdr:row>
      <xdr:rowOff>0</xdr:rowOff>
    </xdr:from>
    <xdr:to>
      <xdr:col>35</xdr:col>
      <xdr:colOff>0</xdr:colOff>
      <xdr:row>753</xdr:row>
      <xdr:rowOff>11906</xdr:rowOff>
    </xdr:to>
    <xdr:sp macro="" textlink="">
      <xdr:nvSpPr>
        <xdr:cNvPr id="3" name="大かっこ 2"/>
        <xdr:cNvSpPr/>
      </xdr:nvSpPr>
      <xdr:spPr>
        <a:xfrm>
          <a:off x="4495800" y="43757850"/>
          <a:ext cx="2505075" cy="3643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本調査研究の総指揮、命令</a:t>
          </a:r>
        </a:p>
      </xdr:txBody>
    </xdr:sp>
    <xdr:clientData/>
  </xdr:twoCellAnchor>
  <xdr:twoCellAnchor>
    <xdr:from>
      <xdr:col>10</xdr:col>
      <xdr:colOff>9524</xdr:colOff>
      <xdr:row>758</xdr:row>
      <xdr:rowOff>339958</xdr:rowOff>
    </xdr:from>
    <xdr:to>
      <xdr:col>25</xdr:col>
      <xdr:colOff>134269</xdr:colOff>
      <xdr:row>764</xdr:row>
      <xdr:rowOff>244929</xdr:rowOff>
    </xdr:to>
    <xdr:sp macro="" textlink="">
      <xdr:nvSpPr>
        <xdr:cNvPr id="4" name="大かっこ 3"/>
        <xdr:cNvSpPr/>
      </xdr:nvSpPr>
      <xdr:spPr>
        <a:xfrm>
          <a:off x="2050595" y="46345708"/>
          <a:ext cx="3186353" cy="20276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入院医療等における実態調査</a:t>
          </a:r>
          <a:r>
            <a:rPr kumimoji="1" lang="en-US" altLang="ja-JP" sz="1100"/>
            <a:t>】</a:t>
          </a:r>
        </a:p>
        <a:p>
          <a:pPr algn="l"/>
          <a:r>
            <a:rPr kumimoji="1" lang="ja-JP" altLang="en-US" sz="1100"/>
            <a:t>・調査企画、実施、対応窓口</a:t>
          </a:r>
          <a:endParaRPr kumimoji="1" lang="en-US" altLang="ja-JP" sz="1100"/>
        </a:p>
        <a:p>
          <a:pPr algn="l"/>
          <a:r>
            <a:rPr kumimoji="1" lang="ja-JP" altLang="en-US" sz="1100"/>
            <a:t>・データ収集</a:t>
          </a:r>
          <a:endParaRPr kumimoji="1" lang="en-US" altLang="ja-JP" sz="1100"/>
        </a:p>
        <a:p>
          <a:pPr algn="l"/>
          <a:r>
            <a:rPr kumimoji="1" lang="ja-JP" altLang="en-US" sz="1100"/>
            <a:t>・調査結果分析、報告書作成等</a:t>
          </a:r>
          <a:endParaRPr kumimoji="1" lang="en-US" altLang="ja-JP" sz="1100"/>
        </a:p>
        <a:p>
          <a:pPr algn="l"/>
          <a:endParaRPr kumimoji="1" lang="en-US" altLang="ja-JP" sz="1100"/>
        </a:p>
      </xdr:txBody>
    </xdr:sp>
    <xdr:clientData/>
  </xdr:twoCellAnchor>
  <xdr:twoCellAnchor>
    <xdr:from>
      <xdr:col>10</xdr:col>
      <xdr:colOff>106170</xdr:colOff>
      <xdr:row>755</xdr:row>
      <xdr:rowOff>19108</xdr:rowOff>
    </xdr:from>
    <xdr:to>
      <xdr:col>25</xdr:col>
      <xdr:colOff>115845</xdr:colOff>
      <xdr:row>755</xdr:row>
      <xdr:rowOff>333375</xdr:rowOff>
    </xdr:to>
    <xdr:sp macro="" textlink="">
      <xdr:nvSpPr>
        <xdr:cNvPr id="5" name="テキスト ボックス 4"/>
        <xdr:cNvSpPr txBox="1"/>
      </xdr:nvSpPr>
      <xdr:spPr>
        <a:xfrm>
          <a:off x="2106420" y="44834233"/>
          <a:ext cx="3010050" cy="31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10</xdr:col>
      <xdr:colOff>0</xdr:colOff>
      <xdr:row>756</xdr:row>
      <xdr:rowOff>0</xdr:rowOff>
    </xdr:from>
    <xdr:to>
      <xdr:col>25</xdr:col>
      <xdr:colOff>193074</xdr:colOff>
      <xdr:row>758</xdr:row>
      <xdr:rowOff>198099</xdr:rowOff>
    </xdr:to>
    <xdr:sp macro="" textlink="">
      <xdr:nvSpPr>
        <xdr:cNvPr id="6" name="正方形/長方形 5"/>
        <xdr:cNvSpPr/>
      </xdr:nvSpPr>
      <xdr:spPr>
        <a:xfrm>
          <a:off x="2000250" y="45167550"/>
          <a:ext cx="3193449" cy="90294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Ａ．株式会社　健康保険</a:t>
          </a:r>
        </a:p>
        <a:p>
          <a:pPr algn="ctr"/>
          <a:r>
            <a:rPr kumimoji="1" lang="ja-JP" altLang="en-US" sz="1100"/>
            <a:t>医療情報総合研究所</a:t>
          </a:r>
        </a:p>
        <a:p>
          <a:pPr algn="ctr"/>
          <a:r>
            <a:rPr kumimoji="1" lang="ja-JP" altLang="en-US" sz="1100"/>
            <a:t>６２百万円</a:t>
          </a:r>
        </a:p>
      </xdr:txBody>
    </xdr:sp>
    <xdr:clientData/>
  </xdr:twoCellAnchor>
  <xdr:twoCellAnchor>
    <xdr:from>
      <xdr:col>29</xdr:col>
      <xdr:colOff>9527</xdr:colOff>
      <xdr:row>758</xdr:row>
      <xdr:rowOff>339958</xdr:rowOff>
    </xdr:from>
    <xdr:to>
      <xdr:col>44</xdr:col>
      <xdr:colOff>134270</xdr:colOff>
      <xdr:row>764</xdr:row>
      <xdr:rowOff>197993</xdr:rowOff>
    </xdr:to>
    <xdr:sp macro="" textlink="">
      <xdr:nvSpPr>
        <xdr:cNvPr id="7" name="大かっこ 6"/>
        <xdr:cNvSpPr/>
      </xdr:nvSpPr>
      <xdr:spPr>
        <a:xfrm>
          <a:off x="5810252" y="46212358"/>
          <a:ext cx="3125118" cy="19725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電子レセプトデータ等に係る集計・分析業務</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・データ集計、分析</a:t>
          </a:r>
          <a:endParaRPr lang="ja-JP" altLang="ja-JP">
            <a:effectLst/>
          </a:endParaRPr>
        </a:p>
        <a:p>
          <a:r>
            <a:rPr kumimoji="1" lang="ja-JP" altLang="ja-JP" sz="1100">
              <a:solidFill>
                <a:schemeClr val="tx1"/>
              </a:solidFill>
              <a:effectLst/>
              <a:latin typeface="+mn-lt"/>
              <a:ea typeface="+mn-ea"/>
              <a:cs typeface="+mn-cs"/>
            </a:rPr>
            <a:t>・報告書作成等</a:t>
          </a:r>
          <a:endParaRPr lang="ja-JP" altLang="ja-JP">
            <a:effectLst/>
          </a:endParaRPr>
        </a:p>
        <a:p>
          <a:pPr algn="l"/>
          <a:endParaRPr kumimoji="1" lang="ja-JP" altLang="en-US" sz="1100"/>
        </a:p>
      </xdr:txBody>
    </xdr:sp>
    <xdr:clientData/>
  </xdr:twoCellAnchor>
  <xdr:twoCellAnchor>
    <xdr:from>
      <xdr:col>30</xdr:col>
      <xdr:colOff>3192</xdr:colOff>
      <xdr:row>755</xdr:row>
      <xdr:rowOff>19108</xdr:rowOff>
    </xdr:from>
    <xdr:to>
      <xdr:col>44</xdr:col>
      <xdr:colOff>102973</xdr:colOff>
      <xdr:row>755</xdr:row>
      <xdr:rowOff>333375</xdr:rowOff>
    </xdr:to>
    <xdr:sp macro="" textlink="">
      <xdr:nvSpPr>
        <xdr:cNvPr id="8" name="テキスト ボックス 7"/>
        <xdr:cNvSpPr txBox="1"/>
      </xdr:nvSpPr>
      <xdr:spPr>
        <a:xfrm>
          <a:off x="6003942" y="44834233"/>
          <a:ext cx="2900131" cy="31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29</xdr:col>
      <xdr:colOff>2</xdr:colOff>
      <xdr:row>756</xdr:row>
      <xdr:rowOff>0</xdr:rowOff>
    </xdr:from>
    <xdr:to>
      <xdr:col>44</xdr:col>
      <xdr:colOff>193074</xdr:colOff>
      <xdr:row>758</xdr:row>
      <xdr:rowOff>198099</xdr:rowOff>
    </xdr:to>
    <xdr:sp macro="" textlink="">
      <xdr:nvSpPr>
        <xdr:cNvPr id="9" name="正方形/長方形 8"/>
        <xdr:cNvSpPr/>
      </xdr:nvSpPr>
      <xdr:spPr>
        <a:xfrm>
          <a:off x="5800727" y="45167550"/>
          <a:ext cx="3193447" cy="90294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Ｂ．株式会社　情報実業　</a:t>
          </a:r>
          <a:endParaRPr kumimoji="1" lang="en-US" altLang="ja-JP" sz="1100"/>
        </a:p>
        <a:p>
          <a:pPr algn="ctr"/>
          <a:r>
            <a:rPr kumimoji="1" lang="ja-JP" altLang="en-US" sz="1100"/>
            <a:t>６．６百万円</a:t>
          </a:r>
        </a:p>
      </xdr:txBody>
    </xdr:sp>
    <xdr:clientData/>
  </xdr:twoCellAnchor>
  <xdr:twoCellAnchor>
    <xdr:from>
      <xdr:col>18</xdr:col>
      <xdr:colOff>0</xdr:colOff>
      <xdr:row>753</xdr:row>
      <xdr:rowOff>0</xdr:rowOff>
    </xdr:from>
    <xdr:to>
      <xdr:col>18</xdr:col>
      <xdr:colOff>0</xdr:colOff>
      <xdr:row>754</xdr:row>
      <xdr:rowOff>173310</xdr:rowOff>
    </xdr:to>
    <xdr:cxnSp macro="">
      <xdr:nvCxnSpPr>
        <xdr:cNvPr id="10" name="直線矢印コネクタ 9"/>
        <xdr:cNvCxnSpPr/>
      </xdr:nvCxnSpPr>
      <xdr:spPr>
        <a:xfrm>
          <a:off x="3600450" y="44110275"/>
          <a:ext cx="0" cy="52573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753</xdr:row>
      <xdr:rowOff>0</xdr:rowOff>
    </xdr:from>
    <xdr:to>
      <xdr:col>37</xdr:col>
      <xdr:colOff>0</xdr:colOff>
      <xdr:row>754</xdr:row>
      <xdr:rowOff>173310</xdr:rowOff>
    </xdr:to>
    <xdr:cxnSp macro="">
      <xdr:nvCxnSpPr>
        <xdr:cNvPr id="11" name="直線矢印コネクタ 10"/>
        <xdr:cNvCxnSpPr/>
      </xdr:nvCxnSpPr>
      <xdr:spPr>
        <a:xfrm>
          <a:off x="7400925" y="44110275"/>
          <a:ext cx="0" cy="52573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7" zoomScale="80" zoomScaleNormal="75" zoomScaleSheetLayoutView="80" zoomScalePageLayoutView="85" workbookViewId="0">
      <selection activeCell="BF187" sqref="BF1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777</v>
      </c>
      <c r="AK2" s="206"/>
      <c r="AL2" s="206"/>
      <c r="AM2" s="206"/>
      <c r="AN2" s="98" t="s">
        <v>406</v>
      </c>
      <c r="AO2" s="206">
        <v>20</v>
      </c>
      <c r="AP2" s="206"/>
      <c r="AQ2" s="206"/>
      <c r="AR2" s="99" t="s">
        <v>709</v>
      </c>
      <c r="AS2" s="207">
        <v>353</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779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780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250</v>
      </c>
      <c r="Q13" s="164"/>
      <c r="R13" s="164"/>
      <c r="S13" s="164"/>
      <c r="T13" s="164"/>
      <c r="U13" s="164"/>
      <c r="V13" s="165"/>
      <c r="W13" s="163">
        <v>127</v>
      </c>
      <c r="X13" s="164"/>
      <c r="Y13" s="164"/>
      <c r="Z13" s="164"/>
      <c r="AA13" s="164"/>
      <c r="AB13" s="164"/>
      <c r="AC13" s="165"/>
      <c r="AD13" s="163">
        <v>186</v>
      </c>
      <c r="AE13" s="164"/>
      <c r="AF13" s="164"/>
      <c r="AG13" s="164"/>
      <c r="AH13" s="164"/>
      <c r="AI13" s="164"/>
      <c r="AJ13" s="165"/>
      <c r="AK13" s="163">
        <v>126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743</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743</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743</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743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250</v>
      </c>
      <c r="Q18" s="170"/>
      <c r="R18" s="170"/>
      <c r="S18" s="170"/>
      <c r="T18" s="170"/>
      <c r="U18" s="170"/>
      <c r="V18" s="171"/>
      <c r="W18" s="169">
        <f>SUM(W13:AC17)</f>
        <v>127</v>
      </c>
      <c r="X18" s="170"/>
      <c r="Y18" s="170"/>
      <c r="Z18" s="170"/>
      <c r="AA18" s="170"/>
      <c r="AB18" s="170"/>
      <c r="AC18" s="171"/>
      <c r="AD18" s="169">
        <f>SUM(AD13:AJ17)</f>
        <v>186</v>
      </c>
      <c r="AE18" s="170"/>
      <c r="AF18" s="170"/>
      <c r="AG18" s="170"/>
      <c r="AH18" s="170"/>
      <c r="AI18" s="170"/>
      <c r="AJ18" s="171"/>
      <c r="AK18" s="169">
        <f>SUM(AK13:AQ17)</f>
        <v>126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86</v>
      </c>
      <c r="Q19" s="164"/>
      <c r="R19" s="164"/>
      <c r="S19" s="164"/>
      <c r="T19" s="164"/>
      <c r="U19" s="164"/>
      <c r="V19" s="165"/>
      <c r="W19" s="163">
        <v>90</v>
      </c>
      <c r="X19" s="164"/>
      <c r="Y19" s="164"/>
      <c r="Z19" s="164"/>
      <c r="AA19" s="164"/>
      <c r="AB19" s="164"/>
      <c r="AC19" s="165"/>
      <c r="AD19" s="163">
        <v>69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0.34399999999999997</v>
      </c>
      <c r="Q20" s="535"/>
      <c r="R20" s="535"/>
      <c r="S20" s="535"/>
      <c r="T20" s="535"/>
      <c r="U20" s="535"/>
      <c r="V20" s="535"/>
      <c r="W20" s="535">
        <f t="shared" ref="W20" si="0">IF(W18=0, "-", SUM(W19)/W18)</f>
        <v>0.70866141732283461</v>
      </c>
      <c r="X20" s="535"/>
      <c r="Y20" s="535"/>
      <c r="Z20" s="535"/>
      <c r="AA20" s="535"/>
      <c r="AB20" s="535"/>
      <c r="AC20" s="535"/>
      <c r="AD20" s="535">
        <f t="shared" ref="AD20" si="1">IF(AD18=0, "-", SUM(AD19)/AD18)</f>
        <v>0.37096774193548387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0.34399999999999997</v>
      </c>
      <c r="Q21" s="535"/>
      <c r="R21" s="535"/>
      <c r="S21" s="535"/>
      <c r="T21" s="535"/>
      <c r="U21" s="535"/>
      <c r="V21" s="535"/>
      <c r="W21" s="535">
        <f t="shared" ref="W21" si="2">IF(W19=0, "-", SUM(W19)/SUM(W13,W14))</f>
        <v>0.70866141732283461</v>
      </c>
      <c r="X21" s="535"/>
      <c r="Y21" s="535"/>
      <c r="Z21" s="535"/>
      <c r="AA21" s="535"/>
      <c r="AB21" s="535"/>
      <c r="AC21" s="535"/>
      <c r="AD21" s="535">
        <f t="shared" ref="AD21" si="3">IF(AD19=0, "-", SUM(AD19)/SUM(AD13,AD14))</f>
        <v>0.37096774193548387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126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126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719</v>
      </c>
      <c r="AV31" s="271"/>
      <c r="AW31" s="375" t="s">
        <v>179</v>
      </c>
      <c r="AX31" s="376"/>
    </row>
    <row r="32" spans="1:50" ht="30"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371</v>
      </c>
      <c r="AC32" s="547"/>
      <c r="AD32" s="547"/>
      <c r="AE32" s="363">
        <v>100</v>
      </c>
      <c r="AF32" s="364"/>
      <c r="AG32" s="364"/>
      <c r="AH32" s="364"/>
      <c r="AI32" s="363">
        <v>100</v>
      </c>
      <c r="AJ32" s="364"/>
      <c r="AK32" s="364"/>
      <c r="AL32" s="364"/>
      <c r="AM32" s="363">
        <v>100</v>
      </c>
      <c r="AN32" s="364"/>
      <c r="AO32" s="364"/>
      <c r="AP32" s="364"/>
      <c r="AQ32" s="166" t="s">
        <v>719</v>
      </c>
      <c r="AR32" s="167"/>
      <c r="AS32" s="167"/>
      <c r="AT32" s="168"/>
      <c r="AU32" s="364" t="s">
        <v>719</v>
      </c>
      <c r="AV32" s="364"/>
      <c r="AW32" s="364"/>
      <c r="AX32" s="365"/>
    </row>
    <row r="33" spans="1:51" ht="30"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3">
        <v>100</v>
      </c>
      <c r="AF33" s="364"/>
      <c r="AG33" s="364"/>
      <c r="AH33" s="364"/>
      <c r="AI33" s="363">
        <v>100</v>
      </c>
      <c r="AJ33" s="364"/>
      <c r="AK33" s="364"/>
      <c r="AL33" s="364"/>
      <c r="AM33" s="363">
        <v>100</v>
      </c>
      <c r="AN33" s="364"/>
      <c r="AO33" s="364"/>
      <c r="AP33" s="364"/>
      <c r="AQ33" s="166">
        <v>100</v>
      </c>
      <c r="AR33" s="167"/>
      <c r="AS33" s="167"/>
      <c r="AT33" s="168"/>
      <c r="AU33" s="364" t="s">
        <v>719</v>
      </c>
      <c r="AV33" s="364"/>
      <c r="AW33" s="364"/>
      <c r="AX33" s="365"/>
    </row>
    <row r="34" spans="1:51" ht="30"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719</v>
      </c>
      <c r="AR34" s="167"/>
      <c r="AS34" s="167"/>
      <c r="AT34" s="168"/>
      <c r="AU34" s="364" t="s">
        <v>719</v>
      </c>
      <c r="AV34" s="364"/>
      <c r="AW34" s="364"/>
      <c r="AX34" s="365"/>
    </row>
    <row r="35" spans="1:51" ht="23.25" customHeight="1" x14ac:dyDescent="0.15">
      <c r="A35" s="891" t="s">
        <v>380</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v>6554</v>
      </c>
      <c r="AF101" s="358"/>
      <c r="AG101" s="358"/>
      <c r="AH101" s="358"/>
      <c r="AI101" s="358">
        <v>2676</v>
      </c>
      <c r="AJ101" s="358"/>
      <c r="AK101" s="358"/>
      <c r="AL101" s="358"/>
      <c r="AM101" s="358">
        <v>2682</v>
      </c>
      <c r="AN101" s="358"/>
      <c r="AO101" s="358"/>
      <c r="AP101" s="358"/>
      <c r="AQ101" s="358" t="s">
        <v>743</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v>10627</v>
      </c>
      <c r="AF102" s="358"/>
      <c r="AG102" s="358"/>
      <c r="AH102" s="358"/>
      <c r="AI102" s="358">
        <v>4300</v>
      </c>
      <c r="AJ102" s="358"/>
      <c r="AK102" s="358"/>
      <c r="AL102" s="358"/>
      <c r="AM102" s="358">
        <v>6200</v>
      </c>
      <c r="AN102" s="358"/>
      <c r="AO102" s="358"/>
      <c r="AP102" s="358"/>
      <c r="AQ102" s="358">
        <v>2682</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13</v>
      </c>
      <c r="AF116" s="358"/>
      <c r="AG116" s="358"/>
      <c r="AH116" s="358"/>
      <c r="AI116" s="358">
        <v>34</v>
      </c>
      <c r="AJ116" s="358"/>
      <c r="AK116" s="358"/>
      <c r="AL116" s="358"/>
      <c r="AM116" s="358">
        <v>26</v>
      </c>
      <c r="AN116" s="358"/>
      <c r="AO116" s="358"/>
      <c r="AP116" s="358"/>
      <c r="AQ116" s="363">
        <v>47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729</v>
      </c>
      <c r="AJ117" s="306"/>
      <c r="AK117" s="306"/>
      <c r="AL117" s="306"/>
      <c r="AM117" s="306" t="s">
        <v>773</v>
      </c>
      <c r="AN117" s="306"/>
      <c r="AO117" s="306"/>
      <c r="AP117" s="306"/>
      <c r="AQ117" s="306" t="s">
        <v>778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88"/>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743</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743</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784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719</v>
      </c>
      <c r="K430" s="243"/>
      <c r="L430" s="243"/>
      <c r="M430" s="243"/>
      <c r="N430" s="243"/>
      <c r="O430" s="243"/>
      <c r="P430" s="243"/>
      <c r="Q430" s="243"/>
      <c r="R430" s="243"/>
      <c r="S430" s="243"/>
      <c r="T430" s="244"/>
      <c r="U430" s="245" t="s">
        <v>781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88"/>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743</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743</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743</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88"/>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743</v>
      </c>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743</v>
      </c>
      <c r="AN459" s="167"/>
      <c r="AO459" s="167"/>
      <c r="AP459" s="168"/>
      <c r="AQ459" s="166" t="s">
        <v>719</v>
      </c>
      <c r="AR459" s="167"/>
      <c r="AS459" s="167"/>
      <c r="AT459" s="168"/>
      <c r="AU459" s="167" t="s">
        <v>719</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743</v>
      </c>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781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7.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744</v>
      </c>
      <c r="AH702" s="880"/>
      <c r="AI702" s="880"/>
      <c r="AJ702" s="880"/>
      <c r="AK702" s="880"/>
      <c r="AL702" s="880"/>
      <c r="AM702" s="880"/>
      <c r="AN702" s="880"/>
      <c r="AO702" s="880"/>
      <c r="AP702" s="880"/>
      <c r="AQ702" s="880"/>
      <c r="AR702" s="880"/>
      <c r="AS702" s="880"/>
      <c r="AT702" s="880"/>
      <c r="AU702" s="880"/>
      <c r="AV702" s="880"/>
      <c r="AW702" s="880"/>
      <c r="AX702" s="881"/>
    </row>
    <row r="703" spans="1:51" ht="46.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663" t="s">
        <v>745</v>
      </c>
      <c r="AH703" s="664"/>
      <c r="AI703" s="664"/>
      <c r="AJ703" s="664"/>
      <c r="AK703" s="664"/>
      <c r="AL703" s="664"/>
      <c r="AM703" s="664"/>
      <c r="AN703" s="664"/>
      <c r="AO703" s="664"/>
      <c r="AP703" s="664"/>
      <c r="AQ703" s="664"/>
      <c r="AR703" s="664"/>
      <c r="AS703" s="664"/>
      <c r="AT703" s="664"/>
      <c r="AU703" s="664"/>
      <c r="AV703" s="664"/>
      <c r="AW703" s="664"/>
      <c r="AX703" s="665"/>
    </row>
    <row r="704" spans="1:51" ht="46.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746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742</v>
      </c>
      <c r="AE705" s="732"/>
      <c r="AF705" s="732"/>
      <c r="AG705" s="190" t="s">
        <v>774</v>
      </c>
      <c r="AH705" s="191"/>
      <c r="AI705" s="191"/>
      <c r="AJ705" s="191"/>
      <c r="AK705" s="191"/>
      <c r="AL705" s="191"/>
      <c r="AM705" s="191"/>
      <c r="AN705" s="191"/>
      <c r="AO705" s="191"/>
      <c r="AP705" s="191"/>
      <c r="AQ705" s="191"/>
      <c r="AR705" s="191"/>
      <c r="AS705" s="191"/>
      <c r="AT705" s="191"/>
      <c r="AU705" s="191"/>
      <c r="AV705" s="191"/>
      <c r="AW705" s="191"/>
      <c r="AX705" s="192"/>
    </row>
    <row r="706" spans="1:50" ht="30"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755</v>
      </c>
      <c r="AE708" s="667"/>
      <c r="AF708" s="667"/>
      <c r="AG708" s="522" t="s">
        <v>719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775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755</v>
      </c>
      <c r="AE710" s="185"/>
      <c r="AF710" s="185"/>
      <c r="AG710" s="663" t="s">
        <v>719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747</v>
      </c>
      <c r="AH711" s="664"/>
      <c r="AI711" s="664"/>
      <c r="AJ711" s="664"/>
      <c r="AK711" s="664"/>
      <c r="AL711" s="664"/>
      <c r="AM711" s="664"/>
      <c r="AN711" s="664"/>
      <c r="AO711" s="664"/>
      <c r="AP711" s="664"/>
      <c r="AQ711" s="664"/>
      <c r="AR711" s="664"/>
      <c r="AS711" s="664"/>
      <c r="AT711" s="664"/>
      <c r="AU711" s="664"/>
      <c r="AV711" s="664"/>
      <c r="AW711" s="664"/>
      <c r="AX711" s="665"/>
    </row>
    <row r="712" spans="1:50" ht="45.7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742</v>
      </c>
      <c r="AE712" s="582"/>
      <c r="AF712" s="582"/>
      <c r="AG712" s="590" t="s">
        <v>748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3" t="s">
        <v>719</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749</v>
      </c>
      <c r="AH714" s="689"/>
      <c r="AI714" s="689"/>
      <c r="AJ714" s="689"/>
      <c r="AK714" s="689"/>
      <c r="AL714" s="689"/>
      <c r="AM714" s="689"/>
      <c r="AN714" s="689"/>
      <c r="AO714" s="689"/>
      <c r="AP714" s="689"/>
      <c r="AQ714" s="689"/>
      <c r="AR714" s="689"/>
      <c r="AS714" s="689"/>
      <c r="AT714" s="689"/>
      <c r="AU714" s="689"/>
      <c r="AV714" s="689"/>
      <c r="AW714" s="689"/>
      <c r="AX714" s="690"/>
    </row>
    <row r="715" spans="1:50" ht="46.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750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755</v>
      </c>
      <c r="AE716" s="755"/>
      <c r="AF716" s="755"/>
      <c r="AG716" s="663" t="s">
        <v>719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751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752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742</v>
      </c>
      <c r="AE719" s="667"/>
      <c r="AF719" s="667"/>
      <c r="AG719" s="190" t="s">
        <v>753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46.5" customHeight="1" x14ac:dyDescent="0.15">
      <c r="A721" s="649"/>
      <c r="B721" s="650"/>
      <c r="C721" s="912" t="s">
        <v>710</v>
      </c>
      <c r="D721" s="913"/>
      <c r="E721" s="913"/>
      <c r="F721" s="914"/>
      <c r="G721" s="930">
        <v>20</v>
      </c>
      <c r="H721" s="931"/>
      <c r="I721" s="77" t="str">
        <f>IF(OR(G721="　", G721=""), "", "-")</f>
        <v>-</v>
      </c>
      <c r="J721" s="911">
        <v>352</v>
      </c>
      <c r="K721" s="911"/>
      <c r="L721" s="77" t="str">
        <f>IF(M721="","","-")</f>
        <v/>
      </c>
      <c r="M721" s="78"/>
      <c r="N721" s="908" t="s">
        <v>732</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55.5" customHeight="1" x14ac:dyDescent="0.15">
      <c r="A722" s="649"/>
      <c r="B722" s="650"/>
      <c r="C722" s="912" t="s">
        <v>710</v>
      </c>
      <c r="D722" s="913"/>
      <c r="E722" s="913"/>
      <c r="F722" s="914"/>
      <c r="G722" s="930">
        <v>20</v>
      </c>
      <c r="H722" s="931"/>
      <c r="I722" s="77" t="str">
        <f t="shared" ref="I722:I725" si="113">IF(OR(G722="　", G722=""), "", "-")</f>
        <v>-</v>
      </c>
      <c r="J722" s="911">
        <v>351</v>
      </c>
      <c r="K722" s="911"/>
      <c r="L722" s="77" t="str">
        <f t="shared" ref="L722:L725" si="114">IF(M722="","","-")</f>
        <v/>
      </c>
      <c r="M722" s="78"/>
      <c r="N722" s="908" t="s">
        <v>733</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132" customHeight="1" x14ac:dyDescent="0.15">
      <c r="A726" s="617" t="s">
        <v>48</v>
      </c>
      <c r="B726" s="618"/>
      <c r="C726" s="439" t="s">
        <v>53</v>
      </c>
      <c r="D726" s="577"/>
      <c r="E726" s="577"/>
      <c r="F726" s="578"/>
      <c r="G726" s="793" t="s">
        <v>782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98.25" customHeight="1" thickBot="1" x14ac:dyDescent="0.2">
      <c r="A727" s="619"/>
      <c r="B727" s="620"/>
      <c r="C727" s="694" t="s">
        <v>57</v>
      </c>
      <c r="D727" s="695"/>
      <c r="E727" s="695"/>
      <c r="F727" s="696"/>
      <c r="G727" s="791" t="s">
        <v>776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783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296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302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756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768</v>
      </c>
      <c r="H789" s="446"/>
      <c r="I789" s="446"/>
      <c r="J789" s="446"/>
      <c r="K789" s="447"/>
      <c r="L789" s="448" t="s">
        <v>770</v>
      </c>
      <c r="M789" s="449"/>
      <c r="N789" s="449"/>
      <c r="O789" s="449"/>
      <c r="P789" s="449"/>
      <c r="Q789" s="449"/>
      <c r="R789" s="449"/>
      <c r="S789" s="449"/>
      <c r="T789" s="449"/>
      <c r="U789" s="449"/>
      <c r="V789" s="449"/>
      <c r="W789" s="449"/>
      <c r="X789" s="450"/>
      <c r="Y789" s="451">
        <v>32</v>
      </c>
      <c r="Z789" s="452"/>
      <c r="AA789" s="452"/>
      <c r="AB789" s="553"/>
      <c r="AC789" s="445" t="s">
        <v>762</v>
      </c>
      <c r="AD789" s="446"/>
      <c r="AE789" s="446"/>
      <c r="AF789" s="446"/>
      <c r="AG789" s="447"/>
      <c r="AH789" s="448" t="s">
        <v>766</v>
      </c>
      <c r="AI789" s="449"/>
      <c r="AJ789" s="449"/>
      <c r="AK789" s="449"/>
      <c r="AL789" s="449"/>
      <c r="AM789" s="449"/>
      <c r="AN789" s="449"/>
      <c r="AO789" s="449"/>
      <c r="AP789" s="449"/>
      <c r="AQ789" s="449"/>
      <c r="AR789" s="449"/>
      <c r="AS789" s="449"/>
      <c r="AT789" s="450"/>
      <c r="AU789" s="451">
        <v>3.6</v>
      </c>
      <c r="AV789" s="452"/>
      <c r="AW789" s="452"/>
      <c r="AX789" s="453"/>
    </row>
    <row r="790" spans="1:51" ht="24.75" customHeight="1" x14ac:dyDescent="0.15">
      <c r="A790" s="552"/>
      <c r="B790" s="759"/>
      <c r="C790" s="759"/>
      <c r="D790" s="759"/>
      <c r="E790" s="759"/>
      <c r="F790" s="760"/>
      <c r="G790" s="348" t="s">
        <v>769</v>
      </c>
      <c r="H790" s="349"/>
      <c r="I790" s="349"/>
      <c r="J790" s="349"/>
      <c r="K790" s="350"/>
      <c r="L790" s="398" t="s">
        <v>772</v>
      </c>
      <c r="M790" s="399"/>
      <c r="N790" s="399"/>
      <c r="O790" s="399"/>
      <c r="P790" s="399"/>
      <c r="Q790" s="399"/>
      <c r="R790" s="399"/>
      <c r="S790" s="399"/>
      <c r="T790" s="399"/>
      <c r="U790" s="399"/>
      <c r="V790" s="399"/>
      <c r="W790" s="399"/>
      <c r="X790" s="400"/>
      <c r="Y790" s="395">
        <v>19</v>
      </c>
      <c r="Z790" s="396"/>
      <c r="AA790" s="396"/>
      <c r="AB790" s="402"/>
      <c r="AC790" s="348" t="s">
        <v>763</v>
      </c>
      <c r="AD790" s="349"/>
      <c r="AE790" s="349"/>
      <c r="AF790" s="349"/>
      <c r="AG790" s="350"/>
      <c r="AH790" s="398" t="s">
        <v>767</v>
      </c>
      <c r="AI790" s="399"/>
      <c r="AJ790" s="399"/>
      <c r="AK790" s="399"/>
      <c r="AL790" s="399"/>
      <c r="AM790" s="399"/>
      <c r="AN790" s="399"/>
      <c r="AO790" s="399"/>
      <c r="AP790" s="399"/>
      <c r="AQ790" s="399"/>
      <c r="AR790" s="399"/>
      <c r="AS790" s="399"/>
      <c r="AT790" s="400"/>
      <c r="AU790" s="395">
        <v>1.5</v>
      </c>
      <c r="AV790" s="396"/>
      <c r="AW790" s="396"/>
      <c r="AX790" s="397"/>
    </row>
    <row r="791" spans="1:51" ht="24.75" customHeight="1" x14ac:dyDescent="0.15">
      <c r="A791" s="552"/>
      <c r="B791" s="759"/>
      <c r="C791" s="759"/>
      <c r="D791" s="759"/>
      <c r="E791" s="759"/>
      <c r="F791" s="760"/>
      <c r="G791" s="348" t="s">
        <v>80</v>
      </c>
      <c r="H791" s="349"/>
      <c r="I791" s="349"/>
      <c r="J791" s="349"/>
      <c r="K791" s="350"/>
      <c r="L791" s="398" t="s">
        <v>771</v>
      </c>
      <c r="M791" s="399"/>
      <c r="N791" s="399"/>
      <c r="O791" s="399"/>
      <c r="P791" s="399"/>
      <c r="Q791" s="399"/>
      <c r="R791" s="399"/>
      <c r="S791" s="399"/>
      <c r="T791" s="399"/>
      <c r="U791" s="399"/>
      <c r="V791" s="399"/>
      <c r="W791" s="399"/>
      <c r="X791" s="400"/>
      <c r="Y791" s="395">
        <v>11</v>
      </c>
      <c r="Z791" s="396"/>
      <c r="AA791" s="396"/>
      <c r="AB791" s="402"/>
      <c r="AC791" s="348" t="s">
        <v>764</v>
      </c>
      <c r="AD791" s="349"/>
      <c r="AE791" s="349"/>
      <c r="AF791" s="349"/>
      <c r="AG791" s="350"/>
      <c r="AH791" s="398" t="s">
        <v>765</v>
      </c>
      <c r="AI791" s="399"/>
      <c r="AJ791" s="399"/>
      <c r="AK791" s="399"/>
      <c r="AL791" s="399"/>
      <c r="AM791" s="399"/>
      <c r="AN791" s="399"/>
      <c r="AO791" s="399"/>
      <c r="AP791" s="399"/>
      <c r="AQ791" s="399"/>
      <c r="AR791" s="399"/>
      <c r="AS791" s="399"/>
      <c r="AT791" s="400"/>
      <c r="AU791" s="395">
        <v>1.5</v>
      </c>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62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6.6</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1.25" customHeight="1" x14ac:dyDescent="0.15">
      <c r="A845" s="401">
        <v>1</v>
      </c>
      <c r="B845" s="401">
        <v>1</v>
      </c>
      <c r="C845" s="420" t="s">
        <v>759</v>
      </c>
      <c r="D845" s="415"/>
      <c r="E845" s="415"/>
      <c r="F845" s="415"/>
      <c r="G845" s="415"/>
      <c r="H845" s="415"/>
      <c r="I845" s="415"/>
      <c r="J845" s="416">
        <v>2010001084213</v>
      </c>
      <c r="K845" s="417"/>
      <c r="L845" s="417"/>
      <c r="M845" s="417"/>
      <c r="N845" s="417"/>
      <c r="O845" s="417"/>
      <c r="P845" s="421" t="s">
        <v>760</v>
      </c>
      <c r="Q845" s="317"/>
      <c r="R845" s="317"/>
      <c r="S845" s="317"/>
      <c r="T845" s="317"/>
      <c r="U845" s="317"/>
      <c r="V845" s="317"/>
      <c r="W845" s="317"/>
      <c r="X845" s="317"/>
      <c r="Y845" s="318">
        <v>62</v>
      </c>
      <c r="Z845" s="319"/>
      <c r="AA845" s="319"/>
      <c r="AB845" s="320"/>
      <c r="AC845" s="322" t="s">
        <v>373</v>
      </c>
      <c r="AD845" s="323"/>
      <c r="AE845" s="323"/>
      <c r="AF845" s="323"/>
      <c r="AG845" s="323"/>
      <c r="AH845" s="418">
        <v>2</v>
      </c>
      <c r="AI845" s="419"/>
      <c r="AJ845" s="419"/>
      <c r="AK845" s="419"/>
      <c r="AL845" s="326">
        <v>73.2</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758</v>
      </c>
      <c r="D878" s="415"/>
      <c r="E878" s="415"/>
      <c r="F878" s="415"/>
      <c r="G878" s="415"/>
      <c r="H878" s="415"/>
      <c r="I878" s="415"/>
      <c r="J878" s="416">
        <v>9012801003907</v>
      </c>
      <c r="K878" s="417"/>
      <c r="L878" s="417"/>
      <c r="M878" s="417"/>
      <c r="N878" s="417"/>
      <c r="O878" s="417"/>
      <c r="P878" s="421" t="s">
        <v>761</v>
      </c>
      <c r="Q878" s="317"/>
      <c r="R878" s="317"/>
      <c r="S878" s="317"/>
      <c r="T878" s="317"/>
      <c r="U878" s="317"/>
      <c r="V878" s="317"/>
      <c r="W878" s="317"/>
      <c r="X878" s="317"/>
      <c r="Y878" s="318">
        <v>6.6</v>
      </c>
      <c r="Z878" s="319"/>
      <c r="AA878" s="319"/>
      <c r="AB878" s="320"/>
      <c r="AC878" s="322" t="s">
        <v>372</v>
      </c>
      <c r="AD878" s="323"/>
      <c r="AE878" s="323"/>
      <c r="AF878" s="323"/>
      <c r="AG878" s="323"/>
      <c r="AH878" s="418">
        <v>2</v>
      </c>
      <c r="AI878" s="419"/>
      <c r="AJ878" s="419"/>
      <c r="AK878" s="419"/>
      <c r="AL878" s="326">
        <v>71.099999999999994</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743</v>
      </c>
      <c r="F1110" s="886"/>
      <c r="G1110" s="886"/>
      <c r="H1110" s="886"/>
      <c r="I1110" s="886"/>
      <c r="J1110" s="416" t="s">
        <v>743</v>
      </c>
      <c r="K1110" s="417"/>
      <c r="L1110" s="417"/>
      <c r="M1110" s="417"/>
      <c r="N1110" s="417"/>
      <c r="O1110" s="417"/>
      <c r="P1110" s="421" t="s">
        <v>743</v>
      </c>
      <c r="Q1110" s="317"/>
      <c r="R1110" s="317"/>
      <c r="S1110" s="317"/>
      <c r="T1110" s="317"/>
      <c r="U1110" s="317"/>
      <c r="V1110" s="317"/>
      <c r="W1110" s="317"/>
      <c r="X1110" s="317"/>
      <c r="Y1110" s="318" t="s">
        <v>743</v>
      </c>
      <c r="Z1110" s="319"/>
      <c r="AA1110" s="319"/>
      <c r="AB1110" s="320"/>
      <c r="AC1110" s="322"/>
      <c r="AD1110" s="323"/>
      <c r="AE1110" s="323"/>
      <c r="AF1110" s="323"/>
      <c r="AG1110" s="323"/>
      <c r="AH1110" s="324" t="s">
        <v>743</v>
      </c>
      <c r="AI1110" s="325"/>
      <c r="AJ1110" s="325"/>
      <c r="AK1110" s="325"/>
      <c r="AL1110" s="326" t="s">
        <v>743</v>
      </c>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742</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742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要(iida-kaname)</dc:creator>
  <cp:lastModifiedBy>飯田 要(iida-kaname)</cp:lastModifiedBy>
  <cp:lastPrinted>2021-05-18T09:29:45Z</cp:lastPrinted>
  <dcterms:created xsi:type="dcterms:W3CDTF">2012-03-13T00:50:25Z</dcterms:created>
  <dcterms:modified xsi:type="dcterms:W3CDTF">2021-06-01T11:53:50Z</dcterms:modified>
</cp:coreProperties>
</file>