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5 会計課登録予定（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<sst xmlns="http://schemas.openxmlformats.org/spreadsheetml/2006/main" count="3076" uniqueCount="780">
  <si>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</si>
  <si>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</si>
  <si>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</si>
  <si>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</si>
  <si>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</si>
  <si>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</si>
  <si>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</si>
  <si>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</si>
  <si>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</si>
  <si>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</si>
  <si>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</si>
  <si>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</si>
  <si>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</si>
  <si>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</si>
  <si>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</si>
  <si>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</si>
  <si>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</si>
  <si>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</si>
  <si>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</si>
  <si>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</si>
  <si>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</si>
  <si>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</si>
  <si>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</si>
  <si>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</si>
  <si>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</si>
  <si>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</si>
  <si>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</si>
  <si>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</si>
  <si>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</si>
  <si>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</si>
  <si>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</si>
  <si>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</si>
  <si>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</si>
  <si>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</si>
  <si>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</si>
  <si>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</si>
  <si>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</si>
  <si>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</si>
  <si>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</si>
  <si>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</si>
  <si>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</si>
  <si>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</si>
  <si>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</si>
  <si>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</si>
  <si>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</si>
  <si>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</si>
  <si>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</si>
  <si>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</si>
  <si>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</si>
  <si>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</si>
  <si>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</si>
  <si>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</si>
  <si>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</si>
  <si>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</si>
  <si>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</si>
  <si>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</si>
  <si>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</si>
  <si>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</si>
  <si>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</si>
  <si>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</si>
  <si>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</si>
  <si>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</si>
  <si>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</si>
  <si>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</si>
  <si>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</si>
  <si>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</si>
  <si>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</si>
  <si>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</si>
  <si>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</si>
  <si>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</si>
  <si>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</si>
  <si>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</si>
  <si>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</si>
  <si>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</si>
  <si>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</si>
  <si>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</si>
  <si>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</si>
  <si>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</si>
  <si>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</si>
  <si>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</si>
  <si>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</si>
  <si>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</si>
  <si>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</si>
  <si>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</si>
  <si>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</si>
  <si>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</si>
  <si>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</si>
  <si>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</si>
  <si>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</si>
  <si>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</si>
  <si>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</si>
  <si>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</si>
  <si>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</si>
  <si>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</si>
  <si>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</si>
  <si>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</si>
  <si>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</si>
  <si>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</si>
  <si>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</si>
  <si>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</si>
  <si>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</si>
  <si>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</si>
  <si>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</si>
  <si>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</si>
  <si>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</si>
  <si>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</si>
  <si>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</si>
  <si>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</si>
  <si>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</si>
  <si>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</si>
  <si>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</si>
  <si>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</si>
  <si>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</si>
  <si>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</si>
  <si>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</si>
  <si>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</si>
  <si>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</si>
  <si>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</si>
  <si>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</si>
  <si>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</si>
  <si>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</si>
  <si>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</si>
  <si>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</si>
  <si>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</si>
  <si>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</si>
  <si>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</si>
  <si>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</si>
  <si>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</si>
  <si>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</si>
  <si>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</si>
  <si>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</si>
  <si>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</si>
  <si>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</si>
  <si>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</si>
  <si>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</si>
  <si>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</si>
  <si>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</si>
  <si>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</si>
  <si>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</si>
  <si>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</si>
  <si>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</si>
  <si>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</si>
  <si>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</si>
  <si>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</si>
  <si>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</si>
  <si>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</si>
  <si>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</si>
  <si>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</si>
  <si>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</si>
  <si>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</si>
  <si>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</si>
  <si>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</si>
  <si>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</si>
  <si>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</si>
  <si>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</si>
  <si>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</si>
  <si>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</si>
  <si>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</si>
  <si>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</si>
  <si>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</si>
  <si>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</si>
  <si>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</si>
  <si>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</si>
  <si>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</si>
  <si>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</si>
  <si>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</si>
  <si>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</si>
  <si>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</si>
  <si>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</si>
  <si>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</si>
  <si>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</si>
  <si>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</si>
  <si>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</si>
  <si>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</si>
  <si>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</si>
  <si>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</si>
  <si>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</si>
  <si>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</si>
  <si>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</si>
  <si>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</si>
  <si>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</si>
  <si>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</si>
  <si>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</si>
  <si>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</si>
  <si>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</si>
  <si>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</si>
  <si>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</si>
  <si>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</si>
  <si>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</si>
  <si>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</si>
  <si>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</si>
  <si>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</si>
  <si>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</si>
  <si>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</si>
  <si>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</si>
  <si>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</si>
  <si>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</si>
  <si>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</si>
  <si>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</si>
  <si>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</si>
  <si>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</si>
  <si>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</si>
  <si>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</si>
  <si>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</si>
  <si>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</si>
  <si>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</si>
  <si>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</si>
  <si>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</si>
  <si>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</si>
  <si>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</si>
  <si>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</si>
  <si>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</si>
  <si>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</si>
  <si>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</si>
  <si>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</si>
  <si>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</si>
  <si>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</si>
  <si>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</si>
  <si>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</si>
  <si>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</si>
  <si>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</si>
  <si>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</si>
  <si>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</si>
  <si>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</si>
  <si>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</si>
  <si>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</si>
  <si>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</si>
  <si>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</si>
  <si>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</si>
  <si>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</si>
  <si>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</si>
  <si>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</si>
  <si>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</si>
  <si>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</si>
  <si>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</si>
  <si>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</si>
  <si>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</si>
  <si>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</si>
  <si>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</si>
  <si>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</si>
  <si>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</si>
  <si>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</si>
  <si>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</si>
  <si>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</si>
  <si>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</si>
  <si>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</si>
  <si>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</si>
  <si>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</si>
  <si>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</si>
  <si>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</si>
  <si>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</si>
  <si>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</si>
  <si>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</si>
  <si>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</si>
  <si>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</si>
  <si>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</si>
  <si>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</si>
  <si>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</si>
  <si>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</si>
  <si>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</si>
  <si>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</si>
  <si>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</si>
  <si>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</si>
  <si>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</si>
  <si>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</si>
  <si>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</si>
  <si>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</si>
  <si>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</si>
  <si>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</si>
  <si>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</si>
  <si>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</si>
  <si>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</si>
  <si>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</si>
  <si>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</si>
  <si>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</si>
  <si>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</si>
  <si>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</si>
  <si>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</si>
  <si>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</si>
  <si>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</si>
  <si>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</si>
  <si>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</si>
  <si>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</si>
  <si>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</si>
  <si>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</si>
  <si>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</si>
  <si>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</si>
  <si>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</si>
  <si>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</si>
  <si>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</si>
  <si>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</si>
  <si>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</si>
  <si>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</si>
  <si>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</si>
  <si>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</si>
  <si>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</si>
  <si>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</si>
  <si>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</si>
  <si>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</si>
  <si>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</si>
  <si>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</si>
  <si>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</si>
  <si>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</si>
  <si>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</si>
  <si>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</si>
  <si>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</si>
  <si>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</si>
  <si>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</si>
  <si>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</si>
  <si>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</si>
  <si>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</si>
  <si>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</si>
  <si>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</si>
  <si>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</si>
  <si>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</si>
  <si>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</si>
  <si>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</si>
  <si>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</si>
  <si>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</si>
  <si>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</si>
  <si>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</si>
  <si>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</si>
  <si>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</si>
  <si>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</si>
  <si>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</si>
  <si>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</si>
  <si>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</si>
  <si>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</si>
  <si>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</si>
  <si>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</si>
  <si>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</si>
  <si>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</si>
  <si>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</si>
  <si>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</si>
  <si>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</si>
  <si>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</si>
  <si>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</si>
  <si>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</si>
  <si>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</si>
  <si>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</si>
  <si>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</si>
  <si>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</si>
  <si>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</si>
  <si>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</si>
  <si>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</si>
  <si>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</si>
  <si>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</si>
  <si>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</si>
  <si>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</si>
  <si>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</si>
  <si>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</si>
  <si>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</si>
  <si>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</si>
  <si>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</si>
  <si>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</si>
  <si>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</si>
  <si>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</si>
  <si>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</si>
  <si>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</si>
  <si>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</si>
  <si>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</si>
  <si>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</si>
  <si>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</si>
  <si>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</si>
  <si>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</si>
  <si>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</si>
  <si>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</si>
  <si>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</si>
  <si>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</si>
  <si>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</si>
  <si>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</si>
  <si>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</si>
  <si>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</si>
  <si>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</si>
  <si>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</si>
  <si>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</si>
  <si>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</si>
  <si>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</si>
  <si>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</si>
  <si>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</si>
  <si>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</si>
  <si>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</si>
  <si>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</si>
  <si>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</si>
  <si>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</si>
  <si>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</si>
  <si>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</si>
  <si>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</si>
  <si>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</si>
  <si>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</si>
  <si>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</si>
  <si>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</si>
  <si>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</si>
  <si>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</si>
  <si>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</si>
  <si>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</si>
  <si>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</si>
  <si>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</si>
  <si>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</si>
  <si>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</si>
  <si>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</si>
  <si>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</si>
  <si>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</si>
  <si>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</si>
  <si>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</si>
  <si>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</si>
  <si>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</si>
  <si>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</si>
  <si>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</si>
  <si>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</si>
  <si>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</si>
  <si>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</si>
  <si>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</si>
  <si>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</si>
  <si>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</si>
  <si>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</si>
  <si>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</si>
  <si>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</si>
  <si>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</si>
  <si>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</si>
  <si>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</si>
  <si>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</si>
  <si>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</si>
  <si>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</si>
  <si>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</si>
  <si>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</si>
  <si>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</si>
  <si>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</si>
  <si>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</si>
  <si>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</si>
  <si>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</si>
  <si>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</si>
  <si>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</si>
  <si>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</si>
  <si>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</si>
  <si>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</si>
  <si>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</si>
  <si>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</si>
  <si>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</si>
  <si>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</si>
  <si>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</si>
  <si>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</si>
  <si>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</si>
  <si>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</si>
  <si>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</si>
  <si>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</si>
  <si>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</si>
  <si>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</si>
  <si>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</si>
  <si>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</si>
  <si>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</si>
  <si>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</si>
  <si>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</si>
  <si>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</si>
  <si>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</si>
  <si>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</si>
  <si>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</si>
  <si>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</si>
  <si>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</si>
  <si>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</si>
  <si>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</si>
  <si>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</si>
  <si>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</si>
  <si>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</si>
  <si>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</si>
  <si>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</si>
  <si>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</si>
  <si>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</si>
  <si>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</si>
  <si>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</si>
  <si>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</si>
  <si>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</si>
  <si>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</si>
  <si>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</si>
  <si>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</si>
  <si>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</si>
  <si>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</si>
  <si>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</si>
  <si>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</si>
  <si>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</si>
  <si>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</si>
  <si>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</si>
  <si>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</si>
  <si>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</si>
  <si>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</si>
  <si>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</si>
  <si>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</si>
  <si>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</si>
  <si>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</si>
  <si>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</si>
  <si>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</si>
  <si>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</si>
  <si>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</si>
  <si>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</si>
  <si>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</si>
  <si>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</si>
  <si>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</si>
  <si>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</si>
  <si>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</si>
  <si>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</si>
  <si>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</si>
  <si>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</si>
  <si>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</si>
  <si>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</si>
  <si>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</si>
  <si>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</si>
  <si>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</si>
  <si>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</si>
  <si>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</si>
  <si>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</si>
  <si>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</si>
  <si>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</si>
  <si>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</si>
  <si>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</si>
  <si>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</si>
  <si>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</si>
  <si>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</si>
  <si>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</si>
  <si>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</si>
  <si>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</si>
  <si>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</si>
  <si>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</si>
  <si>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</si>
  <si>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</si>
  <si>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</si>
  <si>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</si>
  <si>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</si>
  <si>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</si>
  <si>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</si>
  <si>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</si>
  <si>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</si>
  <si>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</si>
  <si>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</si>
  <si>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</si>
  <si>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</si>
  <si>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</si>
  <si>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</si>
  <si>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</si>
  <si>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</si>
  <si>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</si>
  <si>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</si>
  <si>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</si>
  <si>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</si>
  <si>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</si>
  <si>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</si>
  <si>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</si>
  <si>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</si>
  <si>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</si>
  <si>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</si>
  <si>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</si>
  <si>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</si>
  <si>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</si>
  <si>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</si>
  <si>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</si>
  <si>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</si>
  <si>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</si>
  <si>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</si>
  <si>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</si>
  <si>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</si>
  <si>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</si>
  <si>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</si>
  <si>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</si>
  <si>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</si>
  <si>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</si>
  <si>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</si>
  <si>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</si>
  <si>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</si>
  <si>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</si>
  <si>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</si>
  <si>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</si>
  <si>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</si>
  <si>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</si>
  <si>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</si>
  <si>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</si>
  <si>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</si>
  <si>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</si>
  <si>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</si>
  <si>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</si>
  <si>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</si>
  <si>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</si>
  <si>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</si>
  <si>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</si>
  <si>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</si>
  <si>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</si>
  <si>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</si>
  <si>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</si>
  <si>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</si>
  <si>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</si>
  <si>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</si>
  <si>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</si>
  <si>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</si>
  <si>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</si>
  <si>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</si>
  <si>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</si>
  <si>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</si>
  <si>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</si>
  <si>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</si>
  <si>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</si>
  <si>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</si>
  <si>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</si>
  <si>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</si>
  <si>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</si>
  <si>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</si>
  <si>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</si>
  <si>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</si>
  <si>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</si>
  <si>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</si>
  <si>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</si>
  <si>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</si>
  <si>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</si>
  <si>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</si>
  <si>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</si>
  <si>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</si>
  <si>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</si>
  <si>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</si>
  <si>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</si>
  <si>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</si>
  <si>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</si>
  <si>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</si>
  <si>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</si>
  <si>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</si>
  <si>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</si>
  <si>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</si>
  <si>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</si>
  <si>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</si>
  <si>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</si>
  <si>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</si>
  <si>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</si>
  <si>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</si>
  <si>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</si>
  <si>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</si>
  <si>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</si>
  <si>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</si>
  <si>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</si>
  <si>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</si>
  <si>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</si>
  <si>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</si>
  <si>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</si>
  <si>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</si>
  <si>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</si>
  <si>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</si>
  <si>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</si>
  <si>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</si>
  <si>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</si>
  <si>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</si>
  <si>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</si>
  <si>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</si>
  <si>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</si>
  <si>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</si>
  <si>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</si>
  <si>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</si>
  <si>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</si>
  <si>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</si>
  <si>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</si>
  <si>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</si>
  <si>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</si>
  <si>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</si>
  <si>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</si>
  <si>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</si>
  <si>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</si>
  <si>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</si>
  <si>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</si>
  <si>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</si>
  <si>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</si>
  <si>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</si>
  <si>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</si>
  <si>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</si>
  <si>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</si>
  <si>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</si>
  <si>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</si>
  <si>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</si>
  <si>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</si>
  <si>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</si>
  <si>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</si>
  <si>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</si>
  <si>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</si>
  <si>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</si>
  <si>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</si>
  <si>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</si>
  <si>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</si>
  <si>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</si>
  <si>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</si>
  <si>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</si>
  <si>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</si>
  <si>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</si>
  <si>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</si>
  <si>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</si>
  <si>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</si>
  <si>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</si>
  <si>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</si>
  <si>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</si>
  <si>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</si>
  <si>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</si>
  <si>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</si>
  <si>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</si>
  <si>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</si>
  <si>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</si>
  <si>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</si>
  <si>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</si>
  <si>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</si>
  <si>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</si>
  <si>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</si>
  <si>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</si>
  <si>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</si>
  <si>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</si>
  <si>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</si>
  <si>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</si>
  <si>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</si>
  <si>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</si>
  <si>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医療費供給面統計システム</t>
  </si>
  <si>
    <t>保険局</t>
  </si>
  <si>
    <t>西岡　隆</t>
  </si>
  <si>
    <t>平成8年度</t>
  </si>
  <si>
    <t>終了予定なし</t>
  </si>
  <si>
    <t>調査課</t>
  </si>
  <si>
    <t>統計法第19条</t>
  </si>
  <si>
    <t>-</t>
  </si>
  <si>
    <t>医療費の動向を把握し、制度改正や診療報酬改定等の医療保険行政の政策決定の際の基礎資料とする。</t>
  </si>
  <si>
    <t>制度改正や診療報酬改定等の医療保険行政の政策決定の際の基礎資料を得るため、医療供給サイドからの医療費データを収集し、体系的に管理することにより、医療機関の種類、規模別や制度別、被保険者・被扶養者別等に医療費の動向を分析する。</t>
  </si>
  <si>
    <t>医療費適正化対策推進業務庁費</t>
  </si>
  <si>
    <t>医療費データに基づく医療費動向の公表</t>
  </si>
  <si>
    <t>公表資料の種類数</t>
  </si>
  <si>
    <t>種類</t>
  </si>
  <si>
    <t>医療費等の統計データ</t>
  </si>
  <si>
    <t>集計・分析した資料の種類数</t>
  </si>
  <si>
    <t>執行額／公表種類の事業数　　　　　　</t>
    <phoneticPr fontId="5"/>
  </si>
  <si>
    <t>百万円</t>
  </si>
  <si>
    <t>53/2</t>
  </si>
  <si>
    <t>18/2</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</si>
  <si>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</si>
  <si>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</si>
  <si>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280</t>
  </si>
  <si>
    <t>250</t>
  </si>
  <si>
    <t>216</t>
  </si>
  <si>
    <t>249</t>
  </si>
  <si>
    <t>261</t>
  </si>
  <si>
    <t>266</t>
  </si>
  <si>
    <t>265</t>
  </si>
  <si>
    <t>270</t>
  </si>
  <si>
    <t>278</t>
  </si>
  <si>
    <t>○</t>
  </si>
  <si>
    <t>-</t>
    <phoneticPr fontId="5"/>
  </si>
  <si>
    <t>33/2</t>
    <phoneticPr fontId="5"/>
  </si>
  <si>
    <t>医療供給サイドからの医療費データを収集し、体系的に管理することにより、医療機関の種類、規模別や制度別、被保険者・被扶養者別等に医療費の動向を分析する。もって制度改正や診療報酬改定等の医療保険行政の政策決定に寄与している。</t>
    <phoneticPr fontId="5"/>
  </si>
  <si>
    <t>制度改正、診療報酬改定等の企画・立案の資料等に活用しており、国民や社会のニーズを反映している。</t>
    <phoneticPr fontId="5"/>
  </si>
  <si>
    <t>本システムにより作成される医療費の動向調査は、統計法上の統計調査（一般統計）となっており、地方自治体等に委ねることはできない。</t>
    <phoneticPr fontId="5"/>
  </si>
  <si>
    <t>医療保険制度を円滑に運営するために医療費の動向を迅速かつ正確に把握することが必要不可欠であり、優先度が高い事業である。</t>
    <phoneticPr fontId="5"/>
  </si>
  <si>
    <t>有</t>
  </si>
  <si>
    <t>‐</t>
  </si>
  <si>
    <t>一般競争入札による落札方式（最低価格）によりコスト削減に努めている。</t>
    <phoneticPr fontId="5"/>
  </si>
  <si>
    <t>事業の適切な遂行について必要な経費に限定されている。</t>
    <phoneticPr fontId="5"/>
  </si>
  <si>
    <t>システム開発等については、一般競争入札（最低価格）による落札方式により業者を選定しているため。</t>
    <phoneticPr fontId="5"/>
  </si>
  <si>
    <t>成果実績が目標に達しており、効果的に実施できている。</t>
    <phoneticPr fontId="5"/>
  </si>
  <si>
    <t>見込みに見合ったものとなっている。</t>
    <phoneticPr fontId="5"/>
  </si>
  <si>
    <t>制度別、医療機関種類別の医療費等の集計・分析を行い、制度改正、診療報酬改定等の企画・立案の基礎資料に活用している。
また、集計・分析結果を厚生労働省のHP及び政府統計の総合窓口（e-Stat）を活用し公表している。</t>
    <phoneticPr fontId="5"/>
  </si>
  <si>
    <t>雑役務費</t>
    <rPh sb="0" eb="1">
      <t>ザツ</t>
    </rPh>
    <rPh sb="1" eb="4">
      <t>エキムヒ</t>
    </rPh>
    <phoneticPr fontId="5"/>
  </si>
  <si>
    <t>医療費データの提供</t>
    <rPh sb="0" eb="3">
      <t>イリョウヒ</t>
    </rPh>
    <rPh sb="7" eb="9">
      <t>テイキョウ</t>
    </rPh>
    <phoneticPr fontId="5"/>
  </si>
  <si>
    <t>医療費供給面統計システム改修業務</t>
    <rPh sb="0" eb="3">
      <t>イリョウヒ</t>
    </rPh>
    <rPh sb="3" eb="5">
      <t>キョウキュウ</t>
    </rPh>
    <rPh sb="5" eb="6">
      <t>メン</t>
    </rPh>
    <rPh sb="6" eb="8">
      <t>トウケイ</t>
    </rPh>
    <rPh sb="12" eb="14">
      <t>カイシュウ</t>
    </rPh>
    <rPh sb="14" eb="16">
      <t>ギョウム</t>
    </rPh>
    <phoneticPr fontId="5"/>
  </si>
  <si>
    <t>医療費供給面統計システム改修業務（令和２年度診療報酬改定等）</t>
    <rPh sb="0" eb="3">
      <t>イリョウヒ</t>
    </rPh>
    <rPh sb="3" eb="5">
      <t>キョウキュウ</t>
    </rPh>
    <rPh sb="5" eb="6">
      <t>メン</t>
    </rPh>
    <rPh sb="6" eb="8">
      <t>トウケイ</t>
    </rPh>
    <rPh sb="12" eb="14">
      <t>カイシュウ</t>
    </rPh>
    <rPh sb="14" eb="16">
      <t>ギョウム</t>
    </rPh>
    <rPh sb="17" eb="19">
      <t>レイワ</t>
    </rPh>
    <rPh sb="20" eb="22">
      <t>ネンド</t>
    </rPh>
    <rPh sb="22" eb="24">
      <t>シンリョウ</t>
    </rPh>
    <rPh sb="24" eb="26">
      <t>ホウシュウ</t>
    </rPh>
    <rPh sb="26" eb="28">
      <t>カイテイ</t>
    </rPh>
    <rPh sb="28" eb="29">
      <t>トウ</t>
    </rPh>
    <phoneticPr fontId="5"/>
  </si>
  <si>
    <t>医療機関医療費動向分析システム運用支援業務</t>
    <rPh sb="0" eb="2">
      <t>イリョウ</t>
    </rPh>
    <rPh sb="2" eb="4">
      <t>キカン</t>
    </rPh>
    <rPh sb="4" eb="7">
      <t>イリョウヒ</t>
    </rPh>
    <rPh sb="7" eb="9">
      <t>ドウコウ</t>
    </rPh>
    <rPh sb="9" eb="11">
      <t>ブンセキ</t>
    </rPh>
    <rPh sb="15" eb="17">
      <t>ウンヨウ</t>
    </rPh>
    <rPh sb="17" eb="19">
      <t>シエン</t>
    </rPh>
    <rPh sb="19" eb="21">
      <t>ギョウム</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</si>
  <si>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</si>
  <si>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医療費概算要求分及び保険者不明分データの提供</t>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</si>
  <si>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</si>
  <si>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株式会社じほう</t>
    <rPh sb="0" eb="4">
      <t>カブシキガイシャ</t>
    </rPh>
    <phoneticPr fontId="5"/>
  </si>
  <si>
    <t>調剤データの提供</t>
    <rPh sb="0" eb="2">
      <t>チョウザイ</t>
    </rPh>
    <rPh sb="6" eb="8">
      <t>テイキョウ</t>
    </rPh>
    <phoneticPr fontId="5"/>
  </si>
  <si>
    <t>日本システムウェア株式会社</t>
    <rPh sb="0" eb="2">
      <t>ニホン</t>
    </rPh>
    <rPh sb="9" eb="13">
      <t>カブシキガイシャ</t>
    </rPh>
    <phoneticPr fontId="5"/>
  </si>
  <si>
    <t>医療費供給面統計システム改修業務</t>
    <phoneticPr fontId="5"/>
  </si>
  <si>
    <t>医療費供給面統計システム改修業務（令和２年度診療報酬改定等）</t>
    <phoneticPr fontId="5"/>
  </si>
  <si>
    <t>医療機関医療費動向分析システム運用支援業務</t>
    <phoneticPr fontId="5"/>
  </si>
  <si>
    <t>株式会社ソフテム</t>
    <rPh sb="0" eb="4">
      <t>カブシキガイシャ</t>
    </rPh>
    <phoneticPr fontId="5"/>
  </si>
  <si>
    <t>厚労</t>
  </si>
  <si>
    <t>システム開発等については、基本的に一般競争入札（最低価格または総合評価）による落札方式により業者を選定しており、一部業務については、会計法及び予算決算及び会計令に基づく少額の随意契約及び競争を許さない随意契約を行っている。　　　　　　　　　　　　　　　　　　　　　　　　　　　　　　　　　　　　　　　　　　　　また、一者応札とならないよう、今後も他業者に対して調達に係る公告を行った旨の周知等を実施することによって競争性の確保に努める。</t>
  </si>
  <si>
    <t>A.社会保険診療報酬支払基金</t>
    <rPh sb="2" eb="14">
      <t>シャカイホケンシンリョウホウシュウシハライキキン</t>
    </rPh>
    <phoneticPr fontId="5"/>
  </si>
  <si>
    <t>B.公益社団法人国民健康保険中央会</t>
    <rPh sb="2" eb="4">
      <t>コウエキ</t>
    </rPh>
    <rPh sb="4" eb="8">
      <t>シャダンホウジン</t>
    </rPh>
    <rPh sb="8" eb="17">
      <t>コクミンケンコウホケンチュウオウカイ</t>
    </rPh>
    <phoneticPr fontId="5"/>
  </si>
  <si>
    <t>D.日本システムウェア株式会社</t>
    <rPh sb="2" eb="4">
      <t>ニホン</t>
    </rPh>
    <rPh sb="9" eb="15">
      <t>エアカブシキガイシャ</t>
    </rPh>
    <phoneticPr fontId="5"/>
  </si>
  <si>
    <t>E.株式会社ソフテム</t>
    <rPh sb="2" eb="6">
      <t>カブシキガイシャ</t>
    </rPh>
    <phoneticPr fontId="5"/>
  </si>
  <si>
    <t>-</t>
    <phoneticPr fontId="5"/>
  </si>
  <si>
    <t>100/2</t>
    <phoneticPr fontId="5"/>
  </si>
  <si>
    <t>医療費データに基づく医療費動向及の集計・分析については、制度改正や診療報酬改定等の医療保険行政の施策決定の際の基礎資料であるため、継続的な実施が必要であるが、令和２年度においても当初の見込み通り実施することができた。
不用が発生しているものの、引き続き、契約手続きについて一般競争入札（最低価格）を基本として予算執行の適正化に努めている。</t>
    <phoneticPr fontId="5"/>
  </si>
  <si>
    <t>今後も法律改正等に伴う各統計・分析システムの開発について、執行実績及び競争入札の実績も踏まえつつ予算要求額の精査を行う。　　　　　　　　　　　　　　　　　　　　　　　　　　　　また、効率化・予算等を重視した開発に取り組むとともに、一般競争による入札により契約を行い適切に予算を執行する。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</si>
</sst>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57150</xdr:colOff>
      <xdr:row>749</xdr:row>
      <xdr:rowOff>95250</xdr:rowOff>
    </xdr:from>
    <xdr:to>
      <xdr:col>49</xdr:col>
      <xdr:colOff>239732</xdr:colOff>
      <xdr:row>764</xdr:row>
      <xdr:rowOff>85724</xdr:rowOff>
    </xdr:to>
    <xdr:grpSp>
      <xdr:nvGrpSpPr>
        <xdr:cNvPr id="92" name="グループ化 91"/>
        <xdr:cNvGrpSpPr/>
      </xdr:nvGrpSpPr>
      <xdr:grpSpPr>
        <a:xfrm>
          <a:off x="1057275" y="44815125"/>
          <a:ext cx="8983682" cy="5276849"/>
          <a:chOff x="1009650" y="237629700"/>
          <a:chExt cx="8983682" cy="5276849"/>
        </a:xfrm>
      </xdr:grpSpPr>
      <xdr:cxnSp macro="">
        <xdr:nvCxnSpPr>
          <xdr:cNvPr id="82" name="直線矢印コネクタ 81"/>
          <xdr:cNvCxnSpPr/>
        </xdr:nvCxnSpPr>
        <xdr:spPr>
          <a:xfrm flipH="1">
            <a:off x="2398940" y="238648875"/>
            <a:ext cx="1360" cy="5568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91" name="グループ化 90"/>
          <xdr:cNvGrpSpPr/>
        </xdr:nvGrpSpPr>
        <xdr:grpSpPr>
          <a:xfrm>
            <a:off x="1009650" y="237629700"/>
            <a:ext cx="8983682" cy="5276849"/>
            <a:chOff x="981075" y="237629700"/>
            <a:chExt cx="8983682" cy="5276849"/>
          </a:xfrm>
        </xdr:grpSpPr>
        <xdr:grpSp>
          <xdr:nvGrpSpPr>
            <xdr:cNvPr id="62" name="グループ化 61"/>
            <xdr:cNvGrpSpPr/>
          </xdr:nvGrpSpPr>
          <xdr:grpSpPr>
            <a:xfrm>
              <a:off x="1482545" y="237629700"/>
              <a:ext cx="8482212" cy="5276849"/>
              <a:chOff x="1501595" y="44794218"/>
              <a:chExt cx="8482212" cy="5276849"/>
            </a:xfrm>
          </xdr:grpSpPr>
          <xdr:sp macro="" textlink="">
            <xdr:nvSpPr>
              <xdr:cNvPr id="63" name="正方形/長方形 62"/>
              <xdr:cNvSpPr/>
            </xdr:nvSpPr>
            <xdr:spPr>
              <a:xfrm>
                <a:off x="4848225" y="46456917"/>
                <a:ext cx="1704975" cy="6996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lang="ja-JP" altLang="en-US">
                    <a:effectLst/>
                  </a:rPr>
                  <a:t>公益社団法人</a:t>
                </a:r>
                <a:endParaRPr lang="en-US" altLang="ja-JP">
                  <a:effectLst/>
                </a:endParaRPr>
              </a:p>
              <a:p>
                <a:pPr algn="ctr"/>
                <a:r>
                  <a:rPr kumimoji="1" lang="ja-JP" altLang="en-US" sz="1100"/>
                  <a:t>国民健康保険中央会</a:t>
                </a:r>
                <a:endParaRPr kumimoji="1" lang="en-US" altLang="ja-JP" sz="1100"/>
              </a:p>
              <a:p>
                <a:pPr algn="ctr"/>
                <a:r>
                  <a:rPr kumimoji="1" lang="ja-JP" altLang="en-US" sz="1100"/>
                  <a:t>５．０百万円</a:t>
                </a:r>
              </a:p>
            </xdr:txBody>
          </xdr:sp>
          <xdr:sp macro="" textlink="">
            <xdr:nvSpPr>
              <xdr:cNvPr id="64" name="正方形/長方形 63"/>
              <xdr:cNvSpPr/>
            </xdr:nvSpPr>
            <xdr:spPr>
              <a:xfrm>
                <a:off x="1571072" y="46467149"/>
                <a:ext cx="1692788" cy="6827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a:t>
                </a:r>
                <a:r>
                  <a:rPr kumimoji="1" lang="ja-JP" altLang="en-US" sz="1100"/>
                  <a:t>社会保険診療</a:t>
                </a:r>
                <a:endParaRPr kumimoji="1" lang="en-US" altLang="ja-JP" sz="1100"/>
              </a:p>
              <a:p>
                <a:pPr algn="ctr"/>
                <a:r>
                  <a:rPr kumimoji="1" lang="ja-JP" altLang="en-US" sz="1100"/>
                  <a:t>報酬支払基金</a:t>
                </a:r>
                <a:endParaRPr kumimoji="1" lang="en-US" altLang="ja-JP" sz="1100"/>
              </a:p>
              <a:p>
                <a:pPr algn="ctr">
                  <a:lnSpc>
                    <a:spcPts val="1300"/>
                  </a:lnSpc>
                </a:pPr>
                <a:r>
                  <a:rPr kumimoji="1" lang="ja-JP" altLang="en-US" sz="1100"/>
                  <a:t>４．９百万円</a:t>
                </a:r>
              </a:p>
            </xdr:txBody>
          </xdr:sp>
          <xdr:sp macro="" textlink="">
            <xdr:nvSpPr>
              <xdr:cNvPr id="65" name="大かっこ 64"/>
              <xdr:cNvSpPr/>
            </xdr:nvSpPr>
            <xdr:spPr>
              <a:xfrm>
                <a:off x="1501595" y="47211821"/>
                <a:ext cx="1803580" cy="79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900"/>
                  <a:t>・医療費データの提供</a:t>
                </a:r>
                <a:endParaRPr kumimoji="1" lang="en-US" altLang="ja-JP" sz="900"/>
              </a:p>
              <a:p>
                <a:pPr algn="l">
                  <a:lnSpc>
                    <a:spcPts val="1300"/>
                  </a:lnSpc>
                </a:pPr>
                <a:r>
                  <a:rPr kumimoji="1" lang="ja-JP" altLang="en-US" sz="900"/>
                  <a:t>・医療費概算要求分及び保険者不明分データの提供</a:t>
                </a:r>
              </a:p>
            </xdr:txBody>
          </xdr:sp>
          <xdr:cxnSp macro="">
            <xdr:nvCxnSpPr>
              <xdr:cNvPr id="66" name="直線矢印コネクタ 65"/>
              <xdr:cNvCxnSpPr/>
            </xdr:nvCxnSpPr>
            <xdr:spPr>
              <a:xfrm>
                <a:off x="5694062" y="45435366"/>
                <a:ext cx="8582" cy="9800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7" name="直線コネクタ 66"/>
              <xdr:cNvCxnSpPr/>
            </xdr:nvCxnSpPr>
            <xdr:spPr>
              <a:xfrm>
                <a:off x="2407627" y="45822498"/>
                <a:ext cx="6698273" cy="242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 name="直線矢印コネクタ 67"/>
              <xdr:cNvCxnSpPr>
                <a:endCxn id="71" idx="0"/>
              </xdr:cNvCxnSpPr>
            </xdr:nvCxnSpPr>
            <xdr:spPr>
              <a:xfrm flipH="1">
                <a:off x="3607253" y="45824775"/>
                <a:ext cx="2722" cy="26494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9" name="大かっこ 68"/>
              <xdr:cNvSpPr/>
            </xdr:nvSpPr>
            <xdr:spPr>
              <a:xfrm>
                <a:off x="4882177" y="47226274"/>
                <a:ext cx="1674027" cy="5333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医療費データの提供</a:t>
                </a:r>
              </a:p>
            </xdr:txBody>
          </xdr:sp>
          <xdr:sp macro="" textlink="">
            <xdr:nvSpPr>
              <xdr:cNvPr id="70" name="正方形/長方形 69"/>
              <xdr:cNvSpPr/>
            </xdr:nvSpPr>
            <xdr:spPr>
              <a:xfrm>
                <a:off x="4780330" y="44794218"/>
                <a:ext cx="1807999" cy="6444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ea"/>
                    <a:ea typeface="+mn-ea"/>
                    <a:cs typeface="+mn-cs"/>
                  </a:rPr>
                  <a:t>３３．１</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sp macro="" textlink="">
            <xdr:nvSpPr>
              <xdr:cNvPr id="71" name="正方形/長方形 70"/>
              <xdr:cNvSpPr/>
            </xdr:nvSpPr>
            <xdr:spPr>
              <a:xfrm>
                <a:off x="2363560" y="48474177"/>
                <a:ext cx="2491468" cy="6064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Ｄ．日本システムウエア株式会社</a:t>
                </a:r>
                <a:endParaRPr kumimoji="1" lang="en-US" altLang="ja-JP" sz="1100">
                  <a:solidFill>
                    <a:sysClr val="windowText" lastClr="000000"/>
                  </a:solidFill>
                </a:endParaRPr>
              </a:p>
              <a:p>
                <a:pPr algn="ctr"/>
                <a:r>
                  <a:rPr kumimoji="1" lang="ja-JP" altLang="en-US" sz="1100">
                    <a:solidFill>
                      <a:sysClr val="windowText" lastClr="000000"/>
                    </a:solidFill>
                  </a:rPr>
                  <a:t>１８．０百万円</a:t>
                </a:r>
                <a:endParaRPr kumimoji="1" lang="ja-JP" altLang="en-US" sz="1100"/>
              </a:p>
            </xdr:txBody>
          </xdr:sp>
          <xdr:sp macro="" textlink="">
            <xdr:nvSpPr>
              <xdr:cNvPr id="72" name="大かっこ 71"/>
              <xdr:cNvSpPr/>
            </xdr:nvSpPr>
            <xdr:spPr>
              <a:xfrm>
                <a:off x="2328340" y="49199428"/>
                <a:ext cx="2577036" cy="8716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900"/>
                  <a:t>・医療費供給面統計システム改修等一式</a:t>
                </a:r>
                <a:endParaRPr kumimoji="1" lang="en-US" altLang="ja-JP" sz="900"/>
              </a:p>
              <a:p>
                <a:pPr algn="l">
                  <a:lnSpc>
                    <a:spcPts val="1300"/>
                  </a:lnSpc>
                </a:pPr>
                <a:r>
                  <a:rPr kumimoji="1" lang="ja-JP" altLang="en-US" sz="900"/>
                  <a:t>・医療費供給面統計システム改修等一式</a:t>
                </a:r>
                <a:endParaRPr kumimoji="1" lang="en-US" altLang="ja-JP" sz="900"/>
              </a:p>
              <a:p>
                <a:pPr algn="l">
                  <a:lnSpc>
                    <a:spcPts val="1300"/>
                  </a:lnSpc>
                </a:pPr>
                <a:r>
                  <a:rPr kumimoji="1" lang="ja-JP" altLang="en-US" sz="900"/>
                  <a:t>　（令和２年度診療報酬改定対応等）</a:t>
                </a:r>
              </a:p>
            </xdr:txBody>
          </xdr:sp>
          <xdr:sp macro="" textlink="">
            <xdr:nvSpPr>
              <xdr:cNvPr id="73" name="テキスト ボックス 72"/>
              <xdr:cNvSpPr txBox="1"/>
            </xdr:nvSpPr>
            <xdr:spPr>
              <a:xfrm>
                <a:off x="1676400" y="48150234"/>
                <a:ext cx="2187575" cy="38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一般競争契約（最低価格）</a:t>
                </a:r>
                <a:r>
                  <a:rPr kumimoji="1" lang="en-US" altLang="ja-JP" sz="1050"/>
                  <a:t>】</a:t>
                </a:r>
              </a:p>
            </xdr:txBody>
          </xdr:sp>
          <xdr:cxnSp macro="">
            <xdr:nvCxnSpPr>
              <xdr:cNvPr id="74" name="直線矢印コネクタ 73"/>
              <xdr:cNvCxnSpPr>
                <a:endCxn id="75" idx="0"/>
              </xdr:cNvCxnSpPr>
            </xdr:nvCxnSpPr>
            <xdr:spPr>
              <a:xfrm>
                <a:off x="7610475" y="45861018"/>
                <a:ext cx="6665" cy="26144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正方形/長方形 74"/>
              <xdr:cNvSpPr/>
            </xdr:nvSpPr>
            <xdr:spPr>
              <a:xfrm>
                <a:off x="6433415" y="48475494"/>
                <a:ext cx="2367450" cy="5573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Ｅ．株式会社ソフテム</a:t>
                </a:r>
                <a:endParaRPr kumimoji="1" lang="en-US" altLang="ja-JP" sz="1100">
                  <a:solidFill>
                    <a:sysClr val="windowText" lastClr="000000"/>
                  </a:solidFill>
                </a:endParaRPr>
              </a:p>
              <a:p>
                <a:pPr algn="ctr"/>
                <a:r>
                  <a:rPr kumimoji="1" lang="ja-JP" altLang="en-US" sz="1100">
                    <a:solidFill>
                      <a:sysClr val="windowText" lastClr="000000"/>
                    </a:solidFill>
                  </a:rPr>
                  <a:t>４．８百万円</a:t>
                </a:r>
                <a:endParaRPr kumimoji="1" lang="ja-JP" altLang="en-US" sz="1100"/>
              </a:p>
            </xdr:txBody>
          </xdr:sp>
          <xdr:sp macro="" textlink="">
            <xdr:nvSpPr>
              <xdr:cNvPr id="76" name="テキスト ボックス 75"/>
              <xdr:cNvSpPr txBox="1"/>
            </xdr:nvSpPr>
            <xdr:spPr>
              <a:xfrm>
                <a:off x="5576207" y="48152344"/>
                <a:ext cx="2468336" cy="39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一般競争契約（最低価格）</a:t>
                </a:r>
                <a:r>
                  <a:rPr kumimoji="1" lang="en-US" altLang="ja-JP" sz="1050"/>
                  <a:t>】</a:t>
                </a:r>
              </a:p>
            </xdr:txBody>
          </xdr:sp>
          <xdr:cxnSp macro="">
            <xdr:nvCxnSpPr>
              <xdr:cNvPr id="77" name="直線矢印コネクタ 76"/>
              <xdr:cNvCxnSpPr>
                <a:endCxn id="78" idx="0"/>
              </xdr:cNvCxnSpPr>
            </xdr:nvCxnSpPr>
            <xdr:spPr>
              <a:xfrm flipH="1">
                <a:off x="9092416" y="45830461"/>
                <a:ext cx="3959" cy="6496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8" name="正方形/長方形 77"/>
              <xdr:cNvSpPr/>
            </xdr:nvSpPr>
            <xdr:spPr>
              <a:xfrm>
                <a:off x="8201025" y="46480143"/>
                <a:ext cx="1782782"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Ｃ．株式会社じほう</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ja-JP" altLang="en-US" sz="1100"/>
              </a:p>
            </xdr:txBody>
          </xdr:sp>
          <xdr:sp macro="" textlink="">
            <xdr:nvSpPr>
              <xdr:cNvPr id="79" name="大かっこ 78"/>
              <xdr:cNvSpPr/>
            </xdr:nvSpPr>
            <xdr:spPr>
              <a:xfrm>
                <a:off x="8201025" y="47221718"/>
                <a:ext cx="1762047" cy="5860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調剤データの提供</a:t>
                </a:r>
              </a:p>
            </xdr:txBody>
          </xdr:sp>
          <xdr:sp macro="" textlink="">
            <xdr:nvSpPr>
              <xdr:cNvPr id="80" name="テキスト ボックス 79"/>
              <xdr:cNvSpPr txBox="1"/>
            </xdr:nvSpPr>
            <xdr:spPr>
              <a:xfrm>
                <a:off x="7791449" y="46129698"/>
                <a:ext cx="1491343" cy="356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随意契約（少額）</a:t>
                </a:r>
                <a:r>
                  <a:rPr kumimoji="1" lang="en-US" altLang="ja-JP" sz="1050"/>
                  <a:t>】</a:t>
                </a:r>
              </a:p>
            </xdr:txBody>
          </xdr:sp>
          <xdr:sp macro="" textlink="">
            <xdr:nvSpPr>
              <xdr:cNvPr id="81" name="大かっこ 80"/>
              <xdr:cNvSpPr/>
            </xdr:nvSpPr>
            <xdr:spPr>
              <a:xfrm>
                <a:off x="6392178" y="49146958"/>
                <a:ext cx="2468170" cy="70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医療機関医療費動向分析システム運用支援一式</a:t>
                </a:r>
              </a:p>
            </xdr:txBody>
          </xdr:sp>
        </xdr:grpSp>
        <xdr:sp macro="" textlink="">
          <xdr:nvSpPr>
            <xdr:cNvPr id="84" name="テキスト ボックス 83"/>
            <xdr:cNvSpPr txBox="1"/>
          </xdr:nvSpPr>
          <xdr:spPr>
            <a:xfrm>
              <a:off x="981075" y="238925100"/>
              <a:ext cx="1571625"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随意契約（その他）</a:t>
              </a:r>
              <a:r>
                <a:rPr kumimoji="1" lang="en-US" altLang="ja-JP" sz="1050"/>
                <a:t>】</a:t>
              </a:r>
            </a:p>
          </xdr:txBody>
        </xdr:sp>
      </xdr:grpSp>
      <xdr:sp macro="" textlink="">
        <xdr:nvSpPr>
          <xdr:cNvPr id="85" name="テキスト ボックス 84"/>
          <xdr:cNvSpPr txBox="1"/>
        </xdr:nvSpPr>
        <xdr:spPr>
          <a:xfrm>
            <a:off x="4162425" y="238925100"/>
            <a:ext cx="1662793"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随意契約（その他）</a:t>
            </a:r>
            <a:r>
              <a:rPr kumimoji="1" lang="en-US" altLang="ja-JP" sz="105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Normal="75" zoomScaleSheetLayoutView="100" zoomScalePageLayoutView="85" workbookViewId="0">
      <selection activeCell="L748" sqref="L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770</v>
      </c>
      <c r="AK2" s="206"/>
      <c r="AL2" s="206"/>
      <c r="AM2" s="206"/>
      <c r="AN2" s="98" t="s">
        <v>404</v>
      </c>
      <c r="AO2" s="206">
        <v>20</v>
      </c>
      <c r="AP2" s="206"/>
      <c r="AQ2" s="206"/>
      <c r="AR2" s="99" t="s">
        <v>707</v>
      </c>
      <c r="AS2" s="207">
        <v>349</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112</v>
      </c>
      <c r="Q13" s="164"/>
      <c r="R13" s="164"/>
      <c r="S13" s="164"/>
      <c r="T13" s="164"/>
      <c r="U13" s="164"/>
      <c r="V13" s="165"/>
      <c r="W13" s="163">
        <v>47</v>
      </c>
      <c r="X13" s="164"/>
      <c r="Y13" s="164"/>
      <c r="Z13" s="164"/>
      <c r="AA13" s="164"/>
      <c r="AB13" s="164"/>
      <c r="AC13" s="165"/>
      <c r="AD13" s="163">
        <v>48</v>
      </c>
      <c r="AE13" s="164"/>
      <c r="AF13" s="164"/>
      <c r="AG13" s="164"/>
      <c r="AH13" s="164"/>
      <c r="AI13" s="164"/>
      <c r="AJ13" s="165"/>
      <c r="AK13" s="163">
        <v>100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741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112</v>
      </c>
      <c r="Q18" s="170"/>
      <c r="R18" s="170"/>
      <c r="S18" s="170"/>
      <c r="T18" s="170"/>
      <c r="U18" s="170"/>
      <c r="V18" s="171"/>
      <c r="W18" s="169">
        <f>SUM(W13:AC17)</f>
        <v>47</v>
      </c>
      <c r="X18" s="170"/>
      <c r="Y18" s="170"/>
      <c r="Z18" s="170"/>
      <c r="AA18" s="170"/>
      <c r="AB18" s="170"/>
      <c r="AC18" s="171"/>
      <c r="AD18" s="169">
        <f>SUM(AD13:AJ17)</f>
        <v>48</v>
      </c>
      <c r="AE18" s="170"/>
      <c r="AF18" s="170"/>
      <c r="AG18" s="170"/>
      <c r="AH18" s="170"/>
      <c r="AI18" s="170"/>
      <c r="AJ18" s="171"/>
      <c r="AK18" s="169">
        <f>SUM(AK13:AQ17)</f>
        <v>100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53</v>
      </c>
      <c r="Q19" s="164"/>
      <c r="R19" s="164"/>
      <c r="S19" s="164"/>
      <c r="T19" s="164"/>
      <c r="U19" s="164"/>
      <c r="V19" s="165"/>
      <c r="W19" s="163">
        <v>18</v>
      </c>
      <c r="X19" s="164"/>
      <c r="Y19" s="164"/>
      <c r="Z19" s="164"/>
      <c r="AA19" s="164"/>
      <c r="AB19" s="164"/>
      <c r="AC19" s="165"/>
      <c r="AD19" s="163">
        <v>33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0.4732142857142857</v>
      </c>
      <c r="Q20" s="535"/>
      <c r="R20" s="535"/>
      <c r="S20" s="535"/>
      <c r="T20" s="535"/>
      <c r="U20" s="535"/>
      <c r="V20" s="535"/>
      <c r="W20" s="535">
        <f t="shared" ref="W20" si="0">IF(W18=0, "-", SUM(W19)/W18)</f>
        <v>0.38297872340425532</v>
      </c>
      <c r="X20" s="535"/>
      <c r="Y20" s="535"/>
      <c r="Z20" s="535"/>
      <c r="AA20" s="535"/>
      <c r="AB20" s="535"/>
      <c r="AC20" s="535"/>
      <c r="AD20" s="535">
        <f t="shared" ref="AD20" si="1">IF(AD18=0, "-", SUM(AD19)/AD18)</f>
        <v>0.6875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0.4732142857142857</v>
      </c>
      <c r="Q21" s="535"/>
      <c r="R21" s="535"/>
      <c r="S21" s="535"/>
      <c r="T21" s="535"/>
      <c r="U21" s="535"/>
      <c r="V21" s="535"/>
      <c r="W21" s="535">
        <f t="shared" ref="W21" si="2">IF(W19=0, "-", SUM(W19)/SUM(W13,W14))</f>
        <v>0.38297872340425532</v>
      </c>
      <c r="X21" s="535"/>
      <c r="Y21" s="535"/>
      <c r="Z21" s="535"/>
      <c r="AA21" s="535"/>
      <c r="AB21" s="535"/>
      <c r="AC21" s="535"/>
      <c r="AD21" s="535">
        <f t="shared" ref="AD21" si="3">IF(AD19=0, "-", SUM(AD19)/SUM(AD13,AD14))</f>
        <v>0.6875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2</v>
      </c>
      <c r="AF32" s="364"/>
      <c r="AG32" s="364"/>
      <c r="AH32" s="364"/>
      <c r="AI32" s="363">
        <v>2</v>
      </c>
      <c r="AJ32" s="364"/>
      <c r="AK32" s="364"/>
      <c r="AL32" s="364"/>
      <c r="AM32" s="363">
        <v>2</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2</v>
      </c>
      <c r="AF33" s="364"/>
      <c r="AG33" s="364"/>
      <c r="AH33" s="364"/>
      <c r="AI33" s="363">
        <v>2</v>
      </c>
      <c r="AJ33" s="364"/>
      <c r="AK33" s="364"/>
      <c r="AL33" s="364"/>
      <c r="AM33" s="363">
        <v>2</v>
      </c>
      <c r="AN33" s="364"/>
      <c r="AO33" s="364"/>
      <c r="AP33" s="364"/>
      <c r="AQ33" s="166" t="s">
        <v>716</v>
      </c>
      <c r="AR33" s="167"/>
      <c r="AS33" s="167"/>
      <c r="AT33" s="168"/>
      <c r="AU33" s="364">
        <v>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716</v>
      </c>
      <c r="AR34" s="167"/>
      <c r="AS34" s="167"/>
      <c r="AT34" s="168"/>
      <c r="AU34" s="364" t="s">
        <v>716</v>
      </c>
      <c r="AV34" s="364"/>
      <c r="AW34" s="364"/>
      <c r="AX34" s="365"/>
    </row>
    <row r="35" spans="1:51" ht="23.25" customHeight="1" x14ac:dyDescent="0.15">
      <c r="A35" s="891" t="s">
        <v>378</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722</v>
      </c>
      <c r="AC101" s="547"/>
      <c r="AD101" s="547"/>
      <c r="AE101" s="358">
        <v>2</v>
      </c>
      <c r="AF101" s="358"/>
      <c r="AG101" s="358"/>
      <c r="AH101" s="358"/>
      <c r="AI101" s="358">
        <v>2</v>
      </c>
      <c r="AJ101" s="358"/>
      <c r="AK101" s="358"/>
      <c r="AL101" s="358"/>
      <c r="AM101" s="358">
        <v>2</v>
      </c>
      <c r="AN101" s="358"/>
      <c r="AO101" s="358"/>
      <c r="AP101" s="358"/>
      <c r="AQ101" s="358" t="s">
        <v>741</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v>2</v>
      </c>
      <c r="AF102" s="358"/>
      <c r="AG102" s="358"/>
      <c r="AH102" s="358"/>
      <c r="AI102" s="358">
        <v>2</v>
      </c>
      <c r="AJ102" s="358"/>
      <c r="AK102" s="358"/>
      <c r="AL102" s="358"/>
      <c r="AM102" s="358">
        <v>2</v>
      </c>
      <c r="AN102" s="358"/>
      <c r="AO102" s="358"/>
      <c r="AP102" s="358"/>
      <c r="AQ102" s="358">
        <v>2</v>
      </c>
      <c r="AR102" s="358"/>
      <c r="AS102" s="358"/>
      <c r="AT102" s="358"/>
      <c r="AU102" s="371"/>
      <c r="AV102" s="372"/>
      <c r="AW102" s="372"/>
      <c r="AX102" s="924"/>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26.5</v>
      </c>
      <c r="AF116" s="358"/>
      <c r="AG116" s="358"/>
      <c r="AH116" s="358"/>
      <c r="AI116" s="358">
        <v>9</v>
      </c>
      <c r="AJ116" s="358"/>
      <c r="AK116" s="358"/>
      <c r="AL116" s="358"/>
      <c r="AM116" s="358">
        <v>16.5</v>
      </c>
      <c r="AN116" s="358"/>
      <c r="AO116" s="358"/>
      <c r="AP116" s="358"/>
      <c r="AQ116" s="363">
        <v>50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356</v>
      </c>
      <c r="AC117" s="343"/>
      <c r="AD117" s="344"/>
      <c r="AE117" s="306" t="s">
        <v>727</v>
      </c>
      <c r="AF117" s="306"/>
      <c r="AG117" s="306"/>
      <c r="AH117" s="306"/>
      <c r="AI117" s="306" t="s">
        <v>728</v>
      </c>
      <c r="AJ117" s="306"/>
      <c r="AK117" s="306"/>
      <c r="AL117" s="306"/>
      <c r="AM117" s="306" t="s">
        <v>742</v>
      </c>
      <c r="AN117" s="306"/>
      <c r="AO117" s="306"/>
      <c r="AP117" s="306"/>
      <c r="AQ117" s="306" t="s">
        <v>777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776</v>
      </c>
      <c r="AV133" s="178"/>
      <c r="AW133" s="179" t="s">
        <v>179</v>
      </c>
      <c r="AX133" s="180"/>
      <c r="AY133">
        <f>$AY$132</f>
        <v>1</v>
      </c>
    </row>
    <row r="134" spans="1:51" ht="39.75" customHeight="1" x14ac:dyDescent="0.15">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741</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741</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669</v>
      </c>
      <c r="D430" s="251"/>
      <c r="E430" s="239" t="s">
        <v>397</v>
      </c>
      <c r="F430" s="444"/>
      <c r="G430" s="241" t="s">
        <v>252</v>
      </c>
      <c r="H430" s="188"/>
      <c r="I430" s="188"/>
      <c r="J430" s="242" t="s">
        <v>716</v>
      </c>
      <c r="K430" s="243"/>
      <c r="L430" s="243"/>
      <c r="M430" s="243"/>
      <c r="N430" s="243"/>
      <c r="O430" s="243"/>
      <c r="P430" s="243"/>
      <c r="Q430" s="243"/>
      <c r="R430" s="243"/>
      <c r="S430" s="243"/>
      <c r="T430" s="244"/>
      <c r="U430" s="245" t="s">
        <v>741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741</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741</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741</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741</v>
      </c>
      <c r="AF457" s="178"/>
      <c r="AG457" s="179" t="s">
        <v>233</v>
      </c>
      <c r="AH457" s="202"/>
      <c r="AI457" s="216"/>
      <c r="AJ457" s="216"/>
      <c r="AK457" s="216"/>
      <c r="AL457" s="217"/>
      <c r="AM457" s="216"/>
      <c r="AN457" s="216"/>
      <c r="AO457" s="216"/>
      <c r="AP457" s="217"/>
      <c r="AQ457" s="231" t="s">
        <v>741</v>
      </c>
      <c r="AR457" s="178"/>
      <c r="AS457" s="179" t="s">
        <v>233</v>
      </c>
      <c r="AT457" s="202"/>
      <c r="AU457" s="178" t="s">
        <v>741</v>
      </c>
      <c r="AV457" s="178"/>
      <c r="AW457" s="179" t="s">
        <v>179</v>
      </c>
      <c r="AX457" s="180"/>
      <c r="AY457">
        <f>$AY$456</f>
        <v>1</v>
      </c>
    </row>
    <row r="458" spans="1:51" ht="23.25" customHeight="1" x14ac:dyDescent="0.15">
      <c r="A458" s="988"/>
      <c r="B458" s="253"/>
      <c r="C458" s="252"/>
      <c r="D458" s="253"/>
      <c r="E458" s="196"/>
      <c r="F458" s="197"/>
      <c r="G458" s="232" t="s">
        <v>741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741</v>
      </c>
      <c r="AC458" s="175"/>
      <c r="AD458" s="175"/>
      <c r="AE458" s="166" t="s">
        <v>741</v>
      </c>
      <c r="AF458" s="167"/>
      <c r="AG458" s="167"/>
      <c r="AH458" s="167"/>
      <c r="AI458" s="166" t="s">
        <v>741</v>
      </c>
      <c r="AJ458" s="167"/>
      <c r="AK458" s="167"/>
      <c r="AL458" s="167"/>
      <c r="AM458" s="166" t="s">
        <v>741</v>
      </c>
      <c r="AN458" s="167"/>
      <c r="AO458" s="167"/>
      <c r="AP458" s="168"/>
      <c r="AQ458" s="166" t="s">
        <v>741</v>
      </c>
      <c r="AR458" s="167"/>
      <c r="AS458" s="167"/>
      <c r="AT458" s="168"/>
      <c r="AU458" s="167" t="s">
        <v>741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741</v>
      </c>
      <c r="AC459" s="224"/>
      <c r="AD459" s="224"/>
      <c r="AE459" s="166" t="s">
        <v>741</v>
      </c>
      <c r="AF459" s="167"/>
      <c r="AG459" s="167"/>
      <c r="AH459" s="168"/>
      <c r="AI459" s="166" t="s">
        <v>741</v>
      </c>
      <c r="AJ459" s="167"/>
      <c r="AK459" s="167"/>
      <c r="AL459" s="167"/>
      <c r="AM459" s="166" t="s">
        <v>741</v>
      </c>
      <c r="AN459" s="167"/>
      <c r="AO459" s="167"/>
      <c r="AP459" s="168"/>
      <c r="AQ459" s="166" t="s">
        <v>741</v>
      </c>
      <c r="AR459" s="167"/>
      <c r="AS459" s="167"/>
      <c r="AT459" s="168"/>
      <c r="AU459" s="167" t="s">
        <v>741</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741</v>
      </c>
      <c r="AF460" s="167"/>
      <c r="AG460" s="167"/>
      <c r="AH460" s="168"/>
      <c r="AI460" s="166" t="s">
        <v>741</v>
      </c>
      <c r="AJ460" s="167"/>
      <c r="AK460" s="167"/>
      <c r="AL460" s="167"/>
      <c r="AM460" s="166" t="s">
        <v>741</v>
      </c>
      <c r="AN460" s="167"/>
      <c r="AO460" s="167"/>
      <c r="AP460" s="168"/>
      <c r="AQ460" s="166" t="s">
        <v>741</v>
      </c>
      <c r="AR460" s="167"/>
      <c r="AS460" s="167"/>
      <c r="AT460" s="168"/>
      <c r="AU460" s="167" t="s">
        <v>741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9.950000000000003"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740</v>
      </c>
      <c r="AE702" s="890"/>
      <c r="AF702" s="890"/>
      <c r="AG702" s="879" t="s">
        <v>744</v>
      </c>
      <c r="AH702" s="880"/>
      <c r="AI702" s="880"/>
      <c r="AJ702" s="880"/>
      <c r="AK702" s="880"/>
      <c r="AL702" s="880"/>
      <c r="AM702" s="880"/>
      <c r="AN702" s="880"/>
      <c r="AO702" s="880"/>
      <c r="AP702" s="880"/>
      <c r="AQ702" s="880"/>
      <c r="AR702" s="880"/>
      <c r="AS702" s="880"/>
      <c r="AT702" s="880"/>
      <c r="AU702" s="880"/>
      <c r="AV702" s="880"/>
      <c r="AW702" s="880"/>
      <c r="AX702" s="881"/>
    </row>
    <row r="703" spans="1:51" ht="60"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740</v>
      </c>
      <c r="AE703" s="185"/>
      <c r="AF703" s="185"/>
      <c r="AG703" s="663" t="s">
        <v>745</v>
      </c>
      <c r="AH703" s="664"/>
      <c r="AI703" s="664"/>
      <c r="AJ703" s="664"/>
      <c r="AK703" s="664"/>
      <c r="AL703" s="664"/>
      <c r="AM703" s="664"/>
      <c r="AN703" s="664"/>
      <c r="AO703" s="664"/>
      <c r="AP703" s="664"/>
      <c r="AQ703" s="664"/>
      <c r="AR703" s="664"/>
      <c r="AS703" s="664"/>
      <c r="AT703" s="664"/>
      <c r="AU703" s="664"/>
      <c r="AV703" s="664"/>
      <c r="AW703" s="664"/>
      <c r="AX703" s="665"/>
    </row>
    <row r="704" spans="1:51" ht="60"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39.950000000000003"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740</v>
      </c>
      <c r="AE705" s="732"/>
      <c r="AF705" s="732"/>
      <c r="AG705" s="190" t="s">
        <v>771</v>
      </c>
      <c r="AH705" s="191"/>
      <c r="AI705" s="191"/>
      <c r="AJ705" s="191"/>
      <c r="AK705" s="191"/>
      <c r="AL705" s="191"/>
      <c r="AM705" s="191"/>
      <c r="AN705" s="191"/>
      <c r="AO705" s="191"/>
      <c r="AP705" s="191"/>
      <c r="AQ705" s="191"/>
      <c r="AR705" s="191"/>
      <c r="AS705" s="191"/>
      <c r="AT705" s="191"/>
      <c r="AU705" s="191"/>
      <c r="AV705" s="191"/>
      <c r="AW705" s="191"/>
      <c r="AX705" s="192"/>
    </row>
    <row r="706" spans="1:50" ht="39.950000000000003"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9.950000000000003"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748</v>
      </c>
      <c r="AE708" s="667"/>
      <c r="AF708" s="667"/>
      <c r="AG708" s="522" t="s">
        <v>741</v>
      </c>
      <c r="AH708" s="523"/>
      <c r="AI708" s="523"/>
      <c r="AJ708" s="523"/>
      <c r="AK708" s="523"/>
      <c r="AL708" s="523"/>
      <c r="AM708" s="523"/>
      <c r="AN708" s="523"/>
      <c r="AO708" s="523"/>
      <c r="AP708" s="523"/>
      <c r="AQ708" s="523"/>
      <c r="AR708" s="523"/>
      <c r="AS708" s="523"/>
      <c r="AT708" s="523"/>
      <c r="AU708" s="523"/>
      <c r="AV708" s="523"/>
      <c r="AW708" s="523"/>
      <c r="AX708" s="524"/>
    </row>
    <row r="709" spans="1:50" ht="39.950000000000003"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749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748</v>
      </c>
      <c r="AE710" s="185"/>
      <c r="AF710" s="185"/>
      <c r="AG710" s="663" t="s">
        <v>741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39.950000000000003"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90" t="s">
        <v>751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3" t="s">
        <v>741</v>
      </c>
      <c r="AH713" s="664"/>
      <c r="AI713" s="664"/>
      <c r="AJ713" s="664"/>
      <c r="AK713" s="664"/>
      <c r="AL713" s="664"/>
      <c r="AM713" s="664"/>
      <c r="AN713" s="664"/>
      <c r="AO713" s="664"/>
      <c r="AP713" s="664"/>
      <c r="AQ713" s="664"/>
      <c r="AR713" s="664"/>
      <c r="AS713" s="664"/>
      <c r="AT713" s="664"/>
      <c r="AU713" s="664"/>
      <c r="AV713" s="664"/>
      <c r="AW713" s="664"/>
      <c r="AX713" s="665"/>
    </row>
    <row r="714" spans="1:50" ht="39.950000000000003"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749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740</v>
      </c>
      <c r="AE715" s="667"/>
      <c r="AF715" s="773"/>
      <c r="AG715" s="522" t="s">
        <v>752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748</v>
      </c>
      <c r="AE716" s="755"/>
      <c r="AF716" s="755"/>
      <c r="AG716" s="663" t="s">
        <v>741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99.9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748</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288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298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772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755</v>
      </c>
      <c r="H789" s="446"/>
      <c r="I789" s="446"/>
      <c r="J789" s="446"/>
      <c r="K789" s="447"/>
      <c r="L789" s="448" t="s">
        <v>756</v>
      </c>
      <c r="M789" s="449"/>
      <c r="N789" s="449"/>
      <c r="O789" s="449"/>
      <c r="P789" s="449"/>
      <c r="Q789" s="449"/>
      <c r="R789" s="449"/>
      <c r="S789" s="449"/>
      <c r="T789" s="449"/>
      <c r="U789" s="449"/>
      <c r="V789" s="449"/>
      <c r="W789" s="449"/>
      <c r="X789" s="450"/>
      <c r="Y789" s="451">
        <v>4.9000000000000004</v>
      </c>
      <c r="Z789" s="452"/>
      <c r="AA789" s="452"/>
      <c r="AB789" s="553"/>
      <c r="AC789" s="445" t="s">
        <v>755</v>
      </c>
      <c r="AD789" s="446"/>
      <c r="AE789" s="446"/>
      <c r="AF789" s="446"/>
      <c r="AG789" s="447"/>
      <c r="AH789" s="448" t="s">
        <v>756</v>
      </c>
      <c r="AI789" s="449"/>
      <c r="AJ789" s="449"/>
      <c r="AK789" s="449"/>
      <c r="AL789" s="449"/>
      <c r="AM789" s="449"/>
      <c r="AN789" s="449"/>
      <c r="AO789" s="449"/>
      <c r="AP789" s="449"/>
      <c r="AQ789" s="449"/>
      <c r="AR789" s="449"/>
      <c r="AS789" s="449"/>
      <c r="AT789" s="450"/>
      <c r="AU789" s="451">
        <v>5</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4.9000000000000004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v>
      </c>
      <c r="AV799" s="412"/>
      <c r="AW799" s="412"/>
      <c r="AX799" s="414"/>
    </row>
    <row r="800" spans="1:51" ht="24.75" customHeight="1" x14ac:dyDescent="0.15">
      <c r="A800" s="552"/>
      <c r="B800" s="759"/>
      <c r="C800" s="759"/>
      <c r="D800" s="759"/>
      <c r="E800" s="759"/>
      <c r="F800" s="760"/>
      <c r="G800" s="435" t="s">
        <v>318</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t="s">
        <v>755</v>
      </c>
      <c r="AD802" s="446"/>
      <c r="AE802" s="446"/>
      <c r="AF802" s="446"/>
      <c r="AG802" s="447"/>
      <c r="AH802" s="448" t="s">
        <v>757</v>
      </c>
      <c r="AI802" s="449"/>
      <c r="AJ802" s="449"/>
      <c r="AK802" s="449"/>
      <c r="AL802" s="449"/>
      <c r="AM802" s="449"/>
      <c r="AN802" s="449"/>
      <c r="AO802" s="449"/>
      <c r="AP802" s="449"/>
      <c r="AQ802" s="449"/>
      <c r="AR802" s="449"/>
      <c r="AS802" s="449"/>
      <c r="AT802" s="450"/>
      <c r="AU802" s="451">
        <v>8.1999999999999993</v>
      </c>
      <c r="AV802" s="452"/>
      <c r="AW802" s="452"/>
      <c r="AX802" s="453"/>
      <c r="AY802">
        <f t="shared" ref="AY802:AY812" si="115">$AY$800</f>
        <v>1</v>
      </c>
    </row>
    <row r="803" spans="1:51" ht="24.75"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t="s">
        <v>755</v>
      </c>
      <c r="AD803" s="349"/>
      <c r="AE803" s="349"/>
      <c r="AF803" s="349"/>
      <c r="AG803" s="350"/>
      <c r="AH803" s="398" t="s">
        <v>758</v>
      </c>
      <c r="AI803" s="399"/>
      <c r="AJ803" s="399"/>
      <c r="AK803" s="399"/>
      <c r="AL803" s="399"/>
      <c r="AM803" s="399"/>
      <c r="AN803" s="399"/>
      <c r="AO803" s="399"/>
      <c r="AP803" s="399"/>
      <c r="AQ803" s="399"/>
      <c r="AR803" s="399"/>
      <c r="AS803" s="399"/>
      <c r="AT803" s="400"/>
      <c r="AU803" s="395">
        <v>9.9</v>
      </c>
      <c r="AV803" s="396"/>
      <c r="AW803" s="396"/>
      <c r="AX803" s="397"/>
      <c r="AY803">
        <f t="shared" si="115"/>
        <v>1</v>
      </c>
    </row>
    <row r="804" spans="1:51" ht="24.75"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18.100000000000001</v>
      </c>
      <c r="AV812" s="412"/>
      <c r="AW812" s="412"/>
      <c r="AX812" s="414"/>
      <c r="AY812">
        <f t="shared" si="115"/>
        <v>1</v>
      </c>
    </row>
    <row r="813" spans="1:51" ht="24.75" customHeight="1" x14ac:dyDescent="0.15">
      <c r="A813" s="552"/>
      <c r="B813" s="759"/>
      <c r="C813" s="759"/>
      <c r="D813" s="759"/>
      <c r="E813" s="759"/>
      <c r="F813" s="760"/>
      <c r="G813" s="435" t="s">
        <v>775</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15">
      <c r="A815" s="552"/>
      <c r="B815" s="759"/>
      <c r="C815" s="759"/>
      <c r="D815" s="759"/>
      <c r="E815" s="759"/>
      <c r="F815" s="760"/>
      <c r="G815" s="445" t="s">
        <v>755</v>
      </c>
      <c r="H815" s="446"/>
      <c r="I815" s="446"/>
      <c r="J815" s="446"/>
      <c r="K815" s="447"/>
      <c r="L815" s="448" t="s">
        <v>759</v>
      </c>
      <c r="M815" s="449"/>
      <c r="N815" s="449"/>
      <c r="O815" s="449"/>
      <c r="P815" s="449"/>
      <c r="Q815" s="449"/>
      <c r="R815" s="449"/>
      <c r="S815" s="449"/>
      <c r="T815" s="449"/>
      <c r="U815" s="449"/>
      <c r="V815" s="449"/>
      <c r="W815" s="449"/>
      <c r="X815" s="450"/>
      <c r="Y815" s="451">
        <v>4.8</v>
      </c>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1</v>
      </c>
    </row>
    <row r="816" spans="1:51" ht="24.75"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4.8</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760</v>
      </c>
      <c r="D845" s="415"/>
      <c r="E845" s="415"/>
      <c r="F845" s="415"/>
      <c r="G845" s="415"/>
      <c r="H845" s="415"/>
      <c r="I845" s="415"/>
      <c r="J845" s="416">
        <v>3010405002439</v>
      </c>
      <c r="K845" s="417"/>
      <c r="L845" s="417"/>
      <c r="M845" s="417"/>
      <c r="N845" s="417"/>
      <c r="O845" s="417"/>
      <c r="P845" s="421" t="s">
        <v>756</v>
      </c>
      <c r="Q845" s="317"/>
      <c r="R845" s="317"/>
      <c r="S845" s="317"/>
      <c r="T845" s="317"/>
      <c r="U845" s="317"/>
      <c r="V845" s="317"/>
      <c r="W845" s="317"/>
      <c r="X845" s="317"/>
      <c r="Y845" s="318">
        <v>4.9000000000000004</v>
      </c>
      <c r="Z845" s="319"/>
      <c r="AA845" s="319"/>
      <c r="AB845" s="320"/>
      <c r="AC845" s="322" t="s">
        <v>377</v>
      </c>
      <c r="AD845" s="323"/>
      <c r="AE845" s="323"/>
      <c r="AF845" s="323"/>
      <c r="AG845" s="323"/>
      <c r="AH845" s="418" t="s">
        <v>741</v>
      </c>
      <c r="AI845" s="419"/>
      <c r="AJ845" s="419"/>
      <c r="AK845" s="419"/>
      <c r="AL845" s="326">
        <v>100</v>
      </c>
      <c r="AM845" s="327"/>
      <c r="AN845" s="327"/>
      <c r="AO845" s="328"/>
      <c r="AP845" s="321" t="s">
        <v>741</v>
      </c>
      <c r="AQ845" s="321"/>
      <c r="AR845" s="321"/>
      <c r="AS845" s="321"/>
      <c r="AT845" s="321"/>
      <c r="AU845" s="321"/>
      <c r="AV845" s="321"/>
      <c r="AW845" s="321"/>
      <c r="AX845" s="321"/>
    </row>
    <row r="846" spans="1:51" ht="30" customHeight="1" x14ac:dyDescent="0.15">
      <c r="A846" s="401">
        <v>2</v>
      </c>
      <c r="B846" s="401">
        <v>1</v>
      </c>
      <c r="C846" s="420" t="s">
        <v>760</v>
      </c>
      <c r="D846" s="415"/>
      <c r="E846" s="415"/>
      <c r="F846" s="415"/>
      <c r="G846" s="415"/>
      <c r="H846" s="415"/>
      <c r="I846" s="415"/>
      <c r="J846" s="416">
        <v>3010405002439</v>
      </c>
      <c r="K846" s="417"/>
      <c r="L846" s="417"/>
      <c r="M846" s="417"/>
      <c r="N846" s="417"/>
      <c r="O846" s="417"/>
      <c r="P846" s="421" t="s">
        <v>761</v>
      </c>
      <c r="Q846" s="317"/>
      <c r="R846" s="317"/>
      <c r="S846" s="317"/>
      <c r="T846" s="317"/>
      <c r="U846" s="317"/>
      <c r="V846" s="317"/>
      <c r="W846" s="317"/>
      <c r="X846" s="317"/>
      <c r="Y846" s="318">
        <v>0.02</v>
      </c>
      <c r="Z846" s="319"/>
      <c r="AA846" s="319"/>
      <c r="AB846" s="320"/>
      <c r="AC846" s="322" t="s">
        <v>376</v>
      </c>
      <c r="AD846" s="323"/>
      <c r="AE846" s="323"/>
      <c r="AF846" s="323"/>
      <c r="AG846" s="323"/>
      <c r="AH846" s="418" t="s">
        <v>741</v>
      </c>
      <c r="AI846" s="419"/>
      <c r="AJ846" s="419"/>
      <c r="AK846" s="419"/>
      <c r="AL846" s="326">
        <v>100</v>
      </c>
      <c r="AM846" s="327"/>
      <c r="AN846" s="327"/>
      <c r="AO846" s="328"/>
      <c r="AP846" s="321" t="s">
        <v>741</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762</v>
      </c>
      <c r="D878" s="415"/>
      <c r="E878" s="415"/>
      <c r="F878" s="415"/>
      <c r="G878" s="415"/>
      <c r="H878" s="415"/>
      <c r="I878" s="415"/>
      <c r="J878" s="416">
        <v>2010005018852</v>
      </c>
      <c r="K878" s="417"/>
      <c r="L878" s="417"/>
      <c r="M878" s="417"/>
      <c r="N878" s="417"/>
      <c r="O878" s="417"/>
      <c r="P878" s="421" t="s">
        <v>756</v>
      </c>
      <c r="Q878" s="317"/>
      <c r="R878" s="317"/>
      <c r="S878" s="317"/>
      <c r="T878" s="317"/>
      <c r="U878" s="317"/>
      <c r="V878" s="317"/>
      <c r="W878" s="317"/>
      <c r="X878" s="317"/>
      <c r="Y878" s="318">
        <v>5</v>
      </c>
      <c r="Z878" s="319"/>
      <c r="AA878" s="319"/>
      <c r="AB878" s="320"/>
      <c r="AC878" s="322" t="s">
        <v>377</v>
      </c>
      <c r="AD878" s="323"/>
      <c r="AE878" s="323"/>
      <c r="AF878" s="323"/>
      <c r="AG878" s="323"/>
      <c r="AH878" s="418" t="s">
        <v>741</v>
      </c>
      <c r="AI878" s="419"/>
      <c r="AJ878" s="419"/>
      <c r="AK878" s="419"/>
      <c r="AL878" s="326">
        <v>100</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763</v>
      </c>
      <c r="D911" s="415"/>
      <c r="E911" s="415"/>
      <c r="F911" s="415"/>
      <c r="G911" s="415"/>
      <c r="H911" s="415"/>
      <c r="I911" s="415"/>
      <c r="J911" s="416">
        <v>8010001031283</v>
      </c>
      <c r="K911" s="417"/>
      <c r="L911" s="417"/>
      <c r="M911" s="417"/>
      <c r="N911" s="417"/>
      <c r="O911" s="417"/>
      <c r="P911" s="421" t="s">
        <v>764</v>
      </c>
      <c r="Q911" s="317"/>
      <c r="R911" s="317"/>
      <c r="S911" s="317"/>
      <c r="T911" s="317"/>
      <c r="U911" s="317"/>
      <c r="V911" s="317"/>
      <c r="W911" s="317"/>
      <c r="X911" s="317"/>
      <c r="Y911" s="318">
        <v>0.4</v>
      </c>
      <c r="Z911" s="319"/>
      <c r="AA911" s="319"/>
      <c r="AB911" s="320"/>
      <c r="AC911" s="322" t="s">
        <v>376</v>
      </c>
      <c r="AD911" s="323"/>
      <c r="AE911" s="323"/>
      <c r="AF911" s="323"/>
      <c r="AG911" s="323"/>
      <c r="AH911" s="418" t="s">
        <v>741</v>
      </c>
      <c r="AI911" s="419"/>
      <c r="AJ911" s="419"/>
      <c r="AK911" s="419"/>
      <c r="AL911" s="326">
        <v>100</v>
      </c>
      <c r="AM911" s="327"/>
      <c r="AN911" s="327"/>
      <c r="AO911" s="328"/>
      <c r="AP911" s="321" t="s">
        <v>741</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765</v>
      </c>
      <c r="D944" s="415"/>
      <c r="E944" s="415"/>
      <c r="F944" s="415"/>
      <c r="G944" s="415"/>
      <c r="H944" s="415"/>
      <c r="I944" s="415"/>
      <c r="J944" s="416">
        <v>1011001017717</v>
      </c>
      <c r="K944" s="417"/>
      <c r="L944" s="417"/>
      <c r="M944" s="417"/>
      <c r="N944" s="417"/>
      <c r="O944" s="417"/>
      <c r="P944" s="421" t="s">
        <v>766</v>
      </c>
      <c r="Q944" s="317"/>
      <c r="R944" s="317"/>
      <c r="S944" s="317"/>
      <c r="T944" s="317"/>
      <c r="U944" s="317"/>
      <c r="V944" s="317"/>
      <c r="W944" s="317"/>
      <c r="X944" s="317"/>
      <c r="Y944" s="318">
        <v>8.1999999999999993</v>
      </c>
      <c r="Z944" s="319"/>
      <c r="AA944" s="319"/>
      <c r="AB944" s="320"/>
      <c r="AC944" s="322" t="s">
        <v>370</v>
      </c>
      <c r="AD944" s="323"/>
      <c r="AE944" s="323"/>
      <c r="AF944" s="323"/>
      <c r="AG944" s="323"/>
      <c r="AH944" s="418">
        <v>1</v>
      </c>
      <c r="AI944" s="419"/>
      <c r="AJ944" s="419"/>
      <c r="AK944" s="419"/>
      <c r="AL944" s="326">
        <v>79</v>
      </c>
      <c r="AM944" s="327"/>
      <c r="AN944" s="327"/>
      <c r="AO944" s="328"/>
      <c r="AP944" s="321" t="s">
        <v>741</v>
      </c>
      <c r="AQ944" s="321"/>
      <c r="AR944" s="321"/>
      <c r="AS944" s="321"/>
      <c r="AT944" s="321"/>
      <c r="AU944" s="321"/>
      <c r="AV944" s="321"/>
      <c r="AW944" s="321"/>
      <c r="AX944" s="321"/>
      <c r="AY944">
        <f t="shared" si="120"/>
        <v>1</v>
      </c>
    </row>
    <row r="945" spans="1:51" ht="45" customHeight="1" x14ac:dyDescent="0.15">
      <c r="A945" s="401">
        <v>2</v>
      </c>
      <c r="B945" s="401">
        <v>1</v>
      </c>
      <c r="C945" s="420" t="s">
        <v>765</v>
      </c>
      <c r="D945" s="415"/>
      <c r="E945" s="415"/>
      <c r="F945" s="415"/>
      <c r="G945" s="415"/>
      <c r="H945" s="415"/>
      <c r="I945" s="415"/>
      <c r="J945" s="416">
        <v>1011001017717</v>
      </c>
      <c r="K945" s="417"/>
      <c r="L945" s="417"/>
      <c r="M945" s="417"/>
      <c r="N945" s="417"/>
      <c r="O945" s="417"/>
      <c r="P945" s="421" t="s">
        <v>767</v>
      </c>
      <c r="Q945" s="317"/>
      <c r="R945" s="317"/>
      <c r="S945" s="317"/>
      <c r="T945" s="317"/>
      <c r="U945" s="317"/>
      <c r="V945" s="317"/>
      <c r="W945" s="317"/>
      <c r="X945" s="317"/>
      <c r="Y945" s="318">
        <v>9.9</v>
      </c>
      <c r="Z945" s="319"/>
      <c r="AA945" s="319"/>
      <c r="AB945" s="320"/>
      <c r="AC945" s="322" t="s">
        <v>370</v>
      </c>
      <c r="AD945" s="323"/>
      <c r="AE945" s="323"/>
      <c r="AF945" s="323"/>
      <c r="AG945" s="323"/>
      <c r="AH945" s="418">
        <v>2</v>
      </c>
      <c r="AI945" s="419"/>
      <c r="AJ945" s="419"/>
      <c r="AK945" s="419"/>
      <c r="AL945" s="326">
        <v>64</v>
      </c>
      <c r="AM945" s="327"/>
      <c r="AN945" s="327"/>
      <c r="AO945" s="328"/>
      <c r="AP945" s="321" t="s">
        <v>741</v>
      </c>
      <c r="AQ945" s="321"/>
      <c r="AR945" s="321"/>
      <c r="AS945" s="321"/>
      <c r="AT945" s="321"/>
      <c r="AU945" s="321"/>
      <c r="AV945" s="321"/>
      <c r="AW945" s="321"/>
      <c r="AX945" s="321"/>
      <c r="AY945">
        <f>COUNTA($C$945)</f>
        <v>1</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769</v>
      </c>
      <c r="D977" s="415"/>
      <c r="E977" s="415"/>
      <c r="F977" s="415"/>
      <c r="G977" s="415"/>
      <c r="H977" s="415"/>
      <c r="I977" s="415"/>
      <c r="J977" s="416">
        <v>5020001074177</v>
      </c>
      <c r="K977" s="417"/>
      <c r="L977" s="417"/>
      <c r="M977" s="417"/>
      <c r="N977" s="417"/>
      <c r="O977" s="417"/>
      <c r="P977" s="421" t="s">
        <v>768</v>
      </c>
      <c r="Q977" s="317"/>
      <c r="R977" s="317"/>
      <c r="S977" s="317"/>
      <c r="T977" s="317"/>
      <c r="U977" s="317"/>
      <c r="V977" s="317"/>
      <c r="W977" s="317"/>
      <c r="X977" s="317"/>
      <c r="Y977" s="318">
        <v>4.8</v>
      </c>
      <c r="Z977" s="319"/>
      <c r="AA977" s="319"/>
      <c r="AB977" s="320"/>
      <c r="AC977" s="322" t="s">
        <v>370</v>
      </c>
      <c r="AD977" s="323"/>
      <c r="AE977" s="323"/>
      <c r="AF977" s="323"/>
      <c r="AG977" s="323"/>
      <c r="AH977" s="418">
        <v>3</v>
      </c>
      <c r="AI977" s="419"/>
      <c r="AJ977" s="419"/>
      <c r="AK977" s="419"/>
      <c r="AL977" s="326">
        <v>70</v>
      </c>
      <c r="AM977" s="327"/>
      <c r="AN977" s="327"/>
      <c r="AO977" s="328"/>
      <c r="AP977" s="321"/>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c r="D1110" s="887"/>
      <c r="E1110" s="262" t="s">
        <v>741</v>
      </c>
      <c r="F1110" s="886"/>
      <c r="G1110" s="886"/>
      <c r="H1110" s="886"/>
      <c r="I1110" s="886"/>
      <c r="J1110" s="416" t="s">
        <v>741</v>
      </c>
      <c r="K1110" s="417"/>
      <c r="L1110" s="417"/>
      <c r="M1110" s="417"/>
      <c r="N1110" s="417"/>
      <c r="O1110" s="417"/>
      <c r="P1110" s="421" t="s">
        <v>741</v>
      </c>
      <c r="Q1110" s="317"/>
      <c r="R1110" s="317"/>
      <c r="S1110" s="317"/>
      <c r="T1110" s="317"/>
      <c r="U1110" s="317"/>
      <c r="V1110" s="317"/>
      <c r="W1110" s="317"/>
      <c r="X1110" s="317"/>
      <c r="Y1110" s="318" t="s">
        <v>741</v>
      </c>
      <c r="Z1110" s="319"/>
      <c r="AA1110" s="319"/>
      <c r="AB1110" s="320"/>
      <c r="AC1110" s="322"/>
      <c r="AD1110" s="323"/>
      <c r="AE1110" s="323"/>
      <c r="AF1110" s="323"/>
      <c r="AG1110" s="323"/>
      <c r="AH1110" s="324" t="s">
        <v>741</v>
      </c>
      <c r="AI1110" s="325"/>
      <c r="AJ1110" s="325"/>
      <c r="AK1110" s="325"/>
      <c r="AL1110" s="326" t="s">
        <v>741</v>
      </c>
      <c r="AM1110" s="327"/>
      <c r="AN1110" s="327"/>
      <c r="AO1110" s="328"/>
      <c r="AP1110" s="321" t="s">
        <v>741</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4" max="49" man="1"/>
    <brk id="747" max="49" man="1"/>
    <brk id="799"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2021-05-28T00:04:48Z</cp:lastPrinted>
  <dcterms:created xsi:type="dcterms:W3CDTF">2012-03-13T00:50:25Z</dcterms:created>
  <dcterms:modified xsi:type="dcterms:W3CDTF">2021-05-28T07:07:05Z</dcterms:modified>
</cp:coreProperties>
</file>