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10 会計課指摘対応登録②（修正分の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<sst xmlns="http://schemas.openxmlformats.org/spreadsheetml/2006/main" count="3107" uniqueCount="787">
  <si>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</si>
  <si>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</si>
  <si>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</si>
  <si>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</si>
  <si>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</si>
  <si>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</si>
  <si>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</si>
  <si>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</si>
  <si>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</si>
  <si>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</si>
  <si>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</si>
  <si>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</si>
  <si>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</si>
  <si>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</si>
  <si>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</si>
  <si>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</si>
  <si>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</si>
  <si>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</si>
  <si>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</si>
  <si>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</si>
  <si>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</si>
  <si>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</si>
  <si>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</si>
  <si>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</si>
  <si>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</si>
  <si>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</si>
  <si>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</si>
  <si>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</si>
  <si>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</si>
  <si>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</si>
  <si>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</si>
  <si>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</si>
  <si>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</si>
  <si>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</si>
  <si>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</si>
  <si>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</si>
  <si>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</si>
  <si>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</si>
  <si>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</si>
  <si>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</si>
  <si>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</si>
  <si>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</si>
  <si>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</si>
  <si>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</si>
  <si>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</si>
  <si>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</si>
  <si>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</si>
  <si>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</si>
  <si>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</si>
  <si>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</si>
  <si>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</si>
  <si>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</si>
  <si>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</si>
  <si>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</si>
  <si>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</si>
  <si>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</si>
  <si>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</si>
  <si>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</si>
  <si>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</si>
  <si>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</si>
  <si>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</si>
  <si>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</si>
  <si>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</si>
  <si>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</si>
  <si>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</si>
  <si>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</si>
  <si>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</si>
  <si>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</si>
  <si>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</si>
  <si>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</si>
  <si>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</si>
  <si>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</si>
  <si>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</si>
  <si>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</si>
  <si>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</si>
  <si>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</si>
  <si>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</si>
  <si>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</si>
  <si>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</si>
  <si>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</si>
  <si>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</si>
  <si>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</si>
  <si>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</si>
  <si>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</si>
  <si>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</si>
  <si>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</si>
  <si>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</si>
  <si>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</si>
  <si>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</si>
  <si>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</si>
  <si>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</si>
  <si>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</si>
  <si>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</si>
  <si>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</si>
  <si>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</si>
  <si>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</si>
  <si>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</si>
  <si>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</si>
  <si>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</si>
  <si>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</si>
  <si>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</si>
  <si>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</si>
  <si>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</si>
  <si>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</si>
  <si>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</si>
  <si>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</si>
  <si>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</si>
  <si>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</si>
  <si>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</si>
  <si>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</si>
  <si>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</si>
  <si>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</si>
  <si>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</si>
  <si>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</si>
  <si>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</si>
  <si>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</si>
  <si>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</si>
  <si>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</si>
  <si>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</si>
  <si>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</si>
  <si>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</si>
  <si>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</si>
  <si>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</si>
  <si>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</si>
  <si>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</si>
  <si>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</si>
  <si>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</si>
  <si>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</si>
  <si>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</si>
  <si>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</si>
  <si>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</si>
  <si>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</si>
  <si>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</si>
  <si>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</si>
  <si>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</si>
  <si>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</si>
  <si>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</si>
  <si>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</si>
  <si>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</si>
  <si>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</si>
  <si>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</si>
  <si>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</si>
  <si>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</si>
  <si>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</si>
  <si>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</si>
  <si>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</si>
  <si>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</si>
  <si>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</si>
  <si>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</si>
  <si>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</si>
  <si>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</si>
  <si>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</si>
  <si>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</si>
  <si>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</si>
  <si>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</si>
  <si>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</si>
  <si>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</si>
  <si>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</si>
  <si>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</si>
  <si>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</si>
  <si>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</si>
  <si>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</si>
  <si>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</si>
  <si>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</si>
  <si>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</si>
  <si>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</si>
  <si>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</si>
  <si>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</si>
  <si>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</si>
  <si>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</si>
  <si>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</si>
  <si>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</si>
  <si>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</si>
  <si>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</si>
  <si>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</si>
  <si>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</si>
  <si>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</si>
  <si>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</si>
  <si>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</si>
  <si>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</si>
  <si>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</si>
  <si>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</si>
  <si>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</si>
  <si>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</si>
  <si>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</si>
  <si>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</si>
  <si>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</si>
  <si>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</si>
  <si>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</si>
  <si>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</si>
  <si>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</si>
  <si>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</si>
  <si>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</si>
  <si>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</si>
  <si>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</si>
  <si>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</si>
  <si>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</si>
  <si>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</si>
  <si>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</si>
  <si>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</si>
  <si>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</si>
  <si>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</si>
  <si>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</si>
  <si>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</si>
  <si>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</si>
  <si>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</si>
  <si>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</si>
  <si>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</si>
  <si>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</si>
  <si>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</si>
  <si>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</si>
  <si>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</si>
  <si>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</si>
  <si>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</si>
  <si>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</si>
  <si>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</si>
  <si>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</si>
  <si>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</si>
  <si>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</si>
  <si>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</si>
  <si>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</si>
  <si>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</si>
  <si>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</si>
  <si>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</si>
  <si>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</si>
  <si>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</si>
  <si>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</si>
  <si>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</si>
  <si>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</si>
  <si>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</si>
  <si>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</si>
  <si>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</si>
  <si>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</si>
  <si>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</si>
  <si>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</si>
  <si>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</si>
  <si>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</si>
  <si>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</si>
  <si>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</si>
  <si>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</si>
  <si>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</si>
  <si>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</si>
  <si>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</si>
  <si>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</si>
  <si>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</si>
  <si>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</si>
  <si>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</si>
  <si>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</si>
  <si>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</si>
  <si>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</si>
  <si>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</si>
  <si>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</si>
  <si>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</si>
  <si>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</si>
  <si>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</si>
  <si>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</si>
  <si>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</si>
  <si>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</si>
  <si>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</si>
  <si>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</si>
  <si>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</si>
  <si>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</si>
  <si>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</si>
  <si>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</si>
  <si>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</si>
  <si>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</si>
  <si>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</si>
  <si>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</si>
  <si>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</si>
  <si>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</si>
  <si>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</si>
  <si>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</si>
  <si>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</si>
  <si>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</si>
  <si>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</si>
  <si>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</si>
  <si>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</si>
  <si>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</si>
  <si>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</si>
  <si>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</si>
  <si>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</si>
  <si>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</si>
  <si>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</si>
  <si>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</si>
  <si>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</si>
  <si>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</si>
  <si>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</si>
  <si>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</si>
  <si>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</si>
  <si>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</si>
  <si>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</si>
  <si>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</si>
  <si>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</si>
  <si>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</si>
  <si>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</si>
  <si>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</si>
  <si>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</si>
  <si>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</si>
  <si>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</si>
  <si>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</si>
  <si>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</si>
  <si>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</si>
  <si>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</si>
  <si>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</si>
  <si>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</si>
  <si>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</si>
  <si>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</si>
  <si>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</si>
  <si>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</si>
  <si>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</si>
  <si>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</si>
  <si>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</si>
  <si>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</si>
  <si>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</si>
  <si>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</si>
  <si>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</si>
  <si>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</si>
  <si>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</si>
  <si>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</si>
  <si>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</si>
  <si>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</si>
  <si>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</si>
  <si>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</si>
  <si>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</si>
  <si>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</si>
  <si>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</si>
  <si>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</si>
  <si>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</si>
  <si>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</si>
  <si>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</si>
  <si>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</si>
  <si>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</si>
  <si>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</si>
  <si>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</si>
  <si>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</si>
  <si>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</si>
  <si>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</si>
  <si>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</si>
  <si>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</si>
  <si>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</si>
  <si>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</si>
  <si>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</si>
  <si>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</si>
  <si>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</si>
  <si>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</si>
  <si>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</si>
  <si>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</si>
  <si>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</si>
  <si>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</si>
  <si>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</si>
  <si>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</si>
  <si>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</si>
  <si>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</si>
  <si>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</si>
  <si>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</si>
  <si>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</si>
  <si>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</si>
  <si>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</si>
  <si>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</si>
  <si>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</si>
  <si>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</si>
  <si>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</si>
  <si>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</si>
  <si>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</si>
  <si>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</si>
  <si>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</si>
  <si>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</si>
  <si>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</si>
  <si>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</si>
  <si>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</si>
  <si>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</si>
  <si>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</si>
  <si>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</si>
  <si>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</si>
  <si>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</si>
  <si>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</si>
  <si>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</si>
  <si>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</si>
  <si>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</si>
  <si>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</si>
  <si>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</si>
  <si>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</si>
  <si>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</si>
  <si>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</si>
  <si>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</si>
  <si>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</si>
  <si>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</si>
  <si>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</si>
  <si>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</si>
  <si>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</si>
  <si>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</si>
  <si>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</si>
  <si>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</si>
  <si>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</si>
  <si>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</si>
  <si>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</si>
  <si>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</si>
  <si>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</si>
  <si>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</si>
  <si>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</si>
  <si>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</si>
  <si>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</si>
  <si>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</si>
  <si>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</si>
  <si>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</si>
  <si>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</si>
  <si>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</si>
  <si>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</si>
  <si>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</si>
  <si>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</si>
  <si>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</si>
  <si>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</si>
  <si>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</si>
  <si>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</si>
  <si>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</si>
  <si>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</si>
  <si>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</si>
  <si>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</si>
  <si>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</si>
  <si>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</si>
  <si>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</si>
  <si>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</si>
  <si>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</si>
  <si>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</si>
  <si>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</si>
  <si>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</si>
  <si>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</si>
  <si>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</si>
  <si>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</si>
  <si>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</si>
  <si>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</si>
  <si>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</si>
  <si>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</si>
  <si>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</si>
  <si>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</si>
  <si>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</si>
  <si>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</si>
  <si>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</si>
  <si>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</si>
  <si>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</si>
  <si>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</si>
  <si>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</si>
  <si>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</si>
  <si>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</si>
  <si>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</si>
  <si>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</si>
  <si>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</si>
  <si>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</si>
  <si>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</si>
  <si>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</si>
  <si>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</si>
  <si>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</si>
  <si>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</si>
  <si>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</si>
  <si>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</si>
  <si>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</si>
  <si>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</si>
  <si>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</si>
  <si>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</si>
  <si>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</si>
  <si>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</si>
  <si>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</si>
  <si>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</si>
  <si>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</si>
  <si>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</si>
  <si>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</si>
  <si>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</si>
  <si>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</si>
  <si>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</si>
  <si>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</si>
  <si>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</si>
  <si>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</si>
  <si>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</si>
  <si>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</si>
  <si>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</si>
  <si>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</si>
  <si>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</si>
  <si>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</si>
  <si>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</si>
  <si>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</si>
  <si>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</si>
  <si>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</si>
  <si>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</si>
  <si>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</si>
  <si>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</si>
  <si>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</si>
  <si>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</si>
  <si>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</si>
  <si>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</si>
  <si>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</si>
  <si>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</si>
  <si>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</si>
  <si>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</si>
  <si>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</si>
  <si>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</si>
  <si>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</si>
  <si>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</si>
  <si>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</si>
  <si>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</si>
  <si>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</si>
  <si>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</si>
  <si>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</si>
  <si>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</si>
  <si>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</si>
  <si>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</si>
  <si>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</si>
  <si>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</si>
  <si>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</si>
  <si>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</si>
  <si>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</si>
  <si>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</si>
  <si>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</si>
  <si>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</si>
  <si>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</si>
  <si>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</si>
  <si>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</si>
  <si>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</si>
  <si>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</si>
  <si>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</si>
  <si>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</si>
  <si>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</si>
  <si>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</si>
  <si>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</si>
  <si>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</si>
  <si>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</si>
  <si>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</si>
  <si>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</si>
  <si>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</si>
  <si>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</si>
  <si>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</si>
  <si>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</si>
  <si>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</si>
  <si>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</si>
  <si>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</si>
  <si>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</si>
  <si>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</si>
  <si>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</si>
  <si>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</si>
  <si>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</si>
  <si>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</si>
  <si>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</si>
  <si>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</si>
  <si>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</si>
  <si>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</si>
  <si>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</si>
  <si>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</si>
  <si>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</si>
  <si>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</si>
  <si>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</si>
  <si>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</si>
  <si>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</si>
  <si>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</si>
  <si>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</si>
  <si>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</si>
  <si>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</si>
  <si>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</si>
  <si>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</si>
  <si>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</si>
  <si>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</si>
  <si>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</si>
  <si>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</si>
  <si>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</si>
  <si>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</si>
  <si>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</si>
  <si>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</si>
  <si>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</si>
  <si>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</si>
  <si>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</si>
  <si>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</si>
  <si>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</si>
  <si>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</si>
  <si>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</si>
  <si>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</si>
  <si>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</si>
  <si>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</si>
  <si>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</si>
  <si>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</si>
  <si>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</si>
  <si>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</si>
  <si>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</si>
  <si>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</si>
  <si>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</si>
  <si>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</si>
  <si>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</si>
  <si>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</si>
  <si>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</si>
  <si>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</si>
  <si>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</si>
  <si>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</si>
  <si>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</si>
  <si>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</si>
  <si>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</si>
  <si>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</si>
  <si>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</si>
  <si>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</si>
  <si>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</si>
  <si>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</si>
  <si>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</si>
  <si>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</si>
  <si>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</si>
  <si>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</si>
  <si>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</si>
  <si>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</si>
  <si>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</si>
  <si>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</si>
  <si>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</si>
  <si>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</si>
  <si>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</si>
  <si>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</si>
  <si>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</si>
  <si>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</si>
  <si>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</si>
  <si>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</si>
  <si>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</si>
  <si>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</si>
  <si>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</si>
  <si>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</si>
  <si>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</si>
  <si>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</si>
  <si>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</si>
  <si>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</si>
  <si>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</si>
  <si>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</si>
  <si>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</si>
  <si>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</si>
  <si>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</si>
  <si>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</si>
  <si>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</si>
  <si>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</si>
  <si>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</si>
  <si>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</si>
  <si>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</si>
  <si>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</si>
  <si>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</si>
  <si>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</si>
  <si>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</si>
  <si>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</si>
  <si>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</si>
  <si>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</si>
  <si>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</si>
  <si>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</si>
  <si>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</si>
  <si>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</si>
  <si>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</si>
  <si>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</si>
  <si>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</si>
  <si>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</si>
  <si>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</si>
  <si>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</si>
  <si>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</si>
  <si>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</si>
  <si>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</si>
  <si>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</si>
  <si>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</si>
  <si>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</si>
  <si>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</si>
  <si>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</si>
  <si>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</si>
  <si>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</si>
  <si>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</si>
  <si>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</si>
  <si>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</si>
  <si>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</si>
  <si>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</si>
  <si>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</si>
  <si>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</si>
  <si>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</si>
  <si>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</si>
  <si>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</si>
  <si>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</si>
  <si>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</si>
  <si>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</si>
  <si>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</si>
  <si>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</si>
  <si>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</si>
  <si>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</si>
  <si>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</si>
  <si>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</si>
  <si>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</si>
  <si>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</si>
  <si>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</si>
  <si>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</si>
  <si>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</si>
  <si>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</si>
  <si>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</si>
  <si>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</si>
  <si>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</si>
  <si>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</si>
  <si>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</si>
  <si>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</si>
  <si>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</si>
  <si>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</si>
  <si>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</si>
  <si>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</si>
  <si>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</si>
  <si>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</si>
  <si>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</si>
  <si>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</si>
  <si>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</si>
  <si>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</si>
  <si>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</si>
  <si>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</si>
  <si>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</si>
  <si>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</si>
  <si>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</si>
  <si>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</si>
  <si>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</si>
  <si>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</si>
  <si>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</si>
  <si>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医療指導監査官の活動に要する経費</t>
  </si>
  <si>
    <t>保険局</t>
  </si>
  <si>
    <t>昭和54年度</t>
  </si>
  <si>
    <t>終了予定なし</t>
  </si>
  <si>
    <t>医療課医療指導監査室</t>
  </si>
  <si>
    <t>－</t>
  </si>
  <si>
    <t>医療指導監査官の指導監査等に係る旅費、医療指導監査部門の職員が使用するマニュアル作成経費等。</t>
  </si>
  <si>
    <t>-</t>
  </si>
  <si>
    <t>医療給付等調査旅費</t>
  </si>
  <si>
    <t>医療給付適正化業務庁費</t>
  </si>
  <si>
    <t>実施要領の作成状況</t>
  </si>
  <si>
    <t>実施要領の作成部数</t>
  </si>
  <si>
    <t>部</t>
  </si>
  <si>
    <t>単位当たりコスト＝X／Y
X＝実施要領の印刷製本等費用
Y＝実施要領の印刷部数　　　　　　　　　　　　　</t>
    <phoneticPr fontId="5"/>
  </si>
  <si>
    <t>円</t>
  </si>
  <si>
    <t>　　X/Y</t>
    <phoneticPr fontId="5"/>
  </si>
  <si>
    <t>施策大目標９　全国民に必要な医療を保障できる安定的・効率的な医療保険制度を構築すること</t>
  </si>
  <si>
    <t>施策目標Ⅰ－９－Ⅰ　データヘルスの推進による保険者機能の強化等により適正かつ安定的・効率的な医療保険制度を構築すること</t>
  </si>
  <si>
    <t>273</t>
  </si>
  <si>
    <t>244</t>
  </si>
  <si>
    <t>210</t>
  </si>
  <si>
    <t>243</t>
  </si>
  <si>
    <t>255</t>
  </si>
  <si>
    <t>265</t>
  </si>
  <si>
    <t>260</t>
  </si>
  <si>
    <t>282</t>
  </si>
  <si>
    <t>○</t>
  </si>
  <si>
    <t>厚労</t>
  </si>
  <si>
    <t>渡辺　顕一郎</t>
    <rPh sb="0" eb="2">
      <t>ワタナベ</t>
    </rPh>
    <rPh sb="3" eb="6">
      <t>ケンイチロウ</t>
    </rPh>
    <phoneticPr fontId="5"/>
  </si>
  <si>
    <t>-</t>
    <phoneticPr fontId="5"/>
  </si>
  <si>
    <t>当事業において、指導監査業務の標準化・統一化のため、全国統一の実施要領を作成し、地方厚生（支）局に配布。</t>
    <phoneticPr fontId="5"/>
  </si>
  <si>
    <t>1,206,500/950</t>
    <phoneticPr fontId="5"/>
  </si>
  <si>
    <t>㉗（v）不適切な給付の防止の在り方について検討　等</t>
    <phoneticPr fontId="5"/>
  </si>
  <si>
    <t>保険診療の質的向上及び適正化等が期待できることから、国民からの要請が高い事業である。</t>
    <rPh sb="0" eb="2">
      <t>ホケン</t>
    </rPh>
    <rPh sb="2" eb="4">
      <t>シンリョウ</t>
    </rPh>
    <rPh sb="5" eb="6">
      <t>シツ</t>
    </rPh>
    <rPh sb="6" eb="7">
      <t>テキ</t>
    </rPh>
    <rPh sb="7" eb="9">
      <t>コウジョウ</t>
    </rPh>
    <rPh sb="9" eb="10">
      <t>オヨ</t>
    </rPh>
    <rPh sb="11" eb="14">
      <t>テキセイカ</t>
    </rPh>
    <rPh sb="14" eb="15">
      <t>トウ</t>
    </rPh>
    <rPh sb="16" eb="18">
      <t>キタイ</t>
    </rPh>
    <rPh sb="26" eb="28">
      <t>コクミン</t>
    </rPh>
    <rPh sb="31" eb="33">
      <t>ヨウセイ</t>
    </rPh>
    <rPh sb="34" eb="35">
      <t>タカ</t>
    </rPh>
    <rPh sb="36" eb="38">
      <t>ジギョウ</t>
    </rPh>
    <phoneticPr fontId="5"/>
  </si>
  <si>
    <t>保険診療の質的向上及び適正化等に資する事業であることからも、地域による偏りが生じることは望ましくなく、全国で統一的に行うべきである。</t>
    <rPh sb="0" eb="2">
      <t>ホケン</t>
    </rPh>
    <rPh sb="2" eb="4">
      <t>シンリョウ</t>
    </rPh>
    <rPh sb="5" eb="6">
      <t>シツ</t>
    </rPh>
    <rPh sb="6" eb="7">
      <t>テキ</t>
    </rPh>
    <rPh sb="7" eb="9">
      <t>コウジョウ</t>
    </rPh>
    <rPh sb="9" eb="10">
      <t>オヨ</t>
    </rPh>
    <rPh sb="11" eb="14">
      <t>テキセイカ</t>
    </rPh>
    <rPh sb="14" eb="15">
      <t>トウ</t>
    </rPh>
    <rPh sb="16" eb="17">
      <t>シ</t>
    </rPh>
    <rPh sb="19" eb="21">
      <t>ジギョウ</t>
    </rPh>
    <rPh sb="30" eb="32">
      <t>チイキ</t>
    </rPh>
    <rPh sb="35" eb="36">
      <t>カタヨ</t>
    </rPh>
    <rPh sb="38" eb="39">
      <t>ショウ</t>
    </rPh>
    <rPh sb="44" eb="45">
      <t>ノゾ</t>
    </rPh>
    <rPh sb="51" eb="53">
      <t>ゼンコク</t>
    </rPh>
    <rPh sb="54" eb="57">
      <t>トウイツテキ</t>
    </rPh>
    <rPh sb="58" eb="59">
      <t>オコナ</t>
    </rPh>
    <phoneticPr fontId="5"/>
  </si>
  <si>
    <t>保険診療の質的向上及び適正化等に資する、優先度の高い事業である。</t>
    <rPh sb="0" eb="2">
      <t>ホケン</t>
    </rPh>
    <rPh sb="2" eb="4">
      <t>シンリョウ</t>
    </rPh>
    <rPh sb="5" eb="6">
      <t>シツ</t>
    </rPh>
    <rPh sb="6" eb="7">
      <t>テキ</t>
    </rPh>
    <rPh sb="7" eb="9">
      <t>コウジョウ</t>
    </rPh>
    <rPh sb="9" eb="10">
      <t>オヨ</t>
    </rPh>
    <rPh sb="11" eb="14">
      <t>テキセイカ</t>
    </rPh>
    <rPh sb="14" eb="15">
      <t>トウ</t>
    </rPh>
    <rPh sb="16" eb="17">
      <t>シ</t>
    </rPh>
    <rPh sb="20" eb="23">
      <t>ユウセンド</t>
    </rPh>
    <rPh sb="24" eb="25">
      <t>タカ</t>
    </rPh>
    <rPh sb="26" eb="28">
      <t>ジギョウ</t>
    </rPh>
    <phoneticPr fontId="5"/>
  </si>
  <si>
    <t>無</t>
  </si>
  <si>
    <t>業者選定をできる事業については見積もりを取り寄せて、最も少額で適正な支出をしている。</t>
  </si>
  <si>
    <t>業者選定をできる事業については見積もりを取り寄せて、最も少額で適正な支出をしている。</t>
    <phoneticPr fontId="5"/>
  </si>
  <si>
    <t>‐</t>
  </si>
  <si>
    <t>△</t>
  </si>
  <si>
    <t>事業目的のみの使途となっており、必要なものに限定している。</t>
  </si>
  <si>
    <t>必要最低限のコストで実施しており、コスト削減及び効率化の工夫は行われている。</t>
  </si>
  <si>
    <t>eラーニングシステムの仕様の策定にあたり、事業関係者とシステムの仕様等について検討を行うこととなっていたが、新型コロナウイルス感染拡大に伴う出勤抑制により検討に時間を要し、関係団体との調整に遅れが生じているため。</t>
    <phoneticPr fontId="5"/>
  </si>
  <si>
    <t>特定共同指導は、保険医療機関等の新型コロナウイルス感染症への対応等を考慮し、全て中止としたことから、活動実績はないので、当初の見込み通りにはならなかった。</t>
    <phoneticPr fontId="5"/>
  </si>
  <si>
    <t>新型コロナウイルス感染症の感染拡大に伴い、特定共同指導等を中止したことが目標未達成の要因であるため、新型コロナウイルス感染症の収束により、事業を再開した際には、従来どおり、妥当な水準の執行に努めていく。</t>
    <rPh sb="21" eb="27">
      <t>トクテイキョウドウシドウ</t>
    </rPh>
    <rPh sb="27" eb="28">
      <t>トウ</t>
    </rPh>
    <phoneticPr fontId="5"/>
  </si>
  <si>
    <t>特定共同指導等は、保険医療機関等の新型コロナウイルス感染症への対応等を考慮し、全て中止としたことから、令和２年度予算と執行に乖離が生じている。</t>
    <rPh sb="6" eb="7">
      <t>トウ</t>
    </rPh>
    <phoneticPr fontId="5"/>
  </si>
  <si>
    <t>C.株式会社ＣＣＮグループ</t>
    <rPh sb="2" eb="6">
      <t>カブシキガイシャ</t>
    </rPh>
    <phoneticPr fontId="5"/>
  </si>
  <si>
    <t>雑役務費</t>
    <rPh sb="0" eb="1">
      <t>ザツ</t>
    </rPh>
    <rPh sb="1" eb="3">
      <t>エキム</t>
    </rPh>
    <rPh sb="3" eb="4">
      <t>ヒ</t>
    </rPh>
    <phoneticPr fontId="25"/>
  </si>
  <si>
    <t>新選定指標の調査研究に係る業務</t>
    <rPh sb="0" eb="1">
      <t>シン</t>
    </rPh>
    <rPh sb="1" eb="3">
      <t>センテイ</t>
    </rPh>
    <rPh sb="3" eb="5">
      <t>シヒョウ</t>
    </rPh>
    <rPh sb="6" eb="8">
      <t>チョウサ</t>
    </rPh>
    <rPh sb="8" eb="10">
      <t>ケンキュウ</t>
    </rPh>
    <rPh sb="11" eb="12">
      <t>カカ</t>
    </rPh>
    <rPh sb="13" eb="15">
      <t>ギョウム</t>
    </rPh>
    <phoneticPr fontId="25"/>
  </si>
  <si>
    <t>D.社会保険診療報酬支払基金</t>
    <rPh sb="2" eb="14">
      <t>シャカイホケンシンリョウホウシュウシハライキキン</t>
    </rPh>
    <phoneticPr fontId="5"/>
  </si>
  <si>
    <t>雑役務費</t>
    <rPh sb="0" eb="4">
      <t>ザツエキムヒ</t>
    </rPh>
    <phoneticPr fontId="25"/>
  </si>
  <si>
    <t>レセプトデータの提供</t>
    <rPh sb="8" eb="10">
      <t>テイキョウ</t>
    </rPh>
    <phoneticPr fontId="25"/>
  </si>
  <si>
    <t>保険医療機関等平均値データの提供</t>
    <rPh sb="0" eb="10">
      <t>ホケンイリョウキカントウヘイキンチ</t>
    </rPh>
    <rPh sb="14" eb="16">
      <t>テイキョウ</t>
    </rPh>
    <phoneticPr fontId="25"/>
  </si>
  <si>
    <t>E.欧文印刷株式会社</t>
    <rPh sb="2" eb="10">
      <t>オウブンインサツカブシキガイシャ</t>
    </rPh>
    <phoneticPr fontId="5"/>
  </si>
  <si>
    <t>点字翻訳資料の印刷・製本</t>
    <rPh sb="0" eb="6">
      <t>テンジホンヤクシリョウ</t>
    </rPh>
    <rPh sb="7" eb="9">
      <t>インサツ</t>
    </rPh>
    <rPh sb="10" eb="12">
      <t>セイホン</t>
    </rPh>
    <phoneticPr fontId="25"/>
  </si>
  <si>
    <t>医療指導監査等に係る旅費</t>
    <rPh sb="0" eb="2">
      <t>イリョウ</t>
    </rPh>
    <rPh sb="2" eb="4">
      <t>シドウ</t>
    </rPh>
    <rPh sb="4" eb="6">
      <t>カンサ</t>
    </rPh>
    <rPh sb="6" eb="7">
      <t>トウ</t>
    </rPh>
    <rPh sb="8" eb="9">
      <t>カカ</t>
    </rPh>
    <rPh sb="10" eb="12">
      <t>リョヒ</t>
    </rPh>
    <phoneticPr fontId="25"/>
  </si>
  <si>
    <t>-</t>
    <phoneticPr fontId="25"/>
  </si>
  <si>
    <t>－</t>
    <phoneticPr fontId="25"/>
  </si>
  <si>
    <t>有限会社タケマエ</t>
    <rPh sb="0" eb="4">
      <t>ユウゲンガイシャ</t>
    </rPh>
    <phoneticPr fontId="25"/>
  </si>
  <si>
    <t>備品の購入</t>
    <rPh sb="0" eb="2">
      <t>ビヒン</t>
    </rPh>
    <rPh sb="3" eb="5">
      <t>コウニュウ</t>
    </rPh>
    <phoneticPr fontId="25"/>
  </si>
  <si>
    <t>株式会社ＣＣＮグループ</t>
    <rPh sb="0" eb="4">
      <t>カブシキガイシャ</t>
    </rPh>
    <phoneticPr fontId="25"/>
  </si>
  <si>
    <t>新選定指標の調査研究に係る業務</t>
    <phoneticPr fontId="25"/>
  </si>
  <si>
    <t>社会保険診療報酬支払基金</t>
    <rPh sb="0" eb="12">
      <t>シャカイホケンシンリョウホウシュウシハライキキン</t>
    </rPh>
    <phoneticPr fontId="25"/>
  </si>
  <si>
    <t>保険医療機関等に係るレセプトデータの利用</t>
    <rPh sb="0" eb="7">
      <t>ホケンイリョウキカントウ</t>
    </rPh>
    <rPh sb="8" eb="9">
      <t>カカ</t>
    </rPh>
    <rPh sb="18" eb="20">
      <t>リヨウ</t>
    </rPh>
    <phoneticPr fontId="25"/>
  </si>
  <si>
    <t>欧文印刷株式会社</t>
    <rPh sb="0" eb="8">
      <t>オウブンインサツカブシキガイシャ</t>
    </rPh>
    <phoneticPr fontId="25"/>
  </si>
  <si>
    <t>株式会社内山回漕店</t>
    <rPh sb="0" eb="9">
      <t>カブシキガイシャウチヤマカイソウテン</t>
    </rPh>
    <phoneticPr fontId="25"/>
  </si>
  <si>
    <t>点字翻訳資料の梱包発送一式</t>
    <rPh sb="0" eb="6">
      <t>テンジホンヤクシリョウ</t>
    </rPh>
    <rPh sb="7" eb="9">
      <t>コンポウ</t>
    </rPh>
    <rPh sb="9" eb="11">
      <t>ハッソウ</t>
    </rPh>
    <rPh sb="11" eb="13">
      <t>イッシキ</t>
    </rPh>
    <phoneticPr fontId="25"/>
  </si>
  <si>
    <t>株式会社阪急阪神ビジネストラベル</t>
    <rPh sb="0" eb="6">
      <t>カブシキガイシャハンキュウ</t>
    </rPh>
    <rPh sb="6" eb="8">
      <t>ハンシン</t>
    </rPh>
    <phoneticPr fontId="25"/>
  </si>
  <si>
    <t>保険医療機関等を対象に、保険医療機関及び保険医療養担当規則等に定められている保険診療の取扱、診療報酬の請求について周知徹底し、保険診療の質的向上及び適正化を図る。</t>
    <phoneticPr fontId="25"/>
  </si>
  <si>
    <t>保険医療機関等に対し、保険診療の取扱、診療報酬の請求について周知徹底し、保険診療の質的向上及び適正化を図ることを目的としており、直接的に測ることのできる指標を示すことは困難である。</t>
    <phoneticPr fontId="25"/>
  </si>
  <si>
    <t>・　保険診療の質的向上及び適正化のため、全国統一の実施要領を作成し、地方厚生（支）局へ配布することにより指導監査等の標準化・統一化を行い、さらなる指導・監査の充実を図ることができる。</t>
    <rPh sb="34" eb="36">
      <t>チホウ</t>
    </rPh>
    <rPh sb="36" eb="38">
      <t>コウセイ</t>
    </rPh>
    <rPh sb="39" eb="40">
      <t>シ</t>
    </rPh>
    <rPh sb="41" eb="42">
      <t>キョク</t>
    </rPh>
    <rPh sb="43" eb="45">
      <t>ハイフ</t>
    </rPh>
    <phoneticPr fontId="5"/>
  </si>
  <si>
    <t>当該事業により、保険診療の適正化が見込める。</t>
    <phoneticPr fontId="5"/>
  </si>
  <si>
    <t>レセプトデータの提供</t>
    <phoneticPr fontId="25"/>
  </si>
  <si>
    <t>保険医療機関等に係るレセプトデータの利用</t>
    <phoneticPr fontId="25"/>
  </si>
  <si>
    <t>-</t>
    <phoneticPr fontId="25"/>
  </si>
  <si>
    <t>0</t>
    <phoneticPr fontId="25"/>
  </si>
  <si>
    <t>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</si>
</sst>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54429</xdr:colOff>
      <xdr:row>747</xdr:row>
      <xdr:rowOff>244929</xdr:rowOff>
    </xdr:from>
    <xdr:to>
      <xdr:col>49</xdr:col>
      <xdr:colOff>462643</xdr:colOff>
      <xdr:row>758</xdr:row>
      <xdr:rowOff>326571</xdr:rowOff>
    </xdr:to>
    <xdr:pic>
      <xdr:nvPicPr>
        <xdr:cNvPr id="17" name="図 16"/>
        <xdr:cNvPicPr>
          <a:picLocks noChangeAspect="1"/>
        </xdr:cNvPicPr>
      </xdr:nvPicPr>
      <xdr:blipFill rotWithShape="1">
        <a:blip xmlns:r="http://schemas.openxmlformats.org/officeDocument/2006/relationships" r:embed="rId1"/>
        <a:srcRect l="2605" t="28575" r="39055" b="32796"/>
        <a:stretch/>
      </xdr:blipFill>
      <xdr:spPr>
        <a:xfrm>
          <a:off x="1279072" y="48332572"/>
          <a:ext cx="9184821" cy="39732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D17" sqref="AD17:AJ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736</v>
      </c>
      <c r="AK2" s="206"/>
      <c r="AL2" s="206"/>
      <c r="AM2" s="206"/>
      <c r="AN2" s="98" t="s">
        <v>404</v>
      </c>
      <c r="AO2" s="206">
        <v>20</v>
      </c>
      <c r="AP2" s="206"/>
      <c r="AQ2" s="206"/>
      <c r="AR2" s="99" t="s">
        <v>707</v>
      </c>
      <c r="AS2" s="207">
        <v>344</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737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778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4.75" customHeight="1" x14ac:dyDescent="0.15">
      <c r="A10" s="738" t="s">
        <v>30</v>
      </c>
      <c r="B10" s="739"/>
      <c r="C10" s="739"/>
      <c r="D10" s="739"/>
      <c r="E10" s="739"/>
      <c r="F10" s="739"/>
      <c r="G10" s="671" t="s">
        <v>715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2.25"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38</v>
      </c>
      <c r="Q13" s="164"/>
      <c r="R13" s="164"/>
      <c r="S13" s="164"/>
      <c r="T13" s="164"/>
      <c r="U13" s="164"/>
      <c r="V13" s="165"/>
      <c r="W13" s="163">
        <v>37</v>
      </c>
      <c r="X13" s="164"/>
      <c r="Y13" s="164"/>
      <c r="Z13" s="164"/>
      <c r="AA13" s="164"/>
      <c r="AB13" s="164"/>
      <c r="AC13" s="165"/>
      <c r="AD13" s="163">
        <v>37</v>
      </c>
      <c r="AE13" s="164"/>
      <c r="AF13" s="164"/>
      <c r="AG13" s="164"/>
      <c r="AH13" s="164"/>
      <c r="AI13" s="164"/>
      <c r="AJ13" s="165"/>
      <c r="AK13" s="163">
        <v>20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v>23</v>
      </c>
      <c r="AE14" s="164"/>
      <c r="AF14" s="164"/>
      <c r="AG14" s="164"/>
      <c r="AH14" s="164"/>
      <c r="AI14" s="164"/>
      <c r="AJ14" s="165"/>
      <c r="AK14" s="163" t="s">
        <v>738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23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v>-23</v>
      </c>
      <c r="AE16" s="164"/>
      <c r="AF16" s="164"/>
      <c r="AG16" s="164"/>
      <c r="AH16" s="164"/>
      <c r="AI16" s="164"/>
      <c r="AJ16" s="165"/>
      <c r="AK16" s="163" t="s">
        <v>738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738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38</v>
      </c>
      <c r="Q18" s="170"/>
      <c r="R18" s="170"/>
      <c r="S18" s="170"/>
      <c r="T18" s="170"/>
      <c r="U18" s="170"/>
      <c r="V18" s="171"/>
      <c r="W18" s="169">
        <f>SUM(W13:AC17)</f>
        <v>37</v>
      </c>
      <c r="X18" s="170"/>
      <c r="Y18" s="170"/>
      <c r="Z18" s="170"/>
      <c r="AA18" s="170"/>
      <c r="AB18" s="170"/>
      <c r="AC18" s="171"/>
      <c r="AD18" s="169">
        <f>SUM(AD13:AJ17)</f>
        <v>37</v>
      </c>
      <c r="AE18" s="170"/>
      <c r="AF18" s="170"/>
      <c r="AG18" s="170"/>
      <c r="AH18" s="170"/>
      <c r="AI18" s="170"/>
      <c r="AJ18" s="171"/>
      <c r="AK18" s="169">
        <f>SUM(AK13:AQ17)</f>
        <v>43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17</v>
      </c>
      <c r="Q19" s="164"/>
      <c r="R19" s="164"/>
      <c r="S19" s="164"/>
      <c r="T19" s="164"/>
      <c r="U19" s="164"/>
      <c r="V19" s="165"/>
      <c r="W19" s="163">
        <v>23</v>
      </c>
      <c r="X19" s="164"/>
      <c r="Y19" s="164"/>
      <c r="Z19" s="164"/>
      <c r="AA19" s="164"/>
      <c r="AB19" s="164"/>
      <c r="AC19" s="165"/>
      <c r="AD19" s="163">
        <v>12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0.44736842105263158</v>
      </c>
      <c r="Q20" s="535"/>
      <c r="R20" s="535"/>
      <c r="S20" s="535"/>
      <c r="T20" s="535"/>
      <c r="U20" s="535"/>
      <c r="V20" s="535"/>
      <c r="W20" s="535">
        <f t="shared" ref="W20" si="0">IF(W18=0, "-", SUM(W19)/W18)</f>
        <v>0.6216216216216216</v>
      </c>
      <c r="X20" s="535"/>
      <c r="Y20" s="535"/>
      <c r="Z20" s="535"/>
      <c r="AA20" s="535"/>
      <c r="AB20" s="535"/>
      <c r="AC20" s="535"/>
      <c r="AD20" s="535">
        <f t="shared" ref="AD20" si="1">IF(AD18=0, "-", SUM(AD19)/AD18)</f>
        <v>0.32432432432432434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351</v>
      </c>
      <c r="H21" s="919"/>
      <c r="I21" s="919"/>
      <c r="J21" s="919"/>
      <c r="K21" s="919"/>
      <c r="L21" s="919"/>
      <c r="M21" s="919"/>
      <c r="N21" s="919"/>
      <c r="O21" s="919"/>
      <c r="P21" s="535">
        <f>IF(P19=0, "-", SUM(P19)/SUM(P13,P14))</f>
        <v>0.44736842105263158</v>
      </c>
      <c r="Q21" s="535"/>
      <c r="R21" s="535"/>
      <c r="S21" s="535"/>
      <c r="T21" s="535"/>
      <c r="U21" s="535"/>
      <c r="V21" s="535"/>
      <c r="W21" s="535">
        <f t="shared" ref="W21" si="2">IF(W19=0, "-", SUM(W19)/SUM(W13,W14))</f>
        <v>0.6216216216216216</v>
      </c>
      <c r="X21" s="535"/>
      <c r="Y21" s="535"/>
      <c r="Z21" s="535"/>
      <c r="AA21" s="535"/>
      <c r="AB21" s="535"/>
      <c r="AC21" s="535"/>
      <c r="AD21" s="535">
        <f t="shared" ref="AD21" si="3">IF(AD19=0, "-", SUM(AD19)/SUM(AD13,AD14))</f>
        <v>0.2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330</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18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20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346</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1"/>
      <c r="B32" s="509"/>
      <c r="C32" s="509"/>
      <c r="D32" s="509"/>
      <c r="E32" s="509"/>
      <c r="F32" s="510"/>
      <c r="G32" s="536" t="s">
        <v>716</v>
      </c>
      <c r="H32" s="537"/>
      <c r="I32" s="537"/>
      <c r="J32" s="537"/>
      <c r="K32" s="537"/>
      <c r="L32" s="537"/>
      <c r="M32" s="537"/>
      <c r="N32" s="537"/>
      <c r="O32" s="538"/>
      <c r="P32" s="191" t="s">
        <v>716</v>
      </c>
      <c r="Q32" s="191"/>
      <c r="R32" s="191"/>
      <c r="S32" s="191"/>
      <c r="T32" s="191"/>
      <c r="U32" s="191"/>
      <c r="V32" s="191"/>
      <c r="W32" s="191"/>
      <c r="X32" s="233"/>
      <c r="Y32" s="339" t="s">
        <v>12</v>
      </c>
      <c r="Z32" s="545"/>
      <c r="AA32" s="546"/>
      <c r="AB32" s="547" t="s">
        <v>716</v>
      </c>
      <c r="AC32" s="547"/>
      <c r="AD32" s="547"/>
      <c r="AE32" s="363" t="s">
        <v>716</v>
      </c>
      <c r="AF32" s="364"/>
      <c r="AG32" s="364"/>
      <c r="AH32" s="364"/>
      <c r="AI32" s="363" t="s">
        <v>716</v>
      </c>
      <c r="AJ32" s="364"/>
      <c r="AK32" s="364"/>
      <c r="AL32" s="364"/>
      <c r="AM32" s="363" t="s">
        <v>784</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716</v>
      </c>
      <c r="AC33" s="518"/>
      <c r="AD33" s="518"/>
      <c r="AE33" s="363" t="s">
        <v>716</v>
      </c>
      <c r="AF33" s="364"/>
      <c r="AG33" s="364"/>
      <c r="AH33" s="364"/>
      <c r="AI33" s="363" t="s">
        <v>716</v>
      </c>
      <c r="AJ33" s="364"/>
      <c r="AK33" s="364"/>
      <c r="AL33" s="364"/>
      <c r="AM33" s="363" t="s">
        <v>784</v>
      </c>
      <c r="AN33" s="364"/>
      <c r="AO33" s="364"/>
      <c r="AP33" s="364"/>
      <c r="AQ33" s="166" t="s">
        <v>716</v>
      </c>
      <c r="AR33" s="167"/>
      <c r="AS33" s="167"/>
      <c r="AT33" s="168"/>
      <c r="AU33" s="364" t="s">
        <v>716</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784</v>
      </c>
      <c r="AN34" s="364"/>
      <c r="AO34" s="364"/>
      <c r="AP34" s="364"/>
      <c r="AQ34" s="166" t="s">
        <v>716</v>
      </c>
      <c r="AR34" s="167"/>
      <c r="AS34" s="167"/>
      <c r="AT34" s="168"/>
      <c r="AU34" s="364" t="s">
        <v>716</v>
      </c>
      <c r="AV34" s="364"/>
      <c r="AW34" s="364"/>
      <c r="AX34" s="365"/>
    </row>
    <row r="35" spans="1:51" ht="23.25" customHeight="1" x14ac:dyDescent="0.15">
      <c r="A35" s="891" t="s">
        <v>378</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346</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346</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346</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346</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347</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342</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345</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352</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347</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325</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341</v>
      </c>
      <c r="AP79" s="127"/>
      <c r="AQ79" s="127"/>
      <c r="AR79" s="76" t="s">
        <v>339</v>
      </c>
      <c r="AS79" s="126"/>
      <c r="AT79" s="127"/>
      <c r="AU79" s="127"/>
      <c r="AV79" s="127"/>
      <c r="AW79" s="127"/>
      <c r="AX79" s="128"/>
      <c r="AY79">
        <f>COUNTIF($AR$79,"☑")</f>
        <v>0</v>
      </c>
    </row>
    <row r="80" spans="1:51" ht="18.75" customHeight="1" x14ac:dyDescent="0.15">
      <c r="A80" s="515" t="s">
        <v>147</v>
      </c>
      <c r="B80" s="840" t="s">
        <v>338</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0" customHeight="1" x14ac:dyDescent="0.15">
      <c r="A82" s="516"/>
      <c r="B82" s="843"/>
      <c r="C82" s="548"/>
      <c r="D82" s="548"/>
      <c r="E82" s="548"/>
      <c r="F82" s="549"/>
      <c r="G82" s="497" t="s">
        <v>779</v>
      </c>
      <c r="H82" s="497"/>
      <c r="I82" s="497"/>
      <c r="J82" s="497"/>
      <c r="K82" s="497"/>
      <c r="L82" s="497"/>
      <c r="M82" s="497"/>
      <c r="N82" s="497"/>
      <c r="O82" s="497"/>
      <c r="P82" s="497"/>
      <c r="Q82" s="497"/>
      <c r="R82" s="497"/>
      <c r="S82" s="497"/>
      <c r="T82" s="497"/>
      <c r="U82" s="497"/>
      <c r="V82" s="497"/>
      <c r="W82" s="497"/>
      <c r="X82" s="497"/>
      <c r="Y82" s="497"/>
      <c r="Z82" s="497"/>
      <c r="AA82" s="748"/>
      <c r="AB82" s="496" t="s">
        <v>739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30"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30"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v>3</v>
      </c>
      <c r="AR86" s="271"/>
      <c r="AS86" s="179" t="s">
        <v>233</v>
      </c>
      <c r="AT86" s="202"/>
      <c r="AU86" s="271" t="s">
        <v>716</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719</v>
      </c>
      <c r="H87" s="191"/>
      <c r="I87" s="191"/>
      <c r="J87" s="191"/>
      <c r="K87" s="191"/>
      <c r="L87" s="191"/>
      <c r="M87" s="191"/>
      <c r="N87" s="191"/>
      <c r="O87" s="233"/>
      <c r="P87" s="191" t="s">
        <v>720</v>
      </c>
      <c r="Q87" s="795"/>
      <c r="R87" s="795"/>
      <c r="S87" s="795"/>
      <c r="T87" s="795"/>
      <c r="U87" s="795"/>
      <c r="V87" s="795"/>
      <c r="W87" s="795"/>
      <c r="X87" s="796"/>
      <c r="Y87" s="751" t="s">
        <v>62</v>
      </c>
      <c r="Z87" s="752"/>
      <c r="AA87" s="753"/>
      <c r="AB87" s="547" t="s">
        <v>721</v>
      </c>
      <c r="AC87" s="547"/>
      <c r="AD87" s="547"/>
      <c r="AE87" s="363">
        <v>950</v>
      </c>
      <c r="AF87" s="364"/>
      <c r="AG87" s="364"/>
      <c r="AH87" s="364"/>
      <c r="AI87" s="363">
        <v>0</v>
      </c>
      <c r="AJ87" s="364"/>
      <c r="AK87" s="364"/>
      <c r="AL87" s="364"/>
      <c r="AM87" s="363">
        <v>0</v>
      </c>
      <c r="AN87" s="364"/>
      <c r="AO87" s="364"/>
      <c r="AP87" s="364"/>
      <c r="AQ87" s="166" t="s">
        <v>716</v>
      </c>
      <c r="AR87" s="167"/>
      <c r="AS87" s="167"/>
      <c r="AT87" s="168"/>
      <c r="AU87" s="364" t="s">
        <v>716</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721</v>
      </c>
      <c r="AC88" s="518"/>
      <c r="AD88" s="518"/>
      <c r="AE88" s="363">
        <v>950</v>
      </c>
      <c r="AF88" s="364"/>
      <c r="AG88" s="364"/>
      <c r="AH88" s="364"/>
      <c r="AI88" s="363">
        <v>950</v>
      </c>
      <c r="AJ88" s="364"/>
      <c r="AK88" s="364"/>
      <c r="AL88" s="364"/>
      <c r="AM88" s="363">
        <v>950</v>
      </c>
      <c r="AN88" s="364"/>
      <c r="AO88" s="364"/>
      <c r="AP88" s="364"/>
      <c r="AQ88" s="166">
        <v>950</v>
      </c>
      <c r="AR88" s="167"/>
      <c r="AS88" s="167"/>
      <c r="AT88" s="168"/>
      <c r="AU88" s="364" t="s">
        <v>716</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100</v>
      </c>
      <c r="AF89" s="372"/>
      <c r="AG89" s="372"/>
      <c r="AH89" s="372"/>
      <c r="AI89" s="371">
        <v>0</v>
      </c>
      <c r="AJ89" s="372"/>
      <c r="AK89" s="372"/>
      <c r="AL89" s="372"/>
      <c r="AM89" s="371">
        <v>0</v>
      </c>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348</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719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v>950</v>
      </c>
      <c r="AF101" s="358"/>
      <c r="AG101" s="358"/>
      <c r="AH101" s="358"/>
      <c r="AI101" s="358">
        <v>0</v>
      </c>
      <c r="AJ101" s="358"/>
      <c r="AK101" s="358"/>
      <c r="AL101" s="358"/>
      <c r="AM101" s="358">
        <v>0</v>
      </c>
      <c r="AN101" s="358"/>
      <c r="AO101" s="358"/>
      <c r="AP101" s="358"/>
      <c r="AQ101" s="358" t="s">
        <v>738</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v>950</v>
      </c>
      <c r="AF102" s="358"/>
      <c r="AG102" s="358"/>
      <c r="AH102" s="358"/>
      <c r="AI102" s="358">
        <v>950</v>
      </c>
      <c r="AJ102" s="358"/>
      <c r="AK102" s="358"/>
      <c r="AL102" s="358"/>
      <c r="AM102" s="358">
        <v>950</v>
      </c>
      <c r="AN102" s="358"/>
      <c r="AO102" s="358"/>
      <c r="AP102" s="358"/>
      <c r="AQ102" s="358">
        <v>950</v>
      </c>
      <c r="AR102" s="358"/>
      <c r="AS102" s="358"/>
      <c r="AT102" s="358"/>
      <c r="AU102" s="371"/>
      <c r="AV102" s="372"/>
      <c r="AW102" s="372"/>
      <c r="AX102" s="924"/>
    </row>
    <row r="103" spans="1:60" ht="31.5" hidden="1" customHeight="1" x14ac:dyDescent="0.15">
      <c r="A103" s="484" t="s">
        <v>348</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348</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348</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348</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1270</v>
      </c>
      <c r="AF116" s="358"/>
      <c r="AG116" s="358"/>
      <c r="AH116" s="358"/>
      <c r="AI116" s="358">
        <v>0</v>
      </c>
      <c r="AJ116" s="358"/>
      <c r="AK116" s="358"/>
      <c r="AL116" s="358"/>
      <c r="AM116" s="358">
        <v>0</v>
      </c>
      <c r="AN116" s="358"/>
      <c r="AO116" s="358"/>
      <c r="AP116" s="358"/>
      <c r="AQ116" s="363">
        <v>1270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740</v>
      </c>
      <c r="AF117" s="306"/>
      <c r="AG117" s="306"/>
      <c r="AH117" s="306"/>
      <c r="AI117" s="306" t="s">
        <v>785</v>
      </c>
      <c r="AJ117" s="306"/>
      <c r="AK117" s="306"/>
      <c r="AL117" s="306"/>
      <c r="AM117" s="306" t="s">
        <v>786</v>
      </c>
      <c r="AN117" s="306"/>
      <c r="AO117" s="306"/>
      <c r="AP117" s="306"/>
      <c r="AQ117" s="306" t="s">
        <v>740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1.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28.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0" customHeight="1" x14ac:dyDescent="0.15">
      <c r="A188" s="988"/>
      <c r="B188" s="253"/>
      <c r="C188" s="252"/>
      <c r="D188" s="253"/>
      <c r="E188" s="190" t="s">
        <v>780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0"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669</v>
      </c>
      <c r="D430" s="251"/>
      <c r="E430" s="239" t="s">
        <v>397</v>
      </c>
      <c r="F430" s="444"/>
      <c r="G430" s="241" t="s">
        <v>252</v>
      </c>
      <c r="H430" s="188"/>
      <c r="I430" s="188"/>
      <c r="J430" s="242" t="s">
        <v>103</v>
      </c>
      <c r="K430" s="243"/>
      <c r="L430" s="243"/>
      <c r="M430" s="243"/>
      <c r="N430" s="243"/>
      <c r="O430" s="243"/>
      <c r="P430" s="243"/>
      <c r="Q430" s="243"/>
      <c r="R430" s="243"/>
      <c r="S430" s="243"/>
      <c r="T430" s="244"/>
      <c r="U430" s="245" t="s">
        <v>741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781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735</v>
      </c>
      <c r="AE702" s="890"/>
      <c r="AF702" s="890"/>
      <c r="AG702" s="879" t="s">
        <v>742</v>
      </c>
      <c r="AH702" s="880"/>
      <c r="AI702" s="880"/>
      <c r="AJ702" s="880"/>
      <c r="AK702" s="880"/>
      <c r="AL702" s="880"/>
      <c r="AM702" s="880"/>
      <c r="AN702" s="880"/>
      <c r="AO702" s="880"/>
      <c r="AP702" s="880"/>
      <c r="AQ702" s="880"/>
      <c r="AR702" s="880"/>
      <c r="AS702" s="880"/>
      <c r="AT702" s="880"/>
      <c r="AU702" s="880"/>
      <c r="AV702" s="880"/>
      <c r="AW702" s="880"/>
      <c r="AX702" s="881"/>
    </row>
    <row r="703" spans="1:51" ht="59.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735</v>
      </c>
      <c r="AE703" s="185"/>
      <c r="AF703" s="185"/>
      <c r="AG703" s="663" t="s">
        <v>743</v>
      </c>
      <c r="AH703" s="664"/>
      <c r="AI703" s="664"/>
      <c r="AJ703" s="664"/>
      <c r="AK703" s="664"/>
      <c r="AL703" s="664"/>
      <c r="AM703" s="664"/>
      <c r="AN703" s="664"/>
      <c r="AO703" s="664"/>
      <c r="AP703" s="664"/>
      <c r="AQ703" s="664"/>
      <c r="AR703" s="664"/>
      <c r="AS703" s="664"/>
      <c r="AT703" s="664"/>
      <c r="AU703" s="664"/>
      <c r="AV703" s="664"/>
      <c r="AW703" s="664"/>
      <c r="AX703" s="665"/>
    </row>
    <row r="704" spans="1:51" ht="4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735</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735</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748</v>
      </c>
      <c r="AE708" s="667"/>
      <c r="AF708" s="667"/>
      <c r="AG708" s="522" t="s">
        <v>738</v>
      </c>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3" t="s">
        <v>746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748</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42"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60" customHeight="1" x14ac:dyDescent="0.15">
      <c r="A712" s="654"/>
      <c r="B712" s="655"/>
      <c r="C712" s="584" t="s">
        <v>343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t="s">
        <v>753</v>
      </c>
      <c r="AH712" s="591"/>
      <c r="AI712" s="591"/>
      <c r="AJ712" s="591"/>
      <c r="AK712" s="591"/>
      <c r="AL712" s="591"/>
      <c r="AM712" s="591"/>
      <c r="AN712" s="591"/>
      <c r="AO712" s="591"/>
      <c r="AP712" s="591"/>
      <c r="AQ712" s="591"/>
      <c r="AR712" s="591"/>
      <c r="AS712" s="591"/>
      <c r="AT712" s="591"/>
      <c r="AU712" s="591"/>
      <c r="AV712" s="591"/>
      <c r="AW712" s="591"/>
      <c r="AX712" s="592"/>
    </row>
    <row r="713" spans="1:50" ht="89.25" customHeight="1" x14ac:dyDescent="0.15">
      <c r="A713" s="654"/>
      <c r="B713" s="655"/>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735</v>
      </c>
      <c r="AE713" s="185"/>
      <c r="AF713" s="186"/>
      <c r="AG713" s="663" t="s">
        <v>752</v>
      </c>
      <c r="AH713" s="664"/>
      <c r="AI713" s="664"/>
      <c r="AJ713" s="664"/>
      <c r="AK713" s="664"/>
      <c r="AL713" s="664"/>
      <c r="AM713" s="664"/>
      <c r="AN713" s="664"/>
      <c r="AO713" s="664"/>
      <c r="AP713" s="664"/>
      <c r="AQ713" s="664"/>
      <c r="AR713" s="664"/>
      <c r="AS713" s="664"/>
      <c r="AT713" s="664"/>
      <c r="AU713" s="664"/>
      <c r="AV713" s="664"/>
      <c r="AW713" s="664"/>
      <c r="AX713" s="665"/>
    </row>
    <row r="714" spans="1:50" ht="42" customHeight="1" x14ac:dyDescent="0.15">
      <c r="A714" s="656"/>
      <c r="B714" s="657"/>
      <c r="C714" s="767" t="s">
        <v>322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735</v>
      </c>
      <c r="AE714" s="588"/>
      <c r="AF714" s="589"/>
      <c r="AG714" s="688" t="s">
        <v>751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748</v>
      </c>
      <c r="AE715" s="667"/>
      <c r="AF715" s="773"/>
      <c r="AG715" s="522" t="s">
        <v>716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748</v>
      </c>
      <c r="AE716" s="755"/>
      <c r="AF716" s="755"/>
      <c r="AG716" s="663" t="s">
        <v>716</v>
      </c>
      <c r="AH716" s="664"/>
      <c r="AI716" s="664"/>
      <c r="AJ716" s="664"/>
      <c r="AK716" s="664"/>
      <c r="AL716" s="664"/>
      <c r="AM716" s="664"/>
      <c r="AN716" s="664"/>
      <c r="AO716" s="664"/>
      <c r="AP716" s="664"/>
      <c r="AQ716" s="664"/>
      <c r="AR716" s="664"/>
      <c r="AS716" s="664"/>
      <c r="AT716" s="664"/>
      <c r="AU716" s="664"/>
      <c r="AV716" s="664"/>
      <c r="AW716" s="664"/>
      <c r="AX716" s="665"/>
    </row>
    <row r="717" spans="1:50" ht="60"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749</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748</v>
      </c>
      <c r="AE718" s="185"/>
      <c r="AF718" s="185"/>
      <c r="AG718" s="193" t="s">
        <v>716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748</v>
      </c>
      <c r="AE719" s="667"/>
      <c r="AF719" s="667"/>
      <c r="AG719" s="190" t="s">
        <v>784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336</v>
      </c>
      <c r="D720" s="926"/>
      <c r="E720" s="926"/>
      <c r="F720" s="929"/>
      <c r="G720" s="925" t="s">
        <v>337</v>
      </c>
      <c r="H720" s="926"/>
      <c r="I720" s="926"/>
      <c r="J720" s="926"/>
      <c r="K720" s="926"/>
      <c r="L720" s="926"/>
      <c r="M720" s="926"/>
      <c r="N720" s="925" t="s">
        <v>340</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51" customHeight="1" x14ac:dyDescent="0.15">
      <c r="A726" s="617" t="s">
        <v>48</v>
      </c>
      <c r="B726" s="618"/>
      <c r="C726" s="439" t="s">
        <v>53</v>
      </c>
      <c r="D726" s="577"/>
      <c r="E726" s="577"/>
      <c r="F726" s="578"/>
      <c r="G726" s="793" t="s">
        <v>755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6.25" customHeight="1" thickBot="1" x14ac:dyDescent="0.2">
      <c r="A727" s="619"/>
      <c r="B727" s="620"/>
      <c r="C727" s="694" t="s">
        <v>57</v>
      </c>
      <c r="D727" s="695"/>
      <c r="E727" s="695"/>
      <c r="F727" s="696"/>
      <c r="G727" s="791" t="s">
        <v>754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51"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349</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727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728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727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283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358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359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784</v>
      </c>
      <c r="H789" s="446"/>
      <c r="I789" s="446"/>
      <c r="J789" s="446"/>
      <c r="K789" s="447"/>
      <c r="L789" s="448" t="s">
        <v>784</v>
      </c>
      <c r="M789" s="449"/>
      <c r="N789" s="449"/>
      <c r="O789" s="449"/>
      <c r="P789" s="449"/>
      <c r="Q789" s="449"/>
      <c r="R789" s="449"/>
      <c r="S789" s="449"/>
      <c r="T789" s="449"/>
      <c r="U789" s="449"/>
      <c r="V789" s="449"/>
      <c r="W789" s="449"/>
      <c r="X789" s="450"/>
      <c r="Y789" s="451" t="s">
        <v>784</v>
      </c>
      <c r="Z789" s="452"/>
      <c r="AA789" s="452"/>
      <c r="AB789" s="553"/>
      <c r="AC789" s="445" t="s">
        <v>784</v>
      </c>
      <c r="AD789" s="446"/>
      <c r="AE789" s="446"/>
      <c r="AF789" s="446"/>
      <c r="AG789" s="447"/>
      <c r="AH789" s="448" t="s">
        <v>784</v>
      </c>
      <c r="AI789" s="449"/>
      <c r="AJ789" s="449"/>
      <c r="AK789" s="449"/>
      <c r="AL789" s="449"/>
      <c r="AM789" s="449"/>
      <c r="AN789" s="449"/>
      <c r="AO789" s="449"/>
      <c r="AP789" s="449"/>
      <c r="AQ789" s="449"/>
      <c r="AR789" s="449"/>
      <c r="AS789" s="449"/>
      <c r="AT789" s="450"/>
      <c r="AU789" s="451" t="s">
        <v>784</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t="s">
        <v>784</v>
      </c>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15">
      <c r="A800" s="552"/>
      <c r="B800" s="759"/>
      <c r="C800" s="759"/>
      <c r="D800" s="759"/>
      <c r="E800" s="759"/>
      <c r="F800" s="760"/>
      <c r="G800" s="435" t="s">
        <v>756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759</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757</v>
      </c>
      <c r="H802" s="446"/>
      <c r="I802" s="446"/>
      <c r="J802" s="446"/>
      <c r="K802" s="447"/>
      <c r="L802" s="448" t="s">
        <v>758</v>
      </c>
      <c r="M802" s="449"/>
      <c r="N802" s="449"/>
      <c r="O802" s="449"/>
      <c r="P802" s="449"/>
      <c r="Q802" s="449"/>
      <c r="R802" s="449"/>
      <c r="S802" s="449"/>
      <c r="T802" s="449"/>
      <c r="U802" s="449"/>
      <c r="V802" s="449"/>
      <c r="W802" s="449"/>
      <c r="X802" s="450"/>
      <c r="Y802" s="451">
        <v>4</v>
      </c>
      <c r="Z802" s="452"/>
      <c r="AA802" s="452"/>
      <c r="AB802" s="553"/>
      <c r="AC802" s="445" t="s">
        <v>760</v>
      </c>
      <c r="AD802" s="446"/>
      <c r="AE802" s="446"/>
      <c r="AF802" s="446"/>
      <c r="AG802" s="447"/>
      <c r="AH802" s="448" t="s">
        <v>761</v>
      </c>
      <c r="AI802" s="449"/>
      <c r="AJ802" s="449"/>
      <c r="AK802" s="449"/>
      <c r="AL802" s="449"/>
      <c r="AM802" s="449"/>
      <c r="AN802" s="449"/>
      <c r="AO802" s="449"/>
      <c r="AP802" s="449"/>
      <c r="AQ802" s="449"/>
      <c r="AR802" s="449"/>
      <c r="AS802" s="449"/>
      <c r="AT802" s="450"/>
      <c r="AU802" s="451">
        <v>0.3</v>
      </c>
      <c r="AV802" s="452"/>
      <c r="AW802" s="452"/>
      <c r="AX802" s="453"/>
      <c r="AY802">
        <f t="shared" ref="AY802:AY812" si="115">$AY$800</f>
        <v>2</v>
      </c>
    </row>
    <row r="803" spans="1:51" ht="24.75"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t="s">
        <v>760</v>
      </c>
      <c r="AD803" s="349"/>
      <c r="AE803" s="349"/>
      <c r="AF803" s="349"/>
      <c r="AG803" s="350"/>
      <c r="AH803" s="398" t="s">
        <v>773</v>
      </c>
      <c r="AI803" s="399"/>
      <c r="AJ803" s="399"/>
      <c r="AK803" s="399"/>
      <c r="AL803" s="399"/>
      <c r="AM803" s="399"/>
      <c r="AN803" s="399"/>
      <c r="AO803" s="399"/>
      <c r="AP803" s="399"/>
      <c r="AQ803" s="399"/>
      <c r="AR803" s="399"/>
      <c r="AS803" s="399"/>
      <c r="AT803" s="400"/>
      <c r="AU803" s="395">
        <v>4.4000000000000004</v>
      </c>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t="s">
        <v>760</v>
      </c>
      <c r="AD804" s="349"/>
      <c r="AE804" s="349"/>
      <c r="AF804" s="349"/>
      <c r="AG804" s="350"/>
      <c r="AH804" s="398" t="s">
        <v>762</v>
      </c>
      <c r="AI804" s="399"/>
      <c r="AJ804" s="399"/>
      <c r="AK804" s="399"/>
      <c r="AL804" s="399"/>
      <c r="AM804" s="399"/>
      <c r="AN804" s="399"/>
      <c r="AO804" s="399"/>
      <c r="AP804" s="399"/>
      <c r="AQ804" s="399"/>
      <c r="AR804" s="399"/>
      <c r="AS804" s="399"/>
      <c r="AT804" s="400"/>
      <c r="AU804" s="395">
        <v>0.3</v>
      </c>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5</v>
      </c>
      <c r="AV812" s="412"/>
      <c r="AW812" s="412"/>
      <c r="AX812" s="414"/>
      <c r="AY812">
        <f t="shared" si="115"/>
        <v>2</v>
      </c>
    </row>
    <row r="813" spans="1:51" ht="24.75" customHeight="1" x14ac:dyDescent="0.15">
      <c r="A813" s="552"/>
      <c r="B813" s="759"/>
      <c r="C813" s="759"/>
      <c r="D813" s="759"/>
      <c r="E813" s="759"/>
      <c r="F813" s="760"/>
      <c r="G813" s="435" t="s">
        <v>763</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757</v>
      </c>
      <c r="H815" s="446"/>
      <c r="I815" s="446"/>
      <c r="J815" s="446"/>
      <c r="K815" s="447"/>
      <c r="L815" s="448" t="s">
        <v>764</v>
      </c>
      <c r="M815" s="449"/>
      <c r="N815" s="449"/>
      <c r="O815" s="449"/>
      <c r="P815" s="449"/>
      <c r="Q815" s="449"/>
      <c r="R815" s="449"/>
      <c r="S815" s="449"/>
      <c r="T815" s="449"/>
      <c r="U815" s="449"/>
      <c r="V815" s="449"/>
      <c r="W815" s="449"/>
      <c r="X815" s="450"/>
      <c r="Y815" s="451">
        <v>2.29</v>
      </c>
      <c r="Z815" s="452"/>
      <c r="AA815" s="452"/>
      <c r="AB815" s="553"/>
      <c r="AC815" s="445" t="s">
        <v>784</v>
      </c>
      <c r="AD815" s="446"/>
      <c r="AE815" s="446"/>
      <c r="AF815" s="446"/>
      <c r="AG815" s="447"/>
      <c r="AH815" s="448" t="s">
        <v>784</v>
      </c>
      <c r="AI815" s="449"/>
      <c r="AJ815" s="449"/>
      <c r="AK815" s="449"/>
      <c r="AL815" s="449"/>
      <c r="AM815" s="449"/>
      <c r="AN815" s="449"/>
      <c r="AO815" s="449"/>
      <c r="AP815" s="449"/>
      <c r="AQ815" s="449"/>
      <c r="AR815" s="449"/>
      <c r="AS815" s="449"/>
      <c r="AT815" s="450"/>
      <c r="AU815" s="451" t="s">
        <v>784</v>
      </c>
      <c r="AV815" s="452"/>
      <c r="AW815" s="452"/>
      <c r="AX815" s="453"/>
      <c r="AY815">
        <f t="shared" ref="AY815:AY825" si="116">$AY$813</f>
        <v>2</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2.29</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2</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341</v>
      </c>
      <c r="AM839" s="950"/>
      <c r="AN839" s="95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777</v>
      </c>
      <c r="D845" s="415"/>
      <c r="E845" s="415"/>
      <c r="F845" s="415"/>
      <c r="G845" s="415"/>
      <c r="H845" s="415"/>
      <c r="I845" s="415"/>
      <c r="J845" s="416">
        <v>4120001126778</v>
      </c>
      <c r="K845" s="417"/>
      <c r="L845" s="417"/>
      <c r="M845" s="417"/>
      <c r="N845" s="417"/>
      <c r="O845" s="417"/>
      <c r="P845" s="421" t="s">
        <v>765</v>
      </c>
      <c r="Q845" s="317"/>
      <c r="R845" s="317"/>
      <c r="S845" s="317"/>
      <c r="T845" s="317"/>
      <c r="U845" s="317"/>
      <c r="V845" s="317"/>
      <c r="W845" s="317"/>
      <c r="X845" s="317"/>
      <c r="Y845" s="318">
        <v>0.02</v>
      </c>
      <c r="Z845" s="319"/>
      <c r="AA845" s="319"/>
      <c r="AB845" s="320"/>
      <c r="AC845" s="322" t="s">
        <v>376</v>
      </c>
      <c r="AD845" s="323"/>
      <c r="AE845" s="323"/>
      <c r="AF845" s="323"/>
      <c r="AG845" s="323"/>
      <c r="AH845" s="418" t="s">
        <v>766</v>
      </c>
      <c r="AI845" s="419"/>
      <c r="AJ845" s="419"/>
      <c r="AK845" s="419"/>
      <c r="AL845" s="326">
        <v>100</v>
      </c>
      <c r="AM845" s="327"/>
      <c r="AN845" s="327"/>
      <c r="AO845" s="328"/>
      <c r="AP845" s="321" t="s">
        <v>767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768</v>
      </c>
      <c r="D878" s="415"/>
      <c r="E878" s="415"/>
      <c r="F878" s="415"/>
      <c r="G878" s="415"/>
      <c r="H878" s="415"/>
      <c r="I878" s="415"/>
      <c r="J878" s="416">
        <v>3010002049767</v>
      </c>
      <c r="K878" s="417"/>
      <c r="L878" s="417"/>
      <c r="M878" s="417"/>
      <c r="N878" s="417"/>
      <c r="O878" s="417"/>
      <c r="P878" s="421" t="s">
        <v>769</v>
      </c>
      <c r="Q878" s="317"/>
      <c r="R878" s="317"/>
      <c r="S878" s="317"/>
      <c r="T878" s="317"/>
      <c r="U878" s="317"/>
      <c r="V878" s="317"/>
      <c r="W878" s="317"/>
      <c r="X878" s="317"/>
      <c r="Y878" s="318">
        <v>0.3</v>
      </c>
      <c r="Z878" s="319"/>
      <c r="AA878" s="319"/>
      <c r="AB878" s="320"/>
      <c r="AC878" s="322" t="s">
        <v>376</v>
      </c>
      <c r="AD878" s="323"/>
      <c r="AE878" s="323"/>
      <c r="AF878" s="323"/>
      <c r="AG878" s="323"/>
      <c r="AH878" s="418" t="s">
        <v>766</v>
      </c>
      <c r="AI878" s="419"/>
      <c r="AJ878" s="419"/>
      <c r="AK878" s="419"/>
      <c r="AL878" s="326">
        <v>100</v>
      </c>
      <c r="AM878" s="327"/>
      <c r="AN878" s="327"/>
      <c r="AO878" s="328"/>
      <c r="AP878" s="321" t="s">
        <v>767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770</v>
      </c>
      <c r="D911" s="415"/>
      <c r="E911" s="415"/>
      <c r="F911" s="415"/>
      <c r="G911" s="415"/>
      <c r="H911" s="415"/>
      <c r="I911" s="415"/>
      <c r="J911" s="416">
        <v>3010001181141</v>
      </c>
      <c r="K911" s="417"/>
      <c r="L911" s="417"/>
      <c r="M911" s="417"/>
      <c r="N911" s="417"/>
      <c r="O911" s="417"/>
      <c r="P911" s="421" t="s">
        <v>771</v>
      </c>
      <c r="Q911" s="317"/>
      <c r="R911" s="317"/>
      <c r="S911" s="317"/>
      <c r="T911" s="317"/>
      <c r="U911" s="317"/>
      <c r="V911" s="317"/>
      <c r="W911" s="317"/>
      <c r="X911" s="317"/>
      <c r="Y911" s="318">
        <v>4</v>
      </c>
      <c r="Z911" s="319"/>
      <c r="AA911" s="319"/>
      <c r="AB911" s="320"/>
      <c r="AC911" s="322" t="s">
        <v>370</v>
      </c>
      <c r="AD911" s="323"/>
      <c r="AE911" s="323"/>
      <c r="AF911" s="323"/>
      <c r="AG911" s="323"/>
      <c r="AH911" s="418">
        <v>1</v>
      </c>
      <c r="AI911" s="419"/>
      <c r="AJ911" s="419"/>
      <c r="AK911" s="419"/>
      <c r="AL911" s="326">
        <v>100</v>
      </c>
      <c r="AM911" s="327"/>
      <c r="AN911" s="327"/>
      <c r="AO911" s="328"/>
      <c r="AP911" s="321" t="s">
        <v>767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772</v>
      </c>
      <c r="D944" s="415"/>
      <c r="E944" s="415"/>
      <c r="F944" s="415"/>
      <c r="G944" s="415"/>
      <c r="H944" s="415"/>
      <c r="I944" s="415"/>
      <c r="J944" s="416">
        <v>3010405002439</v>
      </c>
      <c r="K944" s="417"/>
      <c r="L944" s="417"/>
      <c r="M944" s="417"/>
      <c r="N944" s="417"/>
      <c r="O944" s="417"/>
      <c r="P944" s="421" t="s">
        <v>783</v>
      </c>
      <c r="Q944" s="317"/>
      <c r="R944" s="317"/>
      <c r="S944" s="317"/>
      <c r="T944" s="317"/>
      <c r="U944" s="317"/>
      <c r="V944" s="317"/>
      <c r="W944" s="317"/>
      <c r="X944" s="317"/>
      <c r="Y944" s="318">
        <v>4.4000000000000004</v>
      </c>
      <c r="Z944" s="319"/>
      <c r="AA944" s="319"/>
      <c r="AB944" s="320"/>
      <c r="AC944" s="322" t="s">
        <v>377</v>
      </c>
      <c r="AD944" s="323"/>
      <c r="AE944" s="323"/>
      <c r="AF944" s="323"/>
      <c r="AG944" s="323"/>
      <c r="AH944" s="418" t="s">
        <v>766</v>
      </c>
      <c r="AI944" s="419"/>
      <c r="AJ944" s="419"/>
      <c r="AK944" s="419"/>
      <c r="AL944" s="326">
        <v>100</v>
      </c>
      <c r="AM944" s="327"/>
      <c r="AN944" s="327"/>
      <c r="AO944" s="328"/>
      <c r="AP944" s="321" t="s">
        <v>767</v>
      </c>
      <c r="AQ944" s="321"/>
      <c r="AR944" s="321"/>
      <c r="AS944" s="321"/>
      <c r="AT944" s="321"/>
      <c r="AU944" s="321"/>
      <c r="AV944" s="321"/>
      <c r="AW944" s="321"/>
      <c r="AX944" s="321"/>
      <c r="AY944">
        <f t="shared" si="120"/>
        <v>1</v>
      </c>
    </row>
    <row r="945" spans="1:51" ht="30" customHeight="1" x14ac:dyDescent="0.15">
      <c r="A945" s="401">
        <v>2</v>
      </c>
      <c r="B945" s="401">
        <v>1</v>
      </c>
      <c r="C945" s="420" t="s">
        <v>772</v>
      </c>
      <c r="D945" s="415"/>
      <c r="E945" s="415"/>
      <c r="F945" s="415"/>
      <c r="G945" s="415"/>
      <c r="H945" s="415"/>
      <c r="I945" s="415"/>
      <c r="J945" s="416">
        <v>3010405002439</v>
      </c>
      <c r="K945" s="417"/>
      <c r="L945" s="417"/>
      <c r="M945" s="417"/>
      <c r="N945" s="417"/>
      <c r="O945" s="417"/>
      <c r="P945" s="421" t="s">
        <v>782</v>
      </c>
      <c r="Q945" s="317"/>
      <c r="R945" s="317"/>
      <c r="S945" s="317"/>
      <c r="T945" s="317"/>
      <c r="U945" s="317"/>
      <c r="V945" s="317"/>
      <c r="W945" s="317"/>
      <c r="X945" s="317"/>
      <c r="Y945" s="318">
        <v>0.3</v>
      </c>
      <c r="Z945" s="319"/>
      <c r="AA945" s="319"/>
      <c r="AB945" s="320"/>
      <c r="AC945" s="322" t="s">
        <v>376</v>
      </c>
      <c r="AD945" s="323"/>
      <c r="AE945" s="323"/>
      <c r="AF945" s="323"/>
      <c r="AG945" s="323"/>
      <c r="AH945" s="418" t="s">
        <v>766</v>
      </c>
      <c r="AI945" s="419"/>
      <c r="AJ945" s="419"/>
      <c r="AK945" s="419"/>
      <c r="AL945" s="326">
        <v>100</v>
      </c>
      <c r="AM945" s="327"/>
      <c r="AN945" s="327"/>
      <c r="AO945" s="328"/>
      <c r="AP945" s="321" t="s">
        <v>767</v>
      </c>
      <c r="AQ945" s="321"/>
      <c r="AR945" s="321"/>
      <c r="AS945" s="321"/>
      <c r="AT945" s="321"/>
      <c r="AU945" s="321"/>
      <c r="AV945" s="321"/>
      <c r="AW945" s="321"/>
      <c r="AX945" s="321"/>
      <c r="AY945">
        <f>COUNTA($C$945)</f>
        <v>1</v>
      </c>
    </row>
    <row r="946" spans="1:51" ht="30" customHeight="1" x14ac:dyDescent="0.15">
      <c r="A946" s="401">
        <v>3</v>
      </c>
      <c r="B946" s="401">
        <v>1</v>
      </c>
      <c r="C946" s="420" t="s">
        <v>772</v>
      </c>
      <c r="D946" s="415"/>
      <c r="E946" s="415"/>
      <c r="F946" s="415"/>
      <c r="G946" s="415"/>
      <c r="H946" s="415"/>
      <c r="I946" s="415"/>
      <c r="J946" s="416">
        <v>3010405002439</v>
      </c>
      <c r="K946" s="417"/>
      <c r="L946" s="417"/>
      <c r="M946" s="417"/>
      <c r="N946" s="417"/>
      <c r="O946" s="417"/>
      <c r="P946" s="421" t="s">
        <v>762</v>
      </c>
      <c r="Q946" s="317"/>
      <c r="R946" s="317"/>
      <c r="S946" s="317"/>
      <c r="T946" s="317"/>
      <c r="U946" s="317"/>
      <c r="V946" s="317"/>
      <c r="W946" s="317"/>
      <c r="X946" s="317"/>
      <c r="Y946" s="318">
        <v>0.3</v>
      </c>
      <c r="Z946" s="319"/>
      <c r="AA946" s="319"/>
      <c r="AB946" s="320"/>
      <c r="AC946" s="322" t="s">
        <v>376</v>
      </c>
      <c r="AD946" s="323"/>
      <c r="AE946" s="323"/>
      <c r="AF946" s="323"/>
      <c r="AG946" s="323"/>
      <c r="AH946" s="324" t="s">
        <v>766</v>
      </c>
      <c r="AI946" s="325"/>
      <c r="AJ946" s="325"/>
      <c r="AK946" s="325"/>
      <c r="AL946" s="326">
        <v>100</v>
      </c>
      <c r="AM946" s="327"/>
      <c r="AN946" s="327"/>
      <c r="AO946" s="328"/>
      <c r="AP946" s="321" t="s">
        <v>767</v>
      </c>
      <c r="AQ946" s="321"/>
      <c r="AR946" s="321"/>
      <c r="AS946" s="321"/>
      <c r="AT946" s="321"/>
      <c r="AU946" s="321"/>
      <c r="AV946" s="321"/>
      <c r="AW946" s="321"/>
      <c r="AX946" s="321"/>
      <c r="AY946">
        <f>COUNTA($C$946)</f>
        <v>1</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774</v>
      </c>
      <c r="D977" s="415"/>
      <c r="E977" s="415"/>
      <c r="F977" s="415"/>
      <c r="G977" s="415"/>
      <c r="H977" s="415"/>
      <c r="I977" s="415"/>
      <c r="J977" s="416">
        <v>6010001001486</v>
      </c>
      <c r="K977" s="417"/>
      <c r="L977" s="417"/>
      <c r="M977" s="417"/>
      <c r="N977" s="417"/>
      <c r="O977" s="417"/>
      <c r="P977" s="421" t="s">
        <v>764</v>
      </c>
      <c r="Q977" s="317"/>
      <c r="R977" s="317"/>
      <c r="S977" s="317"/>
      <c r="T977" s="317"/>
      <c r="U977" s="317"/>
      <c r="V977" s="317"/>
      <c r="W977" s="317"/>
      <c r="X977" s="317"/>
      <c r="Y977" s="318">
        <v>2.2999999999999998</v>
      </c>
      <c r="Z977" s="319"/>
      <c r="AA977" s="319"/>
      <c r="AB977" s="320"/>
      <c r="AC977" s="322" t="s">
        <v>376</v>
      </c>
      <c r="AD977" s="323"/>
      <c r="AE977" s="323"/>
      <c r="AF977" s="323"/>
      <c r="AG977" s="323"/>
      <c r="AH977" s="418" t="s">
        <v>766</v>
      </c>
      <c r="AI977" s="419"/>
      <c r="AJ977" s="419"/>
      <c r="AK977" s="419"/>
      <c r="AL977" s="326">
        <v>100</v>
      </c>
      <c r="AM977" s="327"/>
      <c r="AN977" s="327"/>
      <c r="AO977" s="328"/>
      <c r="AP977" s="321" t="s">
        <v>767</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20" t="s">
        <v>775</v>
      </c>
      <c r="D1010" s="415"/>
      <c r="E1010" s="415"/>
      <c r="F1010" s="415"/>
      <c r="G1010" s="415"/>
      <c r="H1010" s="415"/>
      <c r="I1010" s="415"/>
      <c r="J1010" s="416">
        <v>7010001011328</v>
      </c>
      <c r="K1010" s="417"/>
      <c r="L1010" s="417"/>
      <c r="M1010" s="417"/>
      <c r="N1010" s="417"/>
      <c r="O1010" s="417"/>
      <c r="P1010" s="421" t="s">
        <v>776</v>
      </c>
      <c r="Q1010" s="317"/>
      <c r="R1010" s="317"/>
      <c r="S1010" s="317"/>
      <c r="T1010" s="317"/>
      <c r="U1010" s="317"/>
      <c r="V1010" s="317"/>
      <c r="W1010" s="317"/>
      <c r="X1010" s="317"/>
      <c r="Y1010" s="318">
        <v>0.2</v>
      </c>
      <c r="Z1010" s="319"/>
      <c r="AA1010" s="319"/>
      <c r="AB1010" s="320"/>
      <c r="AC1010" s="322" t="s">
        <v>376</v>
      </c>
      <c r="AD1010" s="323"/>
      <c r="AE1010" s="323"/>
      <c r="AF1010" s="323"/>
      <c r="AG1010" s="323"/>
      <c r="AH1010" s="418" t="s">
        <v>766</v>
      </c>
      <c r="AI1010" s="419"/>
      <c r="AJ1010" s="419"/>
      <c r="AK1010" s="419"/>
      <c r="AL1010" s="326">
        <v>100</v>
      </c>
      <c r="AM1010" s="327"/>
      <c r="AN1010" s="327"/>
      <c r="AO1010" s="328"/>
      <c r="AP1010" s="321" t="s">
        <v>767</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326</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341</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327</v>
      </c>
      <c r="AQ1109" s="423"/>
      <c r="AR1109" s="423"/>
      <c r="AS1109" s="423"/>
      <c r="AT1109" s="423"/>
      <c r="AU1109" s="423"/>
      <c r="AV1109" s="423"/>
      <c r="AW1109" s="423"/>
      <c r="AX1109" s="423"/>
    </row>
    <row r="1110" spans="1:51" ht="30" customHeight="1" x14ac:dyDescent="0.15">
      <c r="A1110" s="401">
        <v>1</v>
      </c>
      <c r="B1110" s="401">
        <v>1</v>
      </c>
      <c r="C1110" s="887"/>
      <c r="D1110" s="887"/>
      <c r="E1110" s="262" t="s">
        <v>767</v>
      </c>
      <c r="F1110" s="886"/>
      <c r="G1110" s="886"/>
      <c r="H1110" s="886"/>
      <c r="I1110" s="886"/>
      <c r="J1110" s="416" t="s">
        <v>766</v>
      </c>
      <c r="K1110" s="417"/>
      <c r="L1110" s="417"/>
      <c r="M1110" s="417"/>
      <c r="N1110" s="417"/>
      <c r="O1110" s="417"/>
      <c r="P1110" s="421" t="s">
        <v>767</v>
      </c>
      <c r="Q1110" s="317"/>
      <c r="R1110" s="317"/>
      <c r="S1110" s="317"/>
      <c r="T1110" s="317"/>
      <c r="U1110" s="317"/>
      <c r="V1110" s="317"/>
      <c r="W1110" s="317"/>
      <c r="X1110" s="317"/>
      <c r="Y1110" s="318" t="s">
        <v>766</v>
      </c>
      <c r="Z1110" s="319"/>
      <c r="AA1110" s="319"/>
      <c r="AB1110" s="320"/>
      <c r="AC1110" s="322"/>
      <c r="AD1110" s="323"/>
      <c r="AE1110" s="323"/>
      <c r="AF1110" s="323"/>
      <c r="AG1110" s="323"/>
      <c r="AH1110" s="324" t="s">
        <v>766</v>
      </c>
      <c r="AI1110" s="325"/>
      <c r="AJ1110" s="325"/>
      <c r="AK1110" s="325"/>
      <c r="AL1110" s="326" t="s">
        <v>766</v>
      </c>
      <c r="AM1110" s="327"/>
      <c r="AN1110" s="327"/>
      <c r="AO1110" s="328"/>
      <c r="AP1110" s="321" t="s">
        <v>767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2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815">
    <cfRule type="expression" dxfId="701" priority="1">
      <formula>IF(RIGHT(TEXT(AU815,"0.#"),1)=".",FALSE,TRUE)</formula>
    </cfRule>
    <cfRule type="expression" dxfId="700" priority="2">
      <formula>IF(RIGHT(TEXT(AU815,"0.#"),1)=".",TRUE,FALSE)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2" max="49" man="1"/>
    <brk id="747"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t="s">
        <v>735</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346</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346</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346</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346</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346</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346</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346</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346</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346</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346</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雅人(endou-masahito)</dc:creator>
  <cp:lastModifiedBy>厚生労働省ネットワークシステム</cp:lastModifiedBy>
  <cp:lastPrinted>2021-05-24T03:04:49Z</cp:lastPrinted>
  <dcterms:created xsi:type="dcterms:W3CDTF">2012-03-13T00:50:25Z</dcterms:created>
  <dcterms:modified xsi:type="dcterms:W3CDTF">2021-06-11T07:31:50Z</dcterms:modified>
</cp:coreProperties>
</file>