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4 レビューシート作成依頼\03-01 中間公表版（外部有識者点検対象）\19 保険\"/>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3"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<sst xmlns="http://schemas.openxmlformats.org/spreadsheetml/2006/main" count="3071" uniqueCount="776">
  <si>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</si>
  <si>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</si>
  <si>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</si>
  <si>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</si>
  <si>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</si>
  <si>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</si>
  <si>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</si>
  <si>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</si>
  <si>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</si>
  <si>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</si>
  <si>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</si>
  <si>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</si>
  <si>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</si>
  <si>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</si>
  <si>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</si>
  <si>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</si>
  <si>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</si>
  <si>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</si>
  <si>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</si>
  <si>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</si>
  <si>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</si>
  <si>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</si>
  <si>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</si>
  <si>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</si>
  <si>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</si>
  <si>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</si>
  <si>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</si>
  <si>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</si>
  <si>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</si>
  <si>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</si>
  <si>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</si>
  <si>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</si>
  <si>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</si>
  <si>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</si>
  <si>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</si>
  <si>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</si>
  <si>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</si>
  <si>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</si>
  <si>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</si>
  <si>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</si>
  <si>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</si>
  <si>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</si>
  <si>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</si>
  <si>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</si>
  <si>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</si>
  <si>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</si>
  <si>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</si>
  <si>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</si>
  <si>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</si>
  <si>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</si>
  <si>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</si>
  <si>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</si>
  <si>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</si>
  <si>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</si>
  <si>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</si>
  <si>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</si>
  <si>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</si>
  <si>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</si>
  <si>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</si>
  <si>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</si>
  <si>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</si>
  <si>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</si>
  <si>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</si>
  <si>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</si>
  <si>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</si>
  <si>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</si>
  <si>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</si>
  <si>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</si>
  <si>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</si>
  <si>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</si>
  <si>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</si>
  <si>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</si>
  <si>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</si>
  <si>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</si>
  <si>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</si>
  <si>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</si>
  <si>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</si>
  <si>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</si>
  <si>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</si>
  <si>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</si>
  <si>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</si>
  <si>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</si>
  <si>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</si>
  <si>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</si>
  <si>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</si>
  <si>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</si>
  <si>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</si>
  <si>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</si>
  <si>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</si>
  <si>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</si>
  <si>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</si>
  <si>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</si>
  <si>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</si>
  <si>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</si>
  <si>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</si>
  <si>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</si>
  <si>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</si>
  <si>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</si>
  <si>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</si>
  <si>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</si>
  <si>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</si>
  <si>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</si>
  <si>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</si>
  <si>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</si>
  <si>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</si>
  <si>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</si>
  <si>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</si>
  <si>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</si>
  <si>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</si>
  <si>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</si>
  <si>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</si>
  <si>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</si>
  <si>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</si>
  <si>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</si>
  <si>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</si>
  <si>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</si>
  <si>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</si>
  <si>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</si>
  <si>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</si>
  <si>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</si>
  <si>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</si>
  <si>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</si>
  <si>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</si>
  <si>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</si>
  <si>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</si>
  <si>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</si>
  <si>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</si>
  <si>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</si>
  <si>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</si>
  <si>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</si>
  <si>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</si>
  <si>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</si>
  <si>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</si>
  <si>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</si>
  <si>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</si>
  <si>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</si>
  <si>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</si>
  <si>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</si>
  <si>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</si>
  <si>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</si>
  <si>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</si>
  <si>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</si>
  <si>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</si>
  <si>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</si>
  <si>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</si>
  <si>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</si>
  <si>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</si>
  <si>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</si>
  <si>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</si>
  <si>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</si>
  <si>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</si>
  <si>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</si>
  <si>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</si>
  <si>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</si>
  <si>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</si>
  <si>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</si>
  <si>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</si>
  <si>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</si>
  <si>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</si>
  <si>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</si>
  <si>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</si>
  <si>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</si>
  <si>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</si>
  <si>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</si>
  <si>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</si>
  <si>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</si>
  <si>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</si>
  <si>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</si>
  <si>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</si>
  <si>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</si>
  <si>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</si>
  <si>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</si>
  <si>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</si>
  <si>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</si>
  <si>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</si>
  <si>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</si>
  <si>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</si>
  <si>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</si>
  <si>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</si>
  <si>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</si>
  <si>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</si>
  <si>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</si>
  <si>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</si>
  <si>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</si>
  <si>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</si>
  <si>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</si>
  <si>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</si>
  <si>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</si>
  <si>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</si>
  <si>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</si>
  <si>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</si>
  <si>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</si>
  <si>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</si>
  <si>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</si>
  <si>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</si>
  <si>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</si>
  <si>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</si>
  <si>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</si>
  <si>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</si>
  <si>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</si>
  <si>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</si>
  <si>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</si>
  <si>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</si>
  <si>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</si>
  <si>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</si>
  <si>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</si>
  <si>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</si>
  <si>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</si>
  <si>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</si>
  <si>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</si>
  <si>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</si>
  <si>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</si>
  <si>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</si>
  <si>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</si>
  <si>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</si>
  <si>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</si>
  <si>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</si>
  <si>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</si>
  <si>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</si>
  <si>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</si>
  <si>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</si>
  <si>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</si>
  <si>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</si>
  <si>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</si>
  <si>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</si>
  <si>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</si>
  <si>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</si>
  <si>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</si>
  <si>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</si>
  <si>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</si>
  <si>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</si>
  <si>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</si>
  <si>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</si>
  <si>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</si>
  <si>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</si>
  <si>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</si>
  <si>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</si>
  <si>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</si>
  <si>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</si>
  <si>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</si>
  <si>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</si>
  <si>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</si>
  <si>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</si>
  <si>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</si>
  <si>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</si>
  <si>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</si>
  <si>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</si>
  <si>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</si>
  <si>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</si>
  <si>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</si>
  <si>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</si>
  <si>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</si>
  <si>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</si>
  <si>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</si>
  <si>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</si>
  <si>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</si>
  <si>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</si>
  <si>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</si>
  <si>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</si>
  <si>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</si>
  <si>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</si>
  <si>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</si>
  <si>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</si>
  <si>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</si>
  <si>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</si>
  <si>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</si>
  <si>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</si>
  <si>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</si>
  <si>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</si>
  <si>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</si>
  <si>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</si>
  <si>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</si>
  <si>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</si>
  <si>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</si>
  <si>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</si>
  <si>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</si>
  <si>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</si>
  <si>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</si>
  <si>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</si>
  <si>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</si>
  <si>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</si>
  <si>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</si>
  <si>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</si>
  <si>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</si>
  <si>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</si>
  <si>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</si>
  <si>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</si>
  <si>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</si>
  <si>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</si>
  <si>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</si>
  <si>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</si>
  <si>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</si>
  <si>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</si>
  <si>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</si>
  <si>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</si>
  <si>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</si>
  <si>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</si>
  <si>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</si>
  <si>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</si>
  <si>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</si>
  <si>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</si>
  <si>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</si>
  <si>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</si>
  <si>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</si>
  <si>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</si>
  <si>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</si>
  <si>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</si>
  <si>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</si>
  <si>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</si>
  <si>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</si>
  <si>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</si>
  <si>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</si>
  <si>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</si>
  <si>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</si>
  <si>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</si>
  <si>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</si>
  <si>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</si>
  <si>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</si>
  <si>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</si>
  <si>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</si>
  <si>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</si>
  <si>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</si>
  <si>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</si>
  <si>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</si>
  <si>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</si>
  <si>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</si>
  <si>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</si>
  <si>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</si>
  <si>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</si>
  <si>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</si>
  <si>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</si>
  <si>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</si>
  <si>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</si>
  <si>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</si>
  <si>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</si>
  <si>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</si>
  <si>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</si>
  <si>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</si>
  <si>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</si>
  <si>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</si>
  <si>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</si>
  <si>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</si>
  <si>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</si>
  <si>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</si>
  <si>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</si>
  <si>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</si>
  <si>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</si>
  <si>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</si>
  <si>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</si>
  <si>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</si>
  <si>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</si>
  <si>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</si>
  <si>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</si>
  <si>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</si>
  <si>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</si>
  <si>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</si>
  <si>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</si>
  <si>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</si>
  <si>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</si>
  <si>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</si>
  <si>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</si>
  <si>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</si>
  <si>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</si>
  <si>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</si>
  <si>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</si>
  <si>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</si>
  <si>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</si>
  <si>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</si>
  <si>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</si>
  <si>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</si>
  <si>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</si>
  <si>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</si>
  <si>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</si>
  <si>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</si>
  <si>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</si>
  <si>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</si>
  <si>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</si>
  <si>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</si>
  <si>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</si>
  <si>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</si>
  <si>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</si>
  <si>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</si>
  <si>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</si>
  <si>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</si>
  <si>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</si>
  <si>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</si>
  <si>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</si>
  <si>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</si>
  <si>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</si>
  <si>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</si>
  <si>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</si>
  <si>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</si>
  <si>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</si>
  <si>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</si>
  <si>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</si>
  <si>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</si>
  <si>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</si>
  <si>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</si>
  <si>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</si>
  <si>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</si>
  <si>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</si>
  <si>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</si>
  <si>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</si>
  <si>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</si>
  <si>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</si>
  <si>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</si>
  <si>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</si>
  <si>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</si>
  <si>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</si>
  <si>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</si>
  <si>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</si>
  <si>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</si>
  <si>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</si>
  <si>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</si>
  <si>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</si>
  <si>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</si>
  <si>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</si>
  <si>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</si>
  <si>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</si>
  <si>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</si>
  <si>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</si>
  <si>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</si>
  <si>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</si>
  <si>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</si>
  <si>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</si>
  <si>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</si>
  <si>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</si>
  <si>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</si>
  <si>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</si>
  <si>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</si>
  <si>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</si>
  <si>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</si>
  <si>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</si>
  <si>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</si>
  <si>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</si>
  <si>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</si>
  <si>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</si>
  <si>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</si>
  <si>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</si>
  <si>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</si>
  <si>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</si>
  <si>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</si>
  <si>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</si>
  <si>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</si>
  <si>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</si>
  <si>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</si>
  <si>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</si>
  <si>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</si>
  <si>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</si>
  <si>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</si>
  <si>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</si>
  <si>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</si>
  <si>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</si>
  <si>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</si>
  <si>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</si>
  <si>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</si>
  <si>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</si>
  <si>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</si>
  <si>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</si>
  <si>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</si>
  <si>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</si>
  <si>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</si>
  <si>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</si>
  <si>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</si>
  <si>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</si>
  <si>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</si>
  <si>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</si>
  <si>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</si>
  <si>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</si>
  <si>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</si>
  <si>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</si>
  <si>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</si>
  <si>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</si>
  <si>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</si>
  <si>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</si>
  <si>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</si>
  <si>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</si>
  <si>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</si>
  <si>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</si>
  <si>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</si>
  <si>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</si>
  <si>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</si>
  <si>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</si>
  <si>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</si>
  <si>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</si>
  <si>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</si>
  <si>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</si>
  <si>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</si>
  <si>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</si>
  <si>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</si>
  <si>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</si>
  <si>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</si>
  <si>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</si>
  <si>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</si>
  <si>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</si>
  <si>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</si>
  <si>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</si>
  <si>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</si>
  <si>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</si>
  <si>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</si>
  <si>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</si>
  <si>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</si>
  <si>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</si>
  <si>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</si>
  <si>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</si>
  <si>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</si>
  <si>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</si>
  <si>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</si>
  <si>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</si>
  <si>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</si>
  <si>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</si>
  <si>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</si>
  <si>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</si>
  <si>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</si>
  <si>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</si>
  <si>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</si>
  <si>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</si>
  <si>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</si>
  <si>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</si>
  <si>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</si>
  <si>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</si>
  <si>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</si>
  <si>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</si>
  <si>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</si>
  <si>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</si>
  <si>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</si>
  <si>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</si>
  <si>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</si>
  <si>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</si>
  <si>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</si>
  <si>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</si>
  <si>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</si>
  <si>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</si>
  <si>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</si>
  <si>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</si>
  <si>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</si>
  <si>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</si>
  <si>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</si>
  <si>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</si>
  <si>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</si>
  <si>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</si>
  <si>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</si>
  <si>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</si>
  <si>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</si>
  <si>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</si>
  <si>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</si>
  <si>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</si>
  <si>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</si>
  <si>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</si>
  <si>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</si>
  <si>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</si>
  <si>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</si>
  <si>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</si>
  <si>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</si>
  <si>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</si>
  <si>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</si>
  <si>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</si>
  <si>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</si>
  <si>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</si>
  <si>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</si>
  <si>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</si>
  <si>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</si>
  <si>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</si>
  <si>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</si>
  <si>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</si>
  <si>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</si>
  <si>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</si>
  <si>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</si>
  <si>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</si>
  <si>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</si>
  <si>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</si>
  <si>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</si>
  <si>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</si>
  <si>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</si>
  <si>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</si>
  <si>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</si>
  <si>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</si>
  <si>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</si>
  <si>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</si>
  <si>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</si>
  <si>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</si>
  <si>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</si>
  <si>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</si>
  <si>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</si>
  <si>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</si>
  <si>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</si>
  <si>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</si>
  <si>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</si>
  <si>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</si>
  <si>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</si>
  <si>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</si>
  <si>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</si>
  <si>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</si>
  <si>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</si>
  <si>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</si>
  <si>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</si>
  <si>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</si>
  <si>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</si>
  <si>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</si>
  <si>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</si>
  <si>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</si>
  <si>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</si>
  <si>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</si>
  <si>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</si>
  <si>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</si>
  <si>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</si>
  <si>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</si>
  <si>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</si>
  <si>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</si>
  <si>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</si>
  <si>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</si>
  <si>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</si>
  <si>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</si>
  <si>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</si>
  <si>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</si>
  <si>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</si>
  <si>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</si>
  <si>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</si>
  <si>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</si>
  <si>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</si>
  <si>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</si>
  <si>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</si>
  <si>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</si>
  <si>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</si>
  <si>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</si>
  <si>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</si>
  <si>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</si>
  <si>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</si>
  <si>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</si>
  <si>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</si>
  <si>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</si>
  <si>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</si>
  <si>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</si>
  <si>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</si>
  <si>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</si>
  <si>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</si>
  <si>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</si>
  <si>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</si>
  <si>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</si>
  <si>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</si>
  <si>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</si>
  <si>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</si>
  <si>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</si>
  <si>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</si>
  <si>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</si>
  <si>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</si>
  <si>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</si>
  <si>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</si>
  <si>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</si>
  <si>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</si>
  <si>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</si>
  <si>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</si>
  <si>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</si>
  <si>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</si>
  <si>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</si>
  <si>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</si>
  <si>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</si>
  <si>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</si>
  <si>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</si>
  <si>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</si>
  <si>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</si>
  <si>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</si>
  <si>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</si>
  <si>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</si>
  <si>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</si>
  <si>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</si>
  <si>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</si>
  <si>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</si>
  <si>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</si>
  <si>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</si>
  <si>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</si>
  <si>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</si>
  <si>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</si>
  <si>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</si>
  <si>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</si>
  <si>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</si>
  <si>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</si>
  <si>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</si>
  <si>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</si>
  <si>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</si>
  <si>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</si>
  <si>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</si>
  <si>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</si>
  <si>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</si>
  <si>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</si>
  <si>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</si>
  <si>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</si>
  <si>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</si>
  <si>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</si>
  <si>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</si>
  <si>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</si>
  <si>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</si>
  <si>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</si>
  <si>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</si>
  <si>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</si>
  <si>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</si>
  <si>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</si>
  <si>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</si>
  <si>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</si>
  <si>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</si>
  <si>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</si>
  <si>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</si>
  <si>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</si>
  <si>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</si>
  <si>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</si>
  <si>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</si>
  <si>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</si>
  <si>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</si>
  <si>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</si>
  <si>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</si>
  <si>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</si>
  <si>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</si>
  <si>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医療保険実態調査費</t>
  </si>
  <si>
    <t>保険局</t>
  </si>
  <si>
    <t>西岡　隆</t>
  </si>
  <si>
    <t>昭和37年度</t>
  </si>
  <si>
    <t>終了予定なし</t>
  </si>
  <si>
    <t>調査課</t>
  </si>
  <si>
    <t>国民健康保険法第106条　　　　　　　　　　　　　　　　　　　　　　　　　　　　　　　　　　　　　　　　　　　　　　　　　　　　　　　　　　　　　　　　　　　　　　　　　　　　　　　　　　　　　　　　　　　　　　　　　　　　　　　　　高齢者の医療の確保に関する法律第16条及び第134条　他</t>
  </si>
  <si>
    <t>-</t>
  </si>
  <si>
    <t>医療保険各制度の実態調査報告書を作成・公表し、もって各制度を円滑に運営する。</t>
  </si>
  <si>
    <t>医療保険制度を円滑に運営するため、各制度の年齢構成や保険料賦課状況等を把握し、実態調査報告書として取りまとめ公表する。</t>
  </si>
  <si>
    <t>医療給付適正化業務庁費</t>
  </si>
  <si>
    <t>実態調査（健康保険・船員保険被保険者実態調査、国民健康保険実態調査、後期高齢者医療制度被保険者実態調査、医療給付実態調査）の公表</t>
  </si>
  <si>
    <t>公表した実態調査の種類</t>
  </si>
  <si>
    <t>種類</t>
  </si>
  <si>
    <t>医療保険制度ごとの実態調査</t>
  </si>
  <si>
    <t>公表した実態調査（健康保険・船員保険、国民健康保険、後期高齢者医療制度の実態調査及び医療給付実態調査）の種類</t>
  </si>
  <si>
    <t>執行額／種類　　　　　　　　　　　　　　</t>
    <phoneticPr fontId="5"/>
  </si>
  <si>
    <t>百万円</t>
  </si>
  <si>
    <t xml:space="preserve">  　　/</t>
    <phoneticPr fontId="5"/>
  </si>
  <si>
    <t>2/4</t>
  </si>
  <si>
    <t>施策大目標９　全国民に必要な医療を保障できる安定的・効率的な医療保険制度を構築すること</t>
  </si>
  <si>
    <t>施策目標Ⅰ－９－１　データヘルスの推進による保険者機能の強化等により適正かつ安定的・効率的な医療保険制度を構築すること</t>
  </si>
  <si>
    <t>266</t>
  </si>
  <si>
    <t>237</t>
  </si>
  <si>
    <t>203</t>
  </si>
  <si>
    <t>236</t>
  </si>
  <si>
    <t>248</t>
  </si>
  <si>
    <t>258</t>
  </si>
  <si>
    <t>253</t>
  </si>
  <si>
    <t>○</t>
  </si>
  <si>
    <t>-</t>
    <phoneticPr fontId="5"/>
  </si>
  <si>
    <t>2/4</t>
    <phoneticPr fontId="5"/>
  </si>
  <si>
    <t>各制度の年齢構成や保険料賦課状況等を把握し、実態調査報告書として取りまとめ公表する。もって医療保険各制度の被保険者等の実態を把握することで、医療保険制度の安定的運営に寄与している。</t>
    <phoneticPr fontId="5"/>
  </si>
  <si>
    <t>各医療保険制度の円滑な運営のために、各制度の被保険者等の実態を把握しており、国民や社会のニーズを反映している。</t>
    <phoneticPr fontId="5"/>
  </si>
  <si>
    <t>調査事項が制度設計に直結するため、国が主体となり実施する必要がある。</t>
  </si>
  <si>
    <t>各医療保険制度の被保険者等の実態を把握することは、各制度を円滑に運営するために必要不可欠であり、優先度が高い事業である。</t>
  </si>
  <si>
    <t>随意契約（少額）であり、支出先の選定は妥当である。</t>
  </si>
  <si>
    <t>各種報告書等の配布部数の見直し等を行いコスト削減に努めており、単位当たりコストの水準は妥当である。</t>
    <rPh sb="15" eb="16">
      <t>トウ</t>
    </rPh>
    <phoneticPr fontId="5"/>
  </si>
  <si>
    <t>事業の適切な遂行について必要な経費に限定されている。</t>
  </si>
  <si>
    <t>‐</t>
  </si>
  <si>
    <t>電子報告を推進することにより入力業務のコスト削減に努めている。</t>
    <rPh sb="0" eb="2">
      <t>デンシ</t>
    </rPh>
    <rPh sb="2" eb="4">
      <t>ホウコク</t>
    </rPh>
    <rPh sb="5" eb="7">
      <t>スイシン</t>
    </rPh>
    <rPh sb="16" eb="18">
      <t>ギョウム</t>
    </rPh>
    <rPh sb="22" eb="24">
      <t>サクゲン</t>
    </rPh>
    <rPh sb="25" eb="26">
      <t>ツト</t>
    </rPh>
    <phoneticPr fontId="5"/>
  </si>
  <si>
    <t>成果実績が目標に達しており、効果的に実施できている。</t>
  </si>
  <si>
    <t>可能な範囲で調査のオンライン化を進め、郵送等に係る費用を抑えることで、低コストで実施している。</t>
  </si>
  <si>
    <t>活動実績が目標に達しており、見込みに見合ったものである。</t>
  </si>
  <si>
    <t>実態報告書については、厚生労働省のＨＰ及び政府統計の総合窓口（e-Stat）を活用し公表しており、十分に活用されている。</t>
    <rPh sb="0" eb="2">
      <t>ジッタイ</t>
    </rPh>
    <rPh sb="2" eb="4">
      <t>ホウコク</t>
    </rPh>
    <rPh sb="4" eb="5">
      <t>ショ</t>
    </rPh>
    <phoneticPr fontId="5"/>
  </si>
  <si>
    <t>無</t>
  </si>
  <si>
    <t>成果実績及び活動実績は、毎年度目標を達成できている。</t>
  </si>
  <si>
    <t>調査のオンライン化の推進等により、費用の削減を図っていきたい。　　　　　　　　　　　　　　　　　　　　　　　　　　　　　　　　　　　　　　　　　　　　　　　　　　　　　　　　　　　　　　　　　　　　また、これまでも各種報告等の配布先、配布部数を見直し、作成部数を減ずることで費用の精査を行っており、今後も引き続き精査したい。</t>
  </si>
  <si>
    <t>A.大和綜合印刷</t>
    <rPh sb="2" eb="4">
      <t>ダイワ</t>
    </rPh>
    <rPh sb="4" eb="6">
      <t>ソウゴウ</t>
    </rPh>
    <rPh sb="6" eb="8">
      <t>インサツ</t>
    </rPh>
    <phoneticPr fontId="5"/>
  </si>
  <si>
    <t>印刷製本</t>
    <rPh sb="0" eb="2">
      <t>インサツ</t>
    </rPh>
    <rPh sb="2" eb="4">
      <t>セイホン</t>
    </rPh>
    <phoneticPr fontId="5"/>
  </si>
  <si>
    <t>報告書の印刷製本</t>
    <rPh sb="0" eb="3">
      <t>ホウコクショ</t>
    </rPh>
    <rPh sb="4" eb="6">
      <t>インサツ</t>
    </rPh>
    <rPh sb="6" eb="8">
      <t>セイホン</t>
    </rPh>
    <phoneticPr fontId="5"/>
  </si>
  <si>
    <t>大和綜合印刷</t>
    <rPh sb="0" eb="2">
      <t>ダイワ</t>
    </rPh>
    <rPh sb="2" eb="4">
      <t>ソウゴウ</t>
    </rPh>
    <rPh sb="4" eb="6">
      <t>インサツ</t>
    </rPh>
    <phoneticPr fontId="5"/>
  </si>
  <si>
    <t>国民健康保険実態調査報告書の印刷製本</t>
    <rPh sb="0" eb="2">
      <t>コクミン</t>
    </rPh>
    <rPh sb="2" eb="4">
      <t>ケンコウ</t>
    </rPh>
    <rPh sb="4" eb="6">
      <t>ホケン</t>
    </rPh>
    <rPh sb="6" eb="8">
      <t>ジッタイ</t>
    </rPh>
    <rPh sb="8" eb="10">
      <t>チョウサ</t>
    </rPh>
    <rPh sb="10" eb="13">
      <t>ホウコクショ</t>
    </rPh>
    <rPh sb="14" eb="16">
      <t>インサツ</t>
    </rPh>
    <rPh sb="16" eb="18">
      <t>セイホン</t>
    </rPh>
    <phoneticPr fontId="5"/>
  </si>
  <si>
    <t>医療給付実態調査報告書の印刷製本</t>
    <rPh sb="0" eb="2">
      <t>イリョウ</t>
    </rPh>
    <rPh sb="2" eb="4">
      <t>キュウフ</t>
    </rPh>
    <rPh sb="4" eb="6">
      <t>ジッタイ</t>
    </rPh>
    <rPh sb="6" eb="8">
      <t>チョウサ</t>
    </rPh>
    <rPh sb="8" eb="11">
      <t>ホウコクショ</t>
    </rPh>
    <rPh sb="12" eb="14">
      <t>インサツ</t>
    </rPh>
    <rPh sb="14" eb="16">
      <t>セイホン</t>
    </rPh>
    <phoneticPr fontId="5"/>
  </si>
  <si>
    <t>健康保険・船員保険被保険者実態調査報告書の印刷製本</t>
    <rPh sb="0" eb="2">
      <t>ケンコウ</t>
    </rPh>
    <rPh sb="2" eb="4">
      <t>ホケン</t>
    </rPh>
    <rPh sb="5" eb="7">
      <t>センイン</t>
    </rPh>
    <rPh sb="7" eb="9">
      <t>ホケン</t>
    </rPh>
    <rPh sb="9" eb="13">
      <t>ヒホケンジャ</t>
    </rPh>
    <rPh sb="13" eb="15">
      <t>ジッタイ</t>
    </rPh>
    <rPh sb="15" eb="17">
      <t>チョウサ</t>
    </rPh>
    <rPh sb="17" eb="20">
      <t>ホウコクショ</t>
    </rPh>
    <rPh sb="21" eb="23">
      <t>インサツ</t>
    </rPh>
    <rPh sb="23" eb="25">
      <t>セイホン</t>
    </rPh>
    <phoneticPr fontId="5"/>
  </si>
  <si>
    <t>後期高齢者医療制度被保険者実態調査報告書の印刷製本</t>
  </si>
  <si>
    <t>随意契約
（少額）</t>
  </si>
  <si>
    <t>アクトジャパン</t>
    <phoneticPr fontId="5"/>
  </si>
  <si>
    <t>健康保険・船員保険被保険者実態調査  調査票集計入力業務</t>
    <rPh sb="5" eb="7">
      <t>センイン</t>
    </rPh>
    <rPh sb="7" eb="9">
      <t>ホケン</t>
    </rPh>
    <phoneticPr fontId="5"/>
  </si>
  <si>
    <t>宮嶋印刷</t>
    <rPh sb="0" eb="2">
      <t>ミヤジマ</t>
    </rPh>
    <rPh sb="2" eb="4">
      <t>インサツ</t>
    </rPh>
    <phoneticPr fontId="5"/>
  </si>
  <si>
    <t>健康保険・船員保険被保険者実態調査  実施要領・調査票等の印刷製本</t>
    <rPh sb="5" eb="7">
      <t>センイン</t>
    </rPh>
    <rPh sb="7" eb="9">
      <t>ホケン</t>
    </rPh>
    <rPh sb="19" eb="21">
      <t>ジッシ</t>
    </rPh>
    <rPh sb="21" eb="23">
      <t>ヨウリョウ</t>
    </rPh>
    <rPh sb="24" eb="27">
      <t>チョウサヒョウ</t>
    </rPh>
    <rPh sb="27" eb="28">
      <t>トウ</t>
    </rPh>
    <rPh sb="29" eb="31">
      <t>インサツ</t>
    </rPh>
    <rPh sb="31" eb="33">
      <t>セイホン</t>
    </rPh>
    <phoneticPr fontId="5"/>
  </si>
  <si>
    <t>八光社梱包運輸</t>
    <rPh sb="0" eb="2">
      <t>ハッコウ</t>
    </rPh>
    <rPh sb="2" eb="3">
      <t>シャ</t>
    </rPh>
    <rPh sb="3" eb="5">
      <t>コンポウ</t>
    </rPh>
    <rPh sb="5" eb="7">
      <t>ウンユ</t>
    </rPh>
    <phoneticPr fontId="5"/>
  </si>
  <si>
    <t>健康保険・船員保険被保険者実態調査  実施要領・調査票等の発送業務</t>
    <rPh sb="5" eb="7">
      <t>センイン</t>
    </rPh>
    <rPh sb="7" eb="9">
      <t>ホケン</t>
    </rPh>
    <phoneticPr fontId="5"/>
  </si>
  <si>
    <t>厚労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</si>
</sst>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84664</xdr:colOff>
      <xdr:row>748</xdr:row>
      <xdr:rowOff>84666</xdr:rowOff>
    </xdr:from>
    <xdr:to>
      <xdr:col>49</xdr:col>
      <xdr:colOff>334167</xdr:colOff>
      <xdr:row>765</xdr:row>
      <xdr:rowOff>139540</xdr:rowOff>
    </xdr:to>
    <xdr:grpSp>
      <xdr:nvGrpSpPr>
        <xdr:cNvPr id="22" name="グループ化 21"/>
        <xdr:cNvGrpSpPr/>
      </xdr:nvGrpSpPr>
      <xdr:grpSpPr>
        <a:xfrm>
          <a:off x="1291164" y="42989499"/>
          <a:ext cx="8896086" cy="6309624"/>
          <a:chOff x="1238301" y="40783809"/>
          <a:chExt cx="8896086" cy="6309624"/>
        </a:xfrm>
      </xdr:grpSpPr>
      <xdr:sp macro="" textlink="">
        <xdr:nvSpPr>
          <xdr:cNvPr id="23" name="大かっこ 22"/>
          <xdr:cNvSpPr/>
        </xdr:nvSpPr>
        <xdr:spPr>
          <a:xfrm>
            <a:off x="3411500" y="45874508"/>
            <a:ext cx="2273300" cy="12189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t>健康保険・船員保険被保険者実態調査  実施要領・調査票等の封入封緘・発送業務</a:t>
            </a:r>
          </a:p>
        </xdr:txBody>
      </xdr:sp>
      <xdr:grpSp>
        <xdr:nvGrpSpPr>
          <xdr:cNvPr id="24" name="グループ化 23"/>
          <xdr:cNvGrpSpPr/>
        </xdr:nvGrpSpPr>
        <xdr:grpSpPr>
          <a:xfrm>
            <a:off x="1238301" y="40783809"/>
            <a:ext cx="8896086" cy="4957786"/>
            <a:chOff x="1238301" y="40783809"/>
            <a:chExt cx="8896086" cy="4957786"/>
          </a:xfrm>
        </xdr:grpSpPr>
        <xdr:sp macro="" textlink="">
          <xdr:nvSpPr>
            <xdr:cNvPr id="25" name="正方形/長方形 24"/>
            <xdr:cNvSpPr/>
          </xdr:nvSpPr>
          <xdr:spPr>
            <a:xfrm>
              <a:off x="5410587" y="40783809"/>
              <a:ext cx="1903731" cy="60601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２</a:t>
              </a:r>
              <a:r>
                <a:rPr kumimoji="1" lang="ja-JP" altLang="ja-JP" sz="1100">
                  <a:solidFill>
                    <a:schemeClr val="dk1"/>
                  </a:solidFill>
                  <a:latin typeface="+mn-lt"/>
                  <a:ea typeface="+mn-ea"/>
                  <a:cs typeface="+mn-cs"/>
                </a:rPr>
                <a:t>百万円</a:t>
              </a:r>
              <a:endParaRPr lang="ja-JP" altLang="ja-JP"/>
            </a:p>
          </xdr:txBody>
        </xdr:sp>
        <xdr:sp macro="" textlink="">
          <xdr:nvSpPr>
            <xdr:cNvPr id="26" name="正方形/長方形 25"/>
            <xdr:cNvSpPr/>
          </xdr:nvSpPr>
          <xdr:spPr>
            <a:xfrm>
              <a:off x="2301696" y="42335484"/>
              <a:ext cx="1754806" cy="60905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a:t>
              </a:r>
              <a:r>
                <a:rPr kumimoji="1" lang="ja-JP" altLang="en-US" sz="1100"/>
                <a:t>　大和綜合印刷</a:t>
              </a:r>
              <a:endParaRPr kumimoji="1" lang="en-US" altLang="ja-JP" sz="1100"/>
            </a:p>
            <a:p>
              <a:pPr algn="ctr"/>
              <a:r>
                <a:rPr kumimoji="1" lang="ja-JP" altLang="en-US" sz="1100"/>
                <a:t>１．３百万円</a:t>
              </a:r>
            </a:p>
          </xdr:txBody>
        </xdr:sp>
        <xdr:sp macro="" textlink="">
          <xdr:nvSpPr>
            <xdr:cNvPr id="27" name="正方形/長方形 26"/>
            <xdr:cNvSpPr/>
          </xdr:nvSpPr>
          <xdr:spPr>
            <a:xfrm>
              <a:off x="5431096" y="42300181"/>
              <a:ext cx="2034729" cy="754534"/>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　アクト・ジャパン</a:t>
              </a:r>
              <a:endParaRPr kumimoji="1" lang="en-US" altLang="ja-JP" sz="1100"/>
            </a:p>
            <a:p>
              <a:pPr algn="ctr"/>
              <a:r>
                <a:rPr kumimoji="1" lang="ja-JP" altLang="en-US" sz="1100"/>
                <a:t>０．３百万円</a:t>
              </a:r>
            </a:p>
          </xdr:txBody>
        </xdr:sp>
        <xdr:sp macro="" textlink="">
          <xdr:nvSpPr>
            <xdr:cNvPr id="28" name="正方形/長方形 27"/>
            <xdr:cNvSpPr/>
          </xdr:nvSpPr>
          <xdr:spPr>
            <a:xfrm>
              <a:off x="8093933" y="42324279"/>
              <a:ext cx="2040454" cy="64267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Ｃ　宮嶋印刷</a:t>
              </a:r>
              <a:endParaRPr kumimoji="1" lang="en-US" altLang="ja-JP" sz="1100"/>
            </a:p>
            <a:p>
              <a:pPr algn="ctr"/>
              <a:r>
                <a:rPr kumimoji="1" lang="ja-JP" altLang="en-US" sz="1100"/>
                <a:t>０．３百万円</a:t>
              </a:r>
            </a:p>
          </xdr:txBody>
        </xdr:sp>
        <xdr:cxnSp macro="">
          <xdr:nvCxnSpPr>
            <xdr:cNvPr id="29" name="直線矢印コネクタ 28"/>
            <xdr:cNvCxnSpPr>
              <a:stCxn id="25" idx="2"/>
            </xdr:cNvCxnSpPr>
          </xdr:nvCxnSpPr>
          <xdr:spPr>
            <a:xfrm>
              <a:off x="6362452" y="41389828"/>
              <a:ext cx="8428" cy="88915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30" name="直線コネクタ 29"/>
            <xdr:cNvCxnSpPr/>
          </xdr:nvCxnSpPr>
          <xdr:spPr>
            <a:xfrm flipV="1">
              <a:off x="3176050" y="41591674"/>
              <a:ext cx="6018376" cy="12796"/>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1" name="直線矢印コネクタ 30"/>
            <xdr:cNvCxnSpPr/>
          </xdr:nvCxnSpPr>
          <xdr:spPr>
            <a:xfrm>
              <a:off x="3173816" y="41599427"/>
              <a:ext cx="5595" cy="71364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2" name="直線矢印コネクタ 31"/>
            <xdr:cNvCxnSpPr/>
          </xdr:nvCxnSpPr>
          <xdr:spPr>
            <a:xfrm>
              <a:off x="9188929" y="41596439"/>
              <a:ext cx="3362" cy="70542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3" name="大かっこ 32"/>
            <xdr:cNvSpPr/>
          </xdr:nvSpPr>
          <xdr:spPr>
            <a:xfrm>
              <a:off x="8158382" y="43230773"/>
              <a:ext cx="1876716" cy="9145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1300"/>
                </a:lnSpc>
              </a:pPr>
              <a:r>
                <a:rPr kumimoji="1" lang="ja-JP" altLang="en-US" sz="1000"/>
                <a:t>健康保険・船員保険被保険者実態調査  実施要領・調査票等の印刷業務</a:t>
              </a:r>
            </a:p>
          </xdr:txBody>
        </xdr:sp>
        <xdr:sp macro="" textlink="">
          <xdr:nvSpPr>
            <xdr:cNvPr id="34" name="大かっこ 33"/>
            <xdr:cNvSpPr/>
          </xdr:nvSpPr>
          <xdr:spPr>
            <a:xfrm>
              <a:off x="5279654" y="43260662"/>
              <a:ext cx="2122387" cy="8246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1300"/>
                </a:lnSpc>
              </a:pPr>
              <a:r>
                <a:rPr kumimoji="1" lang="ja-JP" altLang="en-US" sz="1000"/>
                <a:t>健康保険・船員保険被保険者実態調査  調査票集計入力業務</a:t>
              </a:r>
            </a:p>
          </xdr:txBody>
        </xdr:sp>
        <xdr:sp macro="" textlink="">
          <xdr:nvSpPr>
            <xdr:cNvPr id="35" name="大かっこ 34"/>
            <xdr:cNvSpPr/>
          </xdr:nvSpPr>
          <xdr:spPr>
            <a:xfrm>
              <a:off x="1238301" y="43056604"/>
              <a:ext cx="3291419" cy="152382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000"/>
                </a:lnSpc>
              </a:pPr>
              <a:r>
                <a:rPr kumimoji="1" lang="ja-JP" altLang="en-US" sz="1000"/>
                <a:t>・国民健康保険実態調査報告書</a:t>
              </a:r>
              <a:endParaRPr kumimoji="1" lang="en-US" altLang="ja-JP" sz="1000"/>
            </a:p>
            <a:p>
              <a:pPr algn="l">
                <a:lnSpc>
                  <a:spcPts val="1300"/>
                </a:lnSpc>
              </a:pPr>
              <a:r>
                <a:rPr kumimoji="1" lang="ja-JP" altLang="en-US" sz="1000"/>
                <a:t>・健康保険・船員保険被保険者実態調査報告書</a:t>
              </a:r>
              <a:endParaRPr kumimoji="1" lang="en-US" altLang="ja-JP" sz="1000"/>
            </a:p>
            <a:p>
              <a:pPr algn="l">
                <a:lnSpc>
                  <a:spcPts val="1300"/>
                </a:lnSpc>
              </a:pPr>
              <a:r>
                <a:rPr kumimoji="1" lang="ja-JP" altLang="en-US" sz="1000"/>
                <a:t>・後期高齢者医療制度被保険者実態調査報告書</a:t>
              </a:r>
              <a:endParaRPr kumimoji="1" lang="en-US" altLang="ja-JP" sz="1000"/>
            </a:p>
            <a:p>
              <a:pPr algn="l">
                <a:lnSpc>
                  <a:spcPts val="1300"/>
                </a:lnSpc>
              </a:pPr>
              <a:r>
                <a:rPr kumimoji="1" lang="ja-JP" altLang="en-US" sz="1000"/>
                <a:t>・医療給付実態調査報告書</a:t>
              </a:r>
              <a:endParaRPr kumimoji="1" lang="en-US" altLang="ja-JP" sz="1000"/>
            </a:p>
            <a:p>
              <a:pPr algn="l">
                <a:lnSpc>
                  <a:spcPts val="1300"/>
                </a:lnSpc>
              </a:pPr>
              <a:r>
                <a:rPr kumimoji="1" lang="ja-JP" altLang="en-US" sz="1000"/>
                <a:t>の印刷製本業務</a:t>
              </a:r>
            </a:p>
          </xdr:txBody>
        </xdr:sp>
        <xdr:cxnSp macro="">
          <xdr:nvCxnSpPr>
            <xdr:cNvPr id="36" name="直線矢印コネクタ 35"/>
            <xdr:cNvCxnSpPr/>
          </xdr:nvCxnSpPr>
          <xdr:spPr>
            <a:xfrm flipH="1">
              <a:off x="4604858" y="41607644"/>
              <a:ext cx="2614" cy="338110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7" name="正方形/長方形 36"/>
            <xdr:cNvSpPr/>
          </xdr:nvSpPr>
          <xdr:spPr>
            <a:xfrm>
              <a:off x="3579849" y="45035441"/>
              <a:ext cx="2022512" cy="706154"/>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Ｄ　八光社梱包運輸</a:t>
              </a:r>
              <a:endParaRPr kumimoji="1" lang="en-US" altLang="ja-JP" sz="1100"/>
            </a:p>
            <a:p>
              <a:pPr algn="ctr"/>
              <a:r>
                <a:rPr kumimoji="1" lang="ja-JP" altLang="en-US" sz="1100"/>
                <a:t>０．１百万円</a:t>
              </a:r>
            </a:p>
          </xdr:txBody>
        </xdr:sp>
        <xdr:sp macro="" textlink="">
          <xdr:nvSpPr>
            <xdr:cNvPr id="38" name="正方形/長方形 37"/>
            <xdr:cNvSpPr/>
          </xdr:nvSpPr>
          <xdr:spPr>
            <a:xfrm>
              <a:off x="2773206" y="44736614"/>
              <a:ext cx="1862917" cy="22699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sp macro="" textlink="">
          <xdr:nvSpPr>
            <xdr:cNvPr id="39" name="正方形/長方形 38"/>
            <xdr:cNvSpPr/>
          </xdr:nvSpPr>
          <xdr:spPr>
            <a:xfrm>
              <a:off x="1591358" y="42056914"/>
              <a:ext cx="1862917" cy="22885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sp macro="" textlink="">
          <xdr:nvSpPr>
            <xdr:cNvPr id="40" name="正方形/長方形 39"/>
            <xdr:cNvSpPr/>
          </xdr:nvSpPr>
          <xdr:spPr>
            <a:xfrm>
              <a:off x="7540935" y="42052431"/>
              <a:ext cx="1863539" cy="22885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sp macro="" textlink="">
          <xdr:nvSpPr>
            <xdr:cNvPr id="41" name="正方形/長方形 40"/>
            <xdr:cNvSpPr/>
          </xdr:nvSpPr>
          <xdr:spPr>
            <a:xfrm>
              <a:off x="4710082" y="42047950"/>
              <a:ext cx="1863539" cy="22885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911" zoomScale="90" zoomScaleNormal="75" zoomScaleSheetLayoutView="90" zoomScalePageLayoutView="85" workbookViewId="0">
      <selection activeCell="AN1157" sqref="AM1157:AN115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407</v>
      </c>
      <c r="AJ2" s="940" t="s">
        <v>775</v>
      </c>
      <c r="AK2" s="940"/>
      <c r="AL2" s="940"/>
      <c r="AM2" s="940"/>
      <c r="AN2" s="98" t="s">
        <v>407</v>
      </c>
      <c r="AO2" s="940">
        <v>20</v>
      </c>
      <c r="AP2" s="940"/>
      <c r="AQ2" s="940"/>
      <c r="AR2" s="99" t="s">
        <v>710</v>
      </c>
      <c r="AS2" s="946">
        <v>337</v>
      </c>
      <c r="AT2" s="946"/>
      <c r="AU2" s="946"/>
      <c r="AV2" s="98" t="str">
        <f>IF(AW2="","","-")</f>
        <v/>
      </c>
      <c r="AW2" s="906"/>
      <c r="AX2" s="906"/>
    </row>
    <row r="3" spans="1:50" ht="21" customHeight="1" thickBot="1" x14ac:dyDescent="0.2">
      <c r="A3" s="862" t="s">
        <v>703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711</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712</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713</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715</v>
      </c>
      <c r="H5" s="835"/>
      <c r="I5" s="835"/>
      <c r="J5" s="835"/>
      <c r="K5" s="835"/>
      <c r="L5" s="835"/>
      <c r="M5" s="836" t="s">
        <v>66</v>
      </c>
      <c r="N5" s="837"/>
      <c r="O5" s="837"/>
      <c r="P5" s="837"/>
      <c r="Q5" s="837"/>
      <c r="R5" s="838"/>
      <c r="S5" s="839" t="s">
        <v>716</v>
      </c>
      <c r="T5" s="835"/>
      <c r="U5" s="835"/>
      <c r="V5" s="835"/>
      <c r="W5" s="835"/>
      <c r="X5" s="840"/>
      <c r="Y5" s="696" t="s">
        <v>3</v>
      </c>
      <c r="Z5" s="542"/>
      <c r="AA5" s="542"/>
      <c r="AB5" s="542"/>
      <c r="AC5" s="542"/>
      <c r="AD5" s="543"/>
      <c r="AE5" s="697" t="s">
        <v>717</v>
      </c>
      <c r="AF5" s="697"/>
      <c r="AG5" s="697"/>
      <c r="AH5" s="697"/>
      <c r="AI5" s="697"/>
      <c r="AJ5" s="697"/>
      <c r="AK5" s="697"/>
      <c r="AL5" s="697"/>
      <c r="AM5" s="697"/>
      <c r="AN5" s="697"/>
      <c r="AO5" s="697"/>
      <c r="AP5" s="698"/>
      <c r="AQ5" s="699" t="s">
        <v>714</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718</v>
      </c>
      <c r="H7" s="498"/>
      <c r="I7" s="498"/>
      <c r="J7" s="498"/>
      <c r="K7" s="498"/>
      <c r="L7" s="498"/>
      <c r="M7" s="498"/>
      <c r="N7" s="498"/>
      <c r="O7" s="498"/>
      <c r="P7" s="498"/>
      <c r="Q7" s="498"/>
      <c r="R7" s="498"/>
      <c r="S7" s="498"/>
      <c r="T7" s="498"/>
      <c r="U7" s="498"/>
      <c r="V7" s="498"/>
      <c r="W7" s="498"/>
      <c r="X7" s="499"/>
      <c r="Y7" s="918" t="s">
        <v>390</v>
      </c>
      <c r="Z7" s="439"/>
      <c r="AA7" s="439"/>
      <c r="AB7" s="439"/>
      <c r="AC7" s="439"/>
      <c r="AD7" s="919"/>
      <c r="AE7" s="907" t="s">
        <v>719</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720</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721</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直接実施、委託・請負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3</v>
      </c>
      <c r="Q13" s="656"/>
      <c r="R13" s="656"/>
      <c r="S13" s="656"/>
      <c r="T13" s="656"/>
      <c r="U13" s="656"/>
      <c r="V13" s="657"/>
      <c r="W13" s="655">
        <v>27</v>
      </c>
      <c r="X13" s="656"/>
      <c r="Y13" s="656"/>
      <c r="Z13" s="656"/>
      <c r="AA13" s="656"/>
      <c r="AB13" s="656"/>
      <c r="AC13" s="657"/>
      <c r="AD13" s="655">
        <v>2</v>
      </c>
      <c r="AE13" s="656"/>
      <c r="AF13" s="656"/>
      <c r="AG13" s="656"/>
      <c r="AH13" s="656"/>
      <c r="AI13" s="656"/>
      <c r="AJ13" s="657"/>
      <c r="AK13" s="655">
        <v>2</v>
      </c>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719</v>
      </c>
      <c r="Q14" s="656"/>
      <c r="R14" s="656"/>
      <c r="S14" s="656"/>
      <c r="T14" s="656"/>
      <c r="U14" s="656"/>
      <c r="V14" s="657"/>
      <c r="W14" s="655" t="s">
        <v>719</v>
      </c>
      <c r="X14" s="656"/>
      <c r="Y14" s="656"/>
      <c r="Z14" s="656"/>
      <c r="AA14" s="656"/>
      <c r="AB14" s="656"/>
      <c r="AC14" s="657"/>
      <c r="AD14" s="655" t="s">
        <v>719</v>
      </c>
      <c r="AE14" s="656"/>
      <c r="AF14" s="656"/>
      <c r="AG14" s="656"/>
      <c r="AH14" s="656"/>
      <c r="AI14" s="656"/>
      <c r="AJ14" s="657"/>
      <c r="AK14" s="655" t="s">
        <v>742</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719</v>
      </c>
      <c r="Q15" s="656"/>
      <c r="R15" s="656"/>
      <c r="S15" s="656"/>
      <c r="T15" s="656"/>
      <c r="U15" s="656"/>
      <c r="V15" s="657"/>
      <c r="W15" s="655" t="s">
        <v>719</v>
      </c>
      <c r="X15" s="656"/>
      <c r="Y15" s="656"/>
      <c r="Z15" s="656"/>
      <c r="AA15" s="656"/>
      <c r="AB15" s="656"/>
      <c r="AC15" s="657"/>
      <c r="AD15" s="655" t="s">
        <v>719</v>
      </c>
      <c r="AE15" s="656"/>
      <c r="AF15" s="656"/>
      <c r="AG15" s="656"/>
      <c r="AH15" s="656"/>
      <c r="AI15" s="656"/>
      <c r="AJ15" s="657"/>
      <c r="AK15" s="655" t="s">
        <v>742</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719</v>
      </c>
      <c r="Q16" s="656"/>
      <c r="R16" s="656"/>
      <c r="S16" s="656"/>
      <c r="T16" s="656"/>
      <c r="U16" s="656"/>
      <c r="V16" s="657"/>
      <c r="W16" s="655" t="s">
        <v>719</v>
      </c>
      <c r="X16" s="656"/>
      <c r="Y16" s="656"/>
      <c r="Z16" s="656"/>
      <c r="AA16" s="656"/>
      <c r="AB16" s="656"/>
      <c r="AC16" s="657"/>
      <c r="AD16" s="655" t="s">
        <v>719</v>
      </c>
      <c r="AE16" s="656"/>
      <c r="AF16" s="656"/>
      <c r="AG16" s="656"/>
      <c r="AH16" s="656"/>
      <c r="AI16" s="656"/>
      <c r="AJ16" s="657"/>
      <c r="AK16" s="655" t="s">
        <v>742</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719</v>
      </c>
      <c r="Q17" s="656"/>
      <c r="R17" s="656"/>
      <c r="S17" s="656"/>
      <c r="T17" s="656"/>
      <c r="U17" s="656"/>
      <c r="V17" s="657"/>
      <c r="W17" s="655" t="s">
        <v>719</v>
      </c>
      <c r="X17" s="656"/>
      <c r="Y17" s="656"/>
      <c r="Z17" s="656"/>
      <c r="AA17" s="656"/>
      <c r="AB17" s="656"/>
      <c r="AC17" s="657"/>
      <c r="AD17" s="655" t="s">
        <v>719</v>
      </c>
      <c r="AE17" s="656"/>
      <c r="AF17" s="656"/>
      <c r="AG17" s="656"/>
      <c r="AH17" s="656"/>
      <c r="AI17" s="656"/>
      <c r="AJ17" s="657"/>
      <c r="AK17" s="655" t="s">
        <v>742</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3</v>
      </c>
      <c r="Q18" s="874"/>
      <c r="R18" s="874"/>
      <c r="S18" s="874"/>
      <c r="T18" s="874"/>
      <c r="U18" s="874"/>
      <c r="V18" s="875"/>
      <c r="W18" s="873">
        <f>SUM(W13:AC17)</f>
        <v>27</v>
      </c>
      <c r="X18" s="874"/>
      <c r="Y18" s="874"/>
      <c r="Z18" s="874"/>
      <c r="AA18" s="874"/>
      <c r="AB18" s="874"/>
      <c r="AC18" s="875"/>
      <c r="AD18" s="873">
        <f>SUM(AD13:AJ17)</f>
        <v>2</v>
      </c>
      <c r="AE18" s="874"/>
      <c r="AF18" s="874"/>
      <c r="AG18" s="874"/>
      <c r="AH18" s="874"/>
      <c r="AI18" s="874"/>
      <c r="AJ18" s="875"/>
      <c r="AK18" s="873">
        <f>SUM(AK13:AQ17)</f>
        <v>2</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2</v>
      </c>
      <c r="Q19" s="656"/>
      <c r="R19" s="656"/>
      <c r="S19" s="656"/>
      <c r="T19" s="656"/>
      <c r="U19" s="656"/>
      <c r="V19" s="657"/>
      <c r="W19" s="655">
        <v>2</v>
      </c>
      <c r="X19" s="656"/>
      <c r="Y19" s="656"/>
      <c r="Z19" s="656"/>
      <c r="AA19" s="656"/>
      <c r="AB19" s="656"/>
      <c r="AC19" s="657"/>
      <c r="AD19" s="655">
        <v>2</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0.66666666666666663</v>
      </c>
      <c r="Q20" s="316"/>
      <c r="R20" s="316"/>
      <c r="S20" s="316"/>
      <c r="T20" s="316"/>
      <c r="U20" s="316"/>
      <c r="V20" s="316"/>
      <c r="W20" s="316">
        <f t="shared" ref="W20" si="0">IF(W18=0, "-", SUM(W19)/W18)</f>
        <v>7.407407407407407E-2</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f>IF(P19=0, "-", SUM(P19)/SUM(P13,P14))</f>
        <v>0.66666666666666663</v>
      </c>
      <c r="Q21" s="316"/>
      <c r="R21" s="316"/>
      <c r="S21" s="316"/>
      <c r="T21" s="316"/>
      <c r="U21" s="316"/>
      <c r="V21" s="316"/>
      <c r="W21" s="316">
        <f t="shared" ref="W21" si="2">IF(W19=0, "-", SUM(W19)/SUM(W13,W14))</f>
        <v>7.407407407407407E-2</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708</v>
      </c>
      <c r="B22" s="969"/>
      <c r="C22" s="969"/>
      <c r="D22" s="969"/>
      <c r="E22" s="969"/>
      <c r="F22" s="970"/>
      <c r="G22" s="964" t="s">
        <v>333</v>
      </c>
      <c r="H22" s="222"/>
      <c r="I22" s="222"/>
      <c r="J22" s="222"/>
      <c r="K22" s="222"/>
      <c r="L22" s="222"/>
      <c r="M22" s="222"/>
      <c r="N22" s="222"/>
      <c r="O22" s="223"/>
      <c r="P22" s="929" t="s">
        <v>706</v>
      </c>
      <c r="Q22" s="222"/>
      <c r="R22" s="222"/>
      <c r="S22" s="222"/>
      <c r="T22" s="222"/>
      <c r="U22" s="222"/>
      <c r="V22" s="223"/>
      <c r="W22" s="929" t="s">
        <v>707</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722</v>
      </c>
      <c r="H23" s="966"/>
      <c r="I23" s="966"/>
      <c r="J23" s="966"/>
      <c r="K23" s="966"/>
      <c r="L23" s="966"/>
      <c r="M23" s="966"/>
      <c r="N23" s="966"/>
      <c r="O23" s="967"/>
      <c r="P23" s="915">
        <f>AK13</f>
        <v>2</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2</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0" t="s">
        <v>413</v>
      </c>
      <c r="AJ30" s="910"/>
      <c r="AK30" s="910"/>
      <c r="AL30" s="853"/>
      <c r="AM30" s="910" t="s">
        <v>510</v>
      </c>
      <c r="AN30" s="910"/>
      <c r="AO30" s="910"/>
      <c r="AP30" s="853"/>
      <c r="AQ30" s="765" t="s">
        <v>232</v>
      </c>
      <c r="AR30" s="766"/>
      <c r="AS30" s="766"/>
      <c r="AT30" s="767"/>
      <c r="AU30" s="772" t="s">
        <v>134</v>
      </c>
      <c r="AV30" s="772"/>
      <c r="AW30" s="772"/>
      <c r="AX30" s="912"/>
    </row>
    <row r="31" spans="1:50" ht="30"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719</v>
      </c>
      <c r="AR31" s="201"/>
      <c r="AS31" s="136" t="s">
        <v>233</v>
      </c>
      <c r="AT31" s="137"/>
      <c r="AU31" s="200" t="s">
        <v>742</v>
      </c>
      <c r="AV31" s="200"/>
      <c r="AW31" s="392" t="s">
        <v>179</v>
      </c>
      <c r="AX31" s="393"/>
    </row>
    <row r="32" spans="1:50" ht="30" customHeight="1" x14ac:dyDescent="0.15">
      <c r="A32" s="397"/>
      <c r="B32" s="395"/>
      <c r="C32" s="395"/>
      <c r="D32" s="395"/>
      <c r="E32" s="395"/>
      <c r="F32" s="396"/>
      <c r="G32" s="563" t="s">
        <v>723</v>
      </c>
      <c r="H32" s="564"/>
      <c r="I32" s="564"/>
      <c r="J32" s="564"/>
      <c r="K32" s="564"/>
      <c r="L32" s="564"/>
      <c r="M32" s="564"/>
      <c r="N32" s="564"/>
      <c r="O32" s="565"/>
      <c r="P32" s="108" t="s">
        <v>724</v>
      </c>
      <c r="Q32" s="108"/>
      <c r="R32" s="108"/>
      <c r="S32" s="108"/>
      <c r="T32" s="108"/>
      <c r="U32" s="108"/>
      <c r="V32" s="108"/>
      <c r="W32" s="108"/>
      <c r="X32" s="109"/>
      <c r="Y32" s="470" t="s">
        <v>12</v>
      </c>
      <c r="Z32" s="530"/>
      <c r="AA32" s="531"/>
      <c r="AB32" s="460" t="s">
        <v>725</v>
      </c>
      <c r="AC32" s="460"/>
      <c r="AD32" s="460"/>
      <c r="AE32" s="218">
        <v>4</v>
      </c>
      <c r="AF32" s="219"/>
      <c r="AG32" s="219"/>
      <c r="AH32" s="219"/>
      <c r="AI32" s="218">
        <v>4</v>
      </c>
      <c r="AJ32" s="219"/>
      <c r="AK32" s="219"/>
      <c r="AL32" s="219"/>
      <c r="AM32" s="218">
        <v>4</v>
      </c>
      <c r="AN32" s="219"/>
      <c r="AO32" s="219"/>
      <c r="AP32" s="219"/>
      <c r="AQ32" s="336" t="s">
        <v>719</v>
      </c>
      <c r="AR32" s="208"/>
      <c r="AS32" s="208"/>
      <c r="AT32" s="337"/>
      <c r="AU32" s="219" t="s">
        <v>719</v>
      </c>
      <c r="AV32" s="219"/>
      <c r="AW32" s="219"/>
      <c r="AX32" s="221"/>
    </row>
    <row r="33" spans="1:51" ht="30"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725</v>
      </c>
      <c r="AC33" s="522"/>
      <c r="AD33" s="522"/>
      <c r="AE33" s="218">
        <v>4</v>
      </c>
      <c r="AF33" s="219"/>
      <c r="AG33" s="219"/>
      <c r="AH33" s="219"/>
      <c r="AI33" s="218">
        <v>4</v>
      </c>
      <c r="AJ33" s="219"/>
      <c r="AK33" s="219"/>
      <c r="AL33" s="219"/>
      <c r="AM33" s="218">
        <v>4</v>
      </c>
      <c r="AN33" s="219"/>
      <c r="AO33" s="219"/>
      <c r="AP33" s="219"/>
      <c r="AQ33" s="336" t="s">
        <v>719</v>
      </c>
      <c r="AR33" s="208"/>
      <c r="AS33" s="208"/>
      <c r="AT33" s="337"/>
      <c r="AU33" s="219" t="s">
        <v>742</v>
      </c>
      <c r="AV33" s="219"/>
      <c r="AW33" s="219"/>
      <c r="AX33" s="221"/>
    </row>
    <row r="34" spans="1:51" ht="30"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100</v>
      </c>
      <c r="AF34" s="219"/>
      <c r="AG34" s="219"/>
      <c r="AH34" s="219"/>
      <c r="AI34" s="218">
        <v>100</v>
      </c>
      <c r="AJ34" s="219"/>
      <c r="AK34" s="219"/>
      <c r="AL34" s="219"/>
      <c r="AM34" s="218">
        <v>100</v>
      </c>
      <c r="AN34" s="219"/>
      <c r="AO34" s="219"/>
      <c r="AP34" s="219"/>
      <c r="AQ34" s="336" t="s">
        <v>719</v>
      </c>
      <c r="AR34" s="208"/>
      <c r="AS34" s="208"/>
      <c r="AT34" s="337"/>
      <c r="AU34" s="219" t="s">
        <v>719</v>
      </c>
      <c r="AV34" s="219"/>
      <c r="AW34" s="219"/>
      <c r="AX34" s="221"/>
    </row>
    <row r="35" spans="1:51" ht="23.25" customHeight="1" x14ac:dyDescent="0.15">
      <c r="A35" s="228" t="s">
        <v>381</v>
      </c>
      <c r="B35" s="229"/>
      <c r="C35" s="229"/>
      <c r="D35" s="229"/>
      <c r="E35" s="229"/>
      <c r="F35" s="230"/>
      <c r="G35" s="234" t="s">
        <v>726</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727</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725</v>
      </c>
      <c r="AC101" s="460"/>
      <c r="AD101" s="460"/>
      <c r="AE101" s="282">
        <v>4</v>
      </c>
      <c r="AF101" s="282"/>
      <c r="AG101" s="282"/>
      <c r="AH101" s="282"/>
      <c r="AI101" s="282">
        <v>4</v>
      </c>
      <c r="AJ101" s="282"/>
      <c r="AK101" s="282"/>
      <c r="AL101" s="282"/>
      <c r="AM101" s="282">
        <v>4</v>
      </c>
      <c r="AN101" s="282"/>
      <c r="AO101" s="282"/>
      <c r="AP101" s="282"/>
      <c r="AQ101" s="282" t="s">
        <v>742</v>
      </c>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725</v>
      </c>
      <c r="AC102" s="460"/>
      <c r="AD102" s="460"/>
      <c r="AE102" s="282">
        <v>4</v>
      </c>
      <c r="AF102" s="282"/>
      <c r="AG102" s="282"/>
      <c r="AH102" s="282"/>
      <c r="AI102" s="282">
        <v>4</v>
      </c>
      <c r="AJ102" s="282"/>
      <c r="AK102" s="282"/>
      <c r="AL102" s="282"/>
      <c r="AM102" s="282">
        <v>4</v>
      </c>
      <c r="AN102" s="282"/>
      <c r="AO102" s="282"/>
      <c r="AP102" s="282"/>
      <c r="AQ102" s="282">
        <v>4</v>
      </c>
      <c r="AR102" s="282"/>
      <c r="AS102" s="282"/>
      <c r="AT102" s="282"/>
      <c r="AU102" s="225"/>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728</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729</v>
      </c>
      <c r="AC116" s="462"/>
      <c r="AD116" s="463"/>
      <c r="AE116" s="282">
        <v>0.5</v>
      </c>
      <c r="AF116" s="282"/>
      <c r="AG116" s="282"/>
      <c r="AH116" s="282"/>
      <c r="AI116" s="282">
        <v>0.5</v>
      </c>
      <c r="AJ116" s="282"/>
      <c r="AK116" s="282"/>
      <c r="AL116" s="282"/>
      <c r="AM116" s="282">
        <v>0.5</v>
      </c>
      <c r="AN116" s="282"/>
      <c r="AO116" s="282"/>
      <c r="AP116" s="282"/>
      <c r="AQ116" s="218">
        <v>0.5</v>
      </c>
      <c r="AR116" s="219"/>
      <c r="AS116" s="219"/>
      <c r="AT116" s="219"/>
      <c r="AU116" s="219"/>
      <c r="AV116" s="219"/>
      <c r="AW116" s="219"/>
      <c r="AX116" s="221"/>
    </row>
    <row r="117" spans="1:51" ht="39.950000000000003"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730</v>
      </c>
      <c r="AC117" s="472"/>
      <c r="AD117" s="473"/>
      <c r="AE117" s="550" t="s">
        <v>731</v>
      </c>
      <c r="AF117" s="550"/>
      <c r="AG117" s="550"/>
      <c r="AH117" s="550"/>
      <c r="AI117" s="550" t="s">
        <v>731</v>
      </c>
      <c r="AJ117" s="550"/>
      <c r="AK117" s="550"/>
      <c r="AL117" s="550"/>
      <c r="AM117" s="550" t="s">
        <v>731</v>
      </c>
      <c r="AN117" s="550"/>
      <c r="AO117" s="550"/>
      <c r="AP117" s="550"/>
      <c r="AQ117" s="550" t="s">
        <v>743</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732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719</v>
      </c>
      <c r="AR133" s="200"/>
      <c r="AS133" s="136" t="s">
        <v>233</v>
      </c>
      <c r="AT133" s="137"/>
      <c r="AU133" s="250" t="s">
        <v>719</v>
      </c>
      <c r="AV133" s="201"/>
      <c r="AW133" s="136" t="s">
        <v>179</v>
      </c>
      <c r="AX133" s="196"/>
      <c r="AY133">
        <f>$AY$132</f>
        <v>1</v>
      </c>
    </row>
    <row r="134" spans="1:51" ht="39.75" customHeight="1" x14ac:dyDescent="0.15">
      <c r="A134" s="190"/>
      <c r="B134" s="187"/>
      <c r="C134" s="181"/>
      <c r="D134" s="187"/>
      <c r="E134" s="181"/>
      <c r="F134" s="182"/>
      <c r="G134" s="107" t="s">
        <v>719</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719</v>
      </c>
      <c r="AC134" s="206"/>
      <c r="AD134" s="206"/>
      <c r="AE134" s="207" t="s">
        <v>719</v>
      </c>
      <c r="AF134" s="208"/>
      <c r="AG134" s="208"/>
      <c r="AH134" s="208"/>
      <c r="AI134" s="207" t="s">
        <v>719</v>
      </c>
      <c r="AJ134" s="208"/>
      <c r="AK134" s="208"/>
      <c r="AL134" s="208"/>
      <c r="AM134" s="207" t="s">
        <v>719</v>
      </c>
      <c r="AN134" s="208"/>
      <c r="AO134" s="208"/>
      <c r="AP134" s="208"/>
      <c r="AQ134" s="207" t="s">
        <v>719</v>
      </c>
      <c r="AR134" s="208"/>
      <c r="AS134" s="208"/>
      <c r="AT134" s="208"/>
      <c r="AU134" s="207" t="s">
        <v>719</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719</v>
      </c>
      <c r="AC135" s="214"/>
      <c r="AD135" s="214"/>
      <c r="AE135" s="207" t="s">
        <v>719</v>
      </c>
      <c r="AF135" s="208"/>
      <c r="AG135" s="208"/>
      <c r="AH135" s="208"/>
      <c r="AI135" s="207" t="s">
        <v>719</v>
      </c>
      <c r="AJ135" s="208"/>
      <c r="AK135" s="208"/>
      <c r="AL135" s="208"/>
      <c r="AM135" s="207" t="s">
        <v>719</v>
      </c>
      <c r="AN135" s="208"/>
      <c r="AO135" s="208"/>
      <c r="AP135" s="208"/>
      <c r="AQ135" s="207" t="s">
        <v>719</v>
      </c>
      <c r="AR135" s="208"/>
      <c r="AS135" s="208"/>
      <c r="AT135" s="208"/>
      <c r="AU135" s="207" t="s">
        <v>719</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744</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672</v>
      </c>
      <c r="D430" s="927"/>
      <c r="E430" s="175" t="s">
        <v>400</v>
      </c>
      <c r="F430" s="893"/>
      <c r="G430" s="894" t="s">
        <v>252</v>
      </c>
      <c r="H430" s="126"/>
      <c r="I430" s="126"/>
      <c r="J430" s="895" t="s">
        <v>719</v>
      </c>
      <c r="K430" s="896"/>
      <c r="L430" s="896"/>
      <c r="M430" s="896"/>
      <c r="N430" s="896"/>
      <c r="O430" s="896"/>
      <c r="P430" s="896"/>
      <c r="Q430" s="896"/>
      <c r="R430" s="896"/>
      <c r="S430" s="896"/>
      <c r="T430" s="897"/>
      <c r="U430" s="587" t="s">
        <v>742</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719</v>
      </c>
      <c r="AF432" s="201"/>
      <c r="AG432" s="136" t="s">
        <v>233</v>
      </c>
      <c r="AH432" s="137"/>
      <c r="AI432" s="335"/>
      <c r="AJ432" s="335"/>
      <c r="AK432" s="335"/>
      <c r="AL432" s="157"/>
      <c r="AM432" s="335"/>
      <c r="AN432" s="335"/>
      <c r="AO432" s="335"/>
      <c r="AP432" s="157"/>
      <c r="AQ432" s="250" t="s">
        <v>719</v>
      </c>
      <c r="AR432" s="201"/>
      <c r="AS432" s="136" t="s">
        <v>233</v>
      </c>
      <c r="AT432" s="137"/>
      <c r="AU432" s="201" t="s">
        <v>719</v>
      </c>
      <c r="AV432" s="201"/>
      <c r="AW432" s="136" t="s">
        <v>179</v>
      </c>
      <c r="AX432" s="196"/>
      <c r="AY432">
        <f>$AY$431</f>
        <v>1</v>
      </c>
    </row>
    <row r="433" spans="1:51" ht="23.25" customHeight="1" x14ac:dyDescent="0.15">
      <c r="A433" s="190"/>
      <c r="B433" s="187"/>
      <c r="C433" s="181"/>
      <c r="D433" s="187"/>
      <c r="E433" s="338"/>
      <c r="F433" s="339"/>
      <c r="G433" s="107" t="s">
        <v>719</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719</v>
      </c>
      <c r="AC433" s="214"/>
      <c r="AD433" s="214"/>
      <c r="AE433" s="336" t="s">
        <v>719</v>
      </c>
      <c r="AF433" s="208"/>
      <c r="AG433" s="208"/>
      <c r="AH433" s="208"/>
      <c r="AI433" s="336" t="s">
        <v>719</v>
      </c>
      <c r="AJ433" s="208"/>
      <c r="AK433" s="208"/>
      <c r="AL433" s="208"/>
      <c r="AM433" s="336" t="s">
        <v>742</v>
      </c>
      <c r="AN433" s="208"/>
      <c r="AO433" s="208"/>
      <c r="AP433" s="337"/>
      <c r="AQ433" s="336" t="s">
        <v>719</v>
      </c>
      <c r="AR433" s="208"/>
      <c r="AS433" s="208"/>
      <c r="AT433" s="337"/>
      <c r="AU433" s="208" t="s">
        <v>719</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719</v>
      </c>
      <c r="AC434" s="206"/>
      <c r="AD434" s="206"/>
      <c r="AE434" s="336" t="s">
        <v>719</v>
      </c>
      <c r="AF434" s="208"/>
      <c r="AG434" s="208"/>
      <c r="AH434" s="337"/>
      <c r="AI434" s="336" t="s">
        <v>719</v>
      </c>
      <c r="AJ434" s="208"/>
      <c r="AK434" s="208"/>
      <c r="AL434" s="208"/>
      <c r="AM434" s="336" t="s">
        <v>742</v>
      </c>
      <c r="AN434" s="208"/>
      <c r="AO434" s="208"/>
      <c r="AP434" s="337"/>
      <c r="AQ434" s="336" t="s">
        <v>719</v>
      </c>
      <c r="AR434" s="208"/>
      <c r="AS434" s="208"/>
      <c r="AT434" s="337"/>
      <c r="AU434" s="208" t="s">
        <v>719</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719</v>
      </c>
      <c r="AF435" s="208"/>
      <c r="AG435" s="208"/>
      <c r="AH435" s="337"/>
      <c r="AI435" s="336" t="s">
        <v>719</v>
      </c>
      <c r="AJ435" s="208"/>
      <c r="AK435" s="208"/>
      <c r="AL435" s="208"/>
      <c r="AM435" s="336" t="s">
        <v>742</v>
      </c>
      <c r="AN435" s="208"/>
      <c r="AO435" s="208"/>
      <c r="AP435" s="337"/>
      <c r="AQ435" s="336" t="s">
        <v>719</v>
      </c>
      <c r="AR435" s="208"/>
      <c r="AS435" s="208"/>
      <c r="AT435" s="337"/>
      <c r="AU435" s="208" t="s">
        <v>719</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719</v>
      </c>
      <c r="AF457" s="201"/>
      <c r="AG457" s="136" t="s">
        <v>233</v>
      </c>
      <c r="AH457" s="137"/>
      <c r="AI457" s="335"/>
      <c r="AJ457" s="335"/>
      <c r="AK457" s="335"/>
      <c r="AL457" s="157"/>
      <c r="AM457" s="335"/>
      <c r="AN457" s="335"/>
      <c r="AO457" s="335"/>
      <c r="AP457" s="157"/>
      <c r="AQ457" s="250" t="s">
        <v>719</v>
      </c>
      <c r="AR457" s="201"/>
      <c r="AS457" s="136" t="s">
        <v>233</v>
      </c>
      <c r="AT457" s="137"/>
      <c r="AU457" s="201" t="s">
        <v>719</v>
      </c>
      <c r="AV457" s="201"/>
      <c r="AW457" s="136" t="s">
        <v>179</v>
      </c>
      <c r="AX457" s="196"/>
      <c r="AY457">
        <f>$AY$456</f>
        <v>1</v>
      </c>
    </row>
    <row r="458" spans="1:51" ht="23.25" customHeight="1" x14ac:dyDescent="0.15">
      <c r="A458" s="190"/>
      <c r="B458" s="187"/>
      <c r="C458" s="181"/>
      <c r="D458" s="187"/>
      <c r="E458" s="338"/>
      <c r="F458" s="339"/>
      <c r="G458" s="107" t="s">
        <v>719</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719</v>
      </c>
      <c r="AC458" s="214"/>
      <c r="AD458" s="214"/>
      <c r="AE458" s="336" t="s">
        <v>719</v>
      </c>
      <c r="AF458" s="208"/>
      <c r="AG458" s="208"/>
      <c r="AH458" s="208"/>
      <c r="AI458" s="336" t="s">
        <v>719</v>
      </c>
      <c r="AJ458" s="208"/>
      <c r="AK458" s="208"/>
      <c r="AL458" s="208"/>
      <c r="AM458" s="336" t="s">
        <v>742</v>
      </c>
      <c r="AN458" s="208"/>
      <c r="AO458" s="208"/>
      <c r="AP458" s="337"/>
      <c r="AQ458" s="336" t="s">
        <v>719</v>
      </c>
      <c r="AR458" s="208"/>
      <c r="AS458" s="208"/>
      <c r="AT458" s="337"/>
      <c r="AU458" s="208" t="s">
        <v>719</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719</v>
      </c>
      <c r="AC459" s="206"/>
      <c r="AD459" s="206"/>
      <c r="AE459" s="336" t="s">
        <v>719</v>
      </c>
      <c r="AF459" s="208"/>
      <c r="AG459" s="208"/>
      <c r="AH459" s="337"/>
      <c r="AI459" s="336" t="s">
        <v>719</v>
      </c>
      <c r="AJ459" s="208"/>
      <c r="AK459" s="208"/>
      <c r="AL459" s="208"/>
      <c r="AM459" s="336" t="s">
        <v>742</v>
      </c>
      <c r="AN459" s="208"/>
      <c r="AO459" s="208"/>
      <c r="AP459" s="337"/>
      <c r="AQ459" s="336" t="s">
        <v>719</v>
      </c>
      <c r="AR459" s="208"/>
      <c r="AS459" s="208"/>
      <c r="AT459" s="337"/>
      <c r="AU459" s="208" t="s">
        <v>719</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719</v>
      </c>
      <c r="AF460" s="208"/>
      <c r="AG460" s="208"/>
      <c r="AH460" s="337"/>
      <c r="AI460" s="336" t="s">
        <v>719</v>
      </c>
      <c r="AJ460" s="208"/>
      <c r="AK460" s="208"/>
      <c r="AL460" s="208"/>
      <c r="AM460" s="336" t="s">
        <v>742</v>
      </c>
      <c r="AN460" s="208"/>
      <c r="AO460" s="208"/>
      <c r="AP460" s="337"/>
      <c r="AQ460" s="336" t="s">
        <v>719</v>
      </c>
      <c r="AR460" s="208"/>
      <c r="AS460" s="208"/>
      <c r="AT460" s="337"/>
      <c r="AU460" s="208" t="s">
        <v>719</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742</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403</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4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741</v>
      </c>
      <c r="AE702" s="342"/>
      <c r="AF702" s="342"/>
      <c r="AG702" s="379" t="s">
        <v>745</v>
      </c>
      <c r="AH702" s="380"/>
      <c r="AI702" s="380"/>
      <c r="AJ702" s="380"/>
      <c r="AK702" s="380"/>
      <c r="AL702" s="380"/>
      <c r="AM702" s="380"/>
      <c r="AN702" s="380"/>
      <c r="AO702" s="380"/>
      <c r="AP702" s="380"/>
      <c r="AQ702" s="380"/>
      <c r="AR702" s="380"/>
      <c r="AS702" s="380"/>
      <c r="AT702" s="380"/>
      <c r="AU702" s="380"/>
      <c r="AV702" s="380"/>
      <c r="AW702" s="380"/>
      <c r="AX702" s="381"/>
    </row>
    <row r="703" spans="1:51" ht="4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741</v>
      </c>
      <c r="AE703" s="323"/>
      <c r="AF703" s="323"/>
      <c r="AG703" s="104" t="s">
        <v>746</v>
      </c>
      <c r="AH703" s="105"/>
      <c r="AI703" s="105"/>
      <c r="AJ703" s="105"/>
      <c r="AK703" s="105"/>
      <c r="AL703" s="105"/>
      <c r="AM703" s="105"/>
      <c r="AN703" s="105"/>
      <c r="AO703" s="105"/>
      <c r="AP703" s="105"/>
      <c r="AQ703" s="105"/>
      <c r="AR703" s="105"/>
      <c r="AS703" s="105"/>
      <c r="AT703" s="105"/>
      <c r="AU703" s="105"/>
      <c r="AV703" s="105"/>
      <c r="AW703" s="105"/>
      <c r="AX703" s="106"/>
    </row>
    <row r="704" spans="1:51" ht="4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741</v>
      </c>
      <c r="AE704" s="781"/>
      <c r="AF704" s="781"/>
      <c r="AG704" s="168" t="s">
        <v>747</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741</v>
      </c>
      <c r="AE705" s="713"/>
      <c r="AF705" s="713"/>
      <c r="AG705" s="128" t="s">
        <v>748</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757</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757</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751</v>
      </c>
      <c r="AE708" s="603"/>
      <c r="AF708" s="603"/>
      <c r="AG708" s="740"/>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741</v>
      </c>
      <c r="AE709" s="323"/>
      <c r="AF709" s="323"/>
      <c r="AG709" s="104" t="s">
        <v>749</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751</v>
      </c>
      <c r="AE710" s="323"/>
      <c r="AF710" s="323"/>
      <c r="AG710" s="104"/>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741</v>
      </c>
      <c r="AE711" s="323"/>
      <c r="AF711" s="323"/>
      <c r="AG711" s="104" t="s">
        <v>750</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751</v>
      </c>
      <c r="AE712" s="781"/>
      <c r="AF712" s="781"/>
      <c r="AG712" s="805"/>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751</v>
      </c>
      <c r="AE713" s="323"/>
      <c r="AF713" s="661"/>
      <c r="AG713" s="104"/>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741</v>
      </c>
      <c r="AE714" s="803"/>
      <c r="AF714" s="804"/>
      <c r="AG714" s="734" t="s">
        <v>752</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741</v>
      </c>
      <c r="AE715" s="603"/>
      <c r="AF715" s="654"/>
      <c r="AG715" s="740" t="s">
        <v>753</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741</v>
      </c>
      <c r="AE716" s="625"/>
      <c r="AF716" s="625"/>
      <c r="AG716" s="104" t="s">
        <v>754</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741</v>
      </c>
      <c r="AE717" s="323"/>
      <c r="AF717" s="323"/>
      <c r="AG717" s="104" t="s">
        <v>755</v>
      </c>
      <c r="AH717" s="105"/>
      <c r="AI717" s="105"/>
      <c r="AJ717" s="105"/>
      <c r="AK717" s="105"/>
      <c r="AL717" s="105"/>
      <c r="AM717" s="105"/>
      <c r="AN717" s="105"/>
      <c r="AO717" s="105"/>
      <c r="AP717" s="105"/>
      <c r="AQ717" s="105"/>
      <c r="AR717" s="105"/>
      <c r="AS717" s="105"/>
      <c r="AT717" s="105"/>
      <c r="AU717" s="105"/>
      <c r="AV717" s="105"/>
      <c r="AW717" s="105"/>
      <c r="AX717" s="106"/>
    </row>
    <row r="718" spans="1:50" ht="42"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741</v>
      </c>
      <c r="AE718" s="323"/>
      <c r="AF718" s="323"/>
      <c r="AG718" s="130" t="s">
        <v>756</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751</v>
      </c>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758</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759</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673</v>
      </c>
      <c r="B737" s="211"/>
      <c r="C737" s="211"/>
      <c r="D737" s="212"/>
      <c r="E737" s="950" t="s">
        <v>734</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398</v>
      </c>
      <c r="B738" s="361"/>
      <c r="C738" s="361"/>
      <c r="D738" s="361"/>
      <c r="E738" s="950" t="s">
        <v>735</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397</v>
      </c>
      <c r="B739" s="361"/>
      <c r="C739" s="361"/>
      <c r="D739" s="361"/>
      <c r="E739" s="950" t="s">
        <v>736</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396</v>
      </c>
      <c r="B740" s="361"/>
      <c r="C740" s="361"/>
      <c r="D740" s="361"/>
      <c r="E740" s="950" t="s">
        <v>737</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395</v>
      </c>
      <c r="B741" s="361"/>
      <c r="C741" s="361"/>
      <c r="D741" s="361"/>
      <c r="E741" s="950" t="s">
        <v>738</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394</v>
      </c>
      <c r="B742" s="361"/>
      <c r="C742" s="361"/>
      <c r="D742" s="361"/>
      <c r="E742" s="950" t="s">
        <v>739</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393</v>
      </c>
      <c r="B743" s="361"/>
      <c r="C743" s="361"/>
      <c r="D743" s="361"/>
      <c r="E743" s="950" t="s">
        <v>740</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392</v>
      </c>
      <c r="B744" s="361"/>
      <c r="C744" s="361"/>
      <c r="D744" s="361"/>
      <c r="E744" s="950" t="s">
        <v>739</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391</v>
      </c>
      <c r="B745" s="361"/>
      <c r="C745" s="361"/>
      <c r="D745" s="361"/>
      <c r="E745" s="987" t="s">
        <v>734</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546</v>
      </c>
      <c r="B746" s="361"/>
      <c r="C746" s="361"/>
      <c r="D746" s="361"/>
      <c r="E746" s="956" t="s">
        <v>711</v>
      </c>
      <c r="F746" s="954"/>
      <c r="G746" s="954"/>
      <c r="H746" s="100" t="str">
        <f>IF(E746="","","-")</f>
        <v>-</v>
      </c>
      <c r="I746" s="954"/>
      <c r="J746" s="954"/>
      <c r="K746" s="100" t="str">
        <f>IF(I746="","","-")</f>
        <v/>
      </c>
      <c r="L746" s="955">
        <v>276</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510</v>
      </c>
      <c r="B747" s="361"/>
      <c r="C747" s="361"/>
      <c r="D747" s="361"/>
      <c r="E747" s="956" t="s">
        <v>711</v>
      </c>
      <c r="F747" s="954"/>
      <c r="G747" s="954"/>
      <c r="H747" s="100" t="str">
        <f>IF(E747="","","-")</f>
        <v>-</v>
      </c>
      <c r="I747" s="954"/>
      <c r="J747" s="954"/>
      <c r="K747" s="100" t="str">
        <f>IF(I747="","","-")</f>
        <v/>
      </c>
      <c r="L747" s="955">
        <v>286</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3" t="s">
        <v>760</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761</v>
      </c>
      <c r="H789" s="669"/>
      <c r="I789" s="669"/>
      <c r="J789" s="669"/>
      <c r="K789" s="670"/>
      <c r="L789" s="662" t="s">
        <v>762</v>
      </c>
      <c r="M789" s="663"/>
      <c r="N789" s="663"/>
      <c r="O789" s="663"/>
      <c r="P789" s="663"/>
      <c r="Q789" s="663"/>
      <c r="R789" s="663"/>
      <c r="S789" s="663"/>
      <c r="T789" s="663"/>
      <c r="U789" s="663"/>
      <c r="V789" s="663"/>
      <c r="W789" s="663"/>
      <c r="X789" s="664"/>
      <c r="Y789" s="382">
        <v>1.3</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1.3</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43" t="s">
        <v>763</v>
      </c>
      <c r="D845" s="343"/>
      <c r="E845" s="343"/>
      <c r="F845" s="343"/>
      <c r="G845" s="343"/>
      <c r="H845" s="343"/>
      <c r="I845" s="343"/>
      <c r="J845" s="344">
        <v>6010001021699</v>
      </c>
      <c r="K845" s="345"/>
      <c r="L845" s="345"/>
      <c r="M845" s="345"/>
      <c r="N845" s="345"/>
      <c r="O845" s="345"/>
      <c r="P845" s="346" t="s">
        <v>764</v>
      </c>
      <c r="Q845" s="346"/>
      <c r="R845" s="346"/>
      <c r="S845" s="346"/>
      <c r="T845" s="346"/>
      <c r="U845" s="346"/>
      <c r="V845" s="346"/>
      <c r="W845" s="346"/>
      <c r="X845" s="346"/>
      <c r="Y845" s="347">
        <v>0.3</v>
      </c>
      <c r="Z845" s="348"/>
      <c r="AA845" s="348"/>
      <c r="AB845" s="349"/>
      <c r="AC845" s="350" t="s">
        <v>768</v>
      </c>
      <c r="AD845" s="351"/>
      <c r="AE845" s="351"/>
      <c r="AF845" s="351"/>
      <c r="AG845" s="351"/>
      <c r="AH845" s="366" t="s">
        <v>719</v>
      </c>
      <c r="AI845" s="367"/>
      <c r="AJ845" s="367"/>
      <c r="AK845" s="367"/>
      <c r="AL845" s="354">
        <v>100</v>
      </c>
      <c r="AM845" s="355"/>
      <c r="AN845" s="355"/>
      <c r="AO845" s="356"/>
      <c r="AP845" s="357" t="s">
        <v>751</v>
      </c>
      <c r="AQ845" s="357"/>
      <c r="AR845" s="357"/>
      <c r="AS845" s="357"/>
      <c r="AT845" s="357"/>
      <c r="AU845" s="357"/>
      <c r="AV845" s="357"/>
      <c r="AW845" s="357"/>
      <c r="AX845" s="357"/>
    </row>
    <row r="846" spans="1:51" ht="47.25" customHeight="1" x14ac:dyDescent="0.15">
      <c r="A846" s="370">
        <v>2</v>
      </c>
      <c r="B846" s="370">
        <v>1</v>
      </c>
      <c r="C846" s="358" t="s">
        <v>763</v>
      </c>
      <c r="D846" s="343"/>
      <c r="E846" s="343"/>
      <c r="F846" s="343"/>
      <c r="G846" s="343"/>
      <c r="H846" s="343"/>
      <c r="I846" s="343"/>
      <c r="J846" s="344">
        <v>6010001021699</v>
      </c>
      <c r="K846" s="345"/>
      <c r="L846" s="345"/>
      <c r="M846" s="345"/>
      <c r="N846" s="345"/>
      <c r="O846" s="345"/>
      <c r="P846" s="346" t="s">
        <v>766</v>
      </c>
      <c r="Q846" s="346"/>
      <c r="R846" s="346"/>
      <c r="S846" s="346"/>
      <c r="T846" s="346"/>
      <c r="U846" s="346"/>
      <c r="V846" s="346"/>
      <c r="W846" s="346"/>
      <c r="X846" s="346"/>
      <c r="Y846" s="347">
        <v>0.4</v>
      </c>
      <c r="Z846" s="348"/>
      <c r="AA846" s="348"/>
      <c r="AB846" s="349"/>
      <c r="AC846" s="350" t="s">
        <v>768</v>
      </c>
      <c r="AD846" s="351"/>
      <c r="AE846" s="351"/>
      <c r="AF846" s="351"/>
      <c r="AG846" s="351"/>
      <c r="AH846" s="366" t="s">
        <v>719</v>
      </c>
      <c r="AI846" s="367"/>
      <c r="AJ846" s="367"/>
      <c r="AK846" s="367"/>
      <c r="AL846" s="354">
        <v>100</v>
      </c>
      <c r="AM846" s="355"/>
      <c r="AN846" s="355"/>
      <c r="AO846" s="356"/>
      <c r="AP846" s="357" t="s">
        <v>751</v>
      </c>
      <c r="AQ846" s="357"/>
      <c r="AR846" s="357"/>
      <c r="AS846" s="357"/>
      <c r="AT846" s="357"/>
      <c r="AU846" s="357"/>
      <c r="AV846" s="357"/>
      <c r="AW846" s="357"/>
      <c r="AX846" s="357"/>
      <c r="AY846">
        <f>COUNTA($C$846)</f>
        <v>1</v>
      </c>
    </row>
    <row r="847" spans="1:51" ht="42" customHeight="1" x14ac:dyDescent="0.15">
      <c r="A847" s="370">
        <v>3</v>
      </c>
      <c r="B847" s="370">
        <v>1</v>
      </c>
      <c r="C847" s="358" t="s">
        <v>763</v>
      </c>
      <c r="D847" s="343"/>
      <c r="E847" s="343"/>
      <c r="F847" s="343"/>
      <c r="G847" s="343"/>
      <c r="H847" s="343"/>
      <c r="I847" s="343"/>
      <c r="J847" s="344">
        <v>6010001021699</v>
      </c>
      <c r="K847" s="345"/>
      <c r="L847" s="345"/>
      <c r="M847" s="345"/>
      <c r="N847" s="345"/>
      <c r="O847" s="345"/>
      <c r="P847" s="359" t="s">
        <v>767</v>
      </c>
      <c r="Q847" s="346"/>
      <c r="R847" s="346"/>
      <c r="S847" s="346"/>
      <c r="T847" s="346"/>
      <c r="U847" s="346"/>
      <c r="V847" s="346"/>
      <c r="W847" s="346"/>
      <c r="X847" s="346"/>
      <c r="Y847" s="347">
        <v>0.3</v>
      </c>
      <c r="Z847" s="348"/>
      <c r="AA847" s="348"/>
      <c r="AB847" s="349"/>
      <c r="AC847" s="350" t="s">
        <v>768</v>
      </c>
      <c r="AD847" s="351"/>
      <c r="AE847" s="351"/>
      <c r="AF847" s="351"/>
      <c r="AG847" s="351"/>
      <c r="AH847" s="352" t="s">
        <v>719</v>
      </c>
      <c r="AI847" s="353"/>
      <c r="AJ847" s="353"/>
      <c r="AK847" s="353"/>
      <c r="AL847" s="354">
        <v>100</v>
      </c>
      <c r="AM847" s="355"/>
      <c r="AN847" s="355"/>
      <c r="AO847" s="356"/>
      <c r="AP847" s="357" t="s">
        <v>751</v>
      </c>
      <c r="AQ847" s="357"/>
      <c r="AR847" s="357"/>
      <c r="AS847" s="357"/>
      <c r="AT847" s="357"/>
      <c r="AU847" s="357"/>
      <c r="AV847" s="357"/>
      <c r="AW847" s="357"/>
      <c r="AX847" s="357"/>
      <c r="AY847">
        <f>COUNTA($C$847)</f>
        <v>1</v>
      </c>
    </row>
    <row r="848" spans="1:51" ht="30" customHeight="1" x14ac:dyDescent="0.15">
      <c r="A848" s="370">
        <v>4</v>
      </c>
      <c r="B848" s="370">
        <v>1</v>
      </c>
      <c r="C848" s="358" t="s">
        <v>763</v>
      </c>
      <c r="D848" s="343"/>
      <c r="E848" s="343"/>
      <c r="F848" s="343"/>
      <c r="G848" s="343"/>
      <c r="H848" s="343"/>
      <c r="I848" s="343"/>
      <c r="J848" s="344">
        <v>6010001021699</v>
      </c>
      <c r="K848" s="345"/>
      <c r="L848" s="345"/>
      <c r="M848" s="345"/>
      <c r="N848" s="345"/>
      <c r="O848" s="345"/>
      <c r="P848" s="359" t="s">
        <v>765</v>
      </c>
      <c r="Q848" s="346"/>
      <c r="R848" s="346"/>
      <c r="S848" s="346"/>
      <c r="T848" s="346"/>
      <c r="U848" s="346"/>
      <c r="V848" s="346"/>
      <c r="W848" s="346"/>
      <c r="X848" s="346"/>
      <c r="Y848" s="347">
        <v>0.4</v>
      </c>
      <c r="Z848" s="348"/>
      <c r="AA848" s="348"/>
      <c r="AB848" s="349"/>
      <c r="AC848" s="350" t="s">
        <v>768</v>
      </c>
      <c r="AD848" s="351"/>
      <c r="AE848" s="351"/>
      <c r="AF848" s="351"/>
      <c r="AG848" s="351"/>
      <c r="AH848" s="352" t="s">
        <v>719</v>
      </c>
      <c r="AI848" s="353"/>
      <c r="AJ848" s="353"/>
      <c r="AK848" s="353"/>
      <c r="AL848" s="354">
        <v>100</v>
      </c>
      <c r="AM848" s="355"/>
      <c r="AN848" s="355"/>
      <c r="AO848" s="356"/>
      <c r="AP848" s="357" t="s">
        <v>751</v>
      </c>
      <c r="AQ848" s="357"/>
      <c r="AR848" s="357"/>
      <c r="AS848" s="357"/>
      <c r="AT848" s="357"/>
      <c r="AU848" s="357"/>
      <c r="AV848" s="357"/>
      <c r="AW848" s="357"/>
      <c r="AX848" s="357"/>
      <c r="AY848">
        <f>COUNTA($C$848)</f>
        <v>1</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52.5" customHeight="1" x14ac:dyDescent="0.15">
      <c r="A878" s="370">
        <v>1</v>
      </c>
      <c r="B878" s="370">
        <v>1</v>
      </c>
      <c r="C878" s="358" t="s">
        <v>769</v>
      </c>
      <c r="D878" s="343"/>
      <c r="E878" s="343"/>
      <c r="F878" s="343"/>
      <c r="G878" s="343"/>
      <c r="H878" s="343"/>
      <c r="I878" s="343"/>
      <c r="J878" s="344">
        <v>9030001054232</v>
      </c>
      <c r="K878" s="345"/>
      <c r="L878" s="345"/>
      <c r="M878" s="345"/>
      <c r="N878" s="345"/>
      <c r="O878" s="345"/>
      <c r="P878" s="346" t="s">
        <v>770</v>
      </c>
      <c r="Q878" s="346"/>
      <c r="R878" s="346"/>
      <c r="S878" s="346"/>
      <c r="T878" s="346"/>
      <c r="U878" s="346"/>
      <c r="V878" s="346"/>
      <c r="W878" s="346"/>
      <c r="X878" s="346"/>
      <c r="Y878" s="347">
        <v>0.3</v>
      </c>
      <c r="Z878" s="348"/>
      <c r="AA878" s="348"/>
      <c r="AB878" s="349"/>
      <c r="AC878" s="350" t="s">
        <v>379</v>
      </c>
      <c r="AD878" s="351"/>
      <c r="AE878" s="351"/>
      <c r="AF878" s="351"/>
      <c r="AG878" s="351"/>
      <c r="AH878" s="366" t="s">
        <v>719</v>
      </c>
      <c r="AI878" s="367"/>
      <c r="AJ878" s="367"/>
      <c r="AK878" s="367"/>
      <c r="AL878" s="354">
        <v>100</v>
      </c>
      <c r="AM878" s="355"/>
      <c r="AN878" s="355"/>
      <c r="AO878" s="356"/>
      <c r="AP878" s="357" t="s">
        <v>751</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19.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47.25" customHeight="1" x14ac:dyDescent="0.15">
      <c r="A911" s="370">
        <v>1</v>
      </c>
      <c r="B911" s="370">
        <v>1</v>
      </c>
      <c r="C911" s="358" t="s">
        <v>771</v>
      </c>
      <c r="D911" s="343"/>
      <c r="E911" s="343"/>
      <c r="F911" s="343"/>
      <c r="G911" s="343"/>
      <c r="H911" s="343"/>
      <c r="I911" s="343"/>
      <c r="J911" s="344">
        <v>4010601038772</v>
      </c>
      <c r="K911" s="345"/>
      <c r="L911" s="345"/>
      <c r="M911" s="345"/>
      <c r="N911" s="345"/>
      <c r="O911" s="345"/>
      <c r="P911" s="346" t="s">
        <v>772</v>
      </c>
      <c r="Q911" s="346"/>
      <c r="R911" s="346"/>
      <c r="S911" s="346"/>
      <c r="T911" s="346"/>
      <c r="U911" s="346"/>
      <c r="V911" s="346"/>
      <c r="W911" s="346"/>
      <c r="X911" s="346"/>
      <c r="Y911" s="347">
        <v>0.3</v>
      </c>
      <c r="Z911" s="348"/>
      <c r="AA911" s="348"/>
      <c r="AB911" s="349"/>
      <c r="AC911" s="350" t="s">
        <v>379</v>
      </c>
      <c r="AD911" s="351"/>
      <c r="AE911" s="351"/>
      <c r="AF911" s="351"/>
      <c r="AG911" s="351"/>
      <c r="AH911" s="366" t="s">
        <v>742</v>
      </c>
      <c r="AI911" s="367"/>
      <c r="AJ911" s="367"/>
      <c r="AK911" s="367"/>
      <c r="AL911" s="354">
        <v>100</v>
      </c>
      <c r="AM911" s="355"/>
      <c r="AN911" s="355"/>
      <c r="AO911" s="356"/>
      <c r="AP911" s="357" t="s">
        <v>742</v>
      </c>
      <c r="AQ911" s="357"/>
      <c r="AR911" s="357"/>
      <c r="AS911" s="357"/>
      <c r="AT911" s="357"/>
      <c r="AU911" s="357"/>
      <c r="AV911" s="357"/>
      <c r="AW911" s="357"/>
      <c r="AX911" s="357"/>
      <c r="AY911">
        <f t="shared" si="119"/>
        <v>1</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0.2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1</v>
      </c>
    </row>
    <row r="944" spans="1:51" ht="42.75" customHeight="1" x14ac:dyDescent="0.15">
      <c r="A944" s="370">
        <v>1</v>
      </c>
      <c r="B944" s="370">
        <v>1</v>
      </c>
      <c r="C944" s="343" t="s">
        <v>773</v>
      </c>
      <c r="D944" s="343"/>
      <c r="E944" s="343"/>
      <c r="F944" s="343"/>
      <c r="G944" s="343"/>
      <c r="H944" s="343"/>
      <c r="I944" s="343"/>
      <c r="J944" s="344">
        <v>8010001054111</v>
      </c>
      <c r="K944" s="345"/>
      <c r="L944" s="345"/>
      <c r="M944" s="345"/>
      <c r="N944" s="345"/>
      <c r="O944" s="345"/>
      <c r="P944" s="346" t="s">
        <v>774</v>
      </c>
      <c r="Q944" s="346"/>
      <c r="R944" s="346"/>
      <c r="S944" s="346"/>
      <c r="T944" s="346"/>
      <c r="U944" s="346"/>
      <c r="V944" s="346"/>
      <c r="W944" s="346"/>
      <c r="X944" s="346"/>
      <c r="Y944" s="347">
        <v>0.1</v>
      </c>
      <c r="Z944" s="348"/>
      <c r="AA944" s="348"/>
      <c r="AB944" s="349"/>
      <c r="AC944" s="350" t="s">
        <v>379</v>
      </c>
      <c r="AD944" s="351"/>
      <c r="AE944" s="351"/>
      <c r="AF944" s="351"/>
      <c r="AG944" s="351"/>
      <c r="AH944" s="366" t="s">
        <v>742</v>
      </c>
      <c r="AI944" s="367"/>
      <c r="AJ944" s="367"/>
      <c r="AK944" s="367"/>
      <c r="AL944" s="354">
        <v>100</v>
      </c>
      <c r="AM944" s="355"/>
      <c r="AN944" s="355"/>
      <c r="AO944" s="356"/>
      <c r="AP944" s="357" t="s">
        <v>742</v>
      </c>
      <c r="AQ944" s="357"/>
      <c r="AR944" s="357"/>
      <c r="AS944" s="357"/>
      <c r="AT944" s="357"/>
      <c r="AU944" s="357"/>
      <c r="AV944" s="357"/>
      <c r="AW944" s="357"/>
      <c r="AX944" s="357"/>
      <c r="AY944">
        <f t="shared" si="120"/>
        <v>1</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18"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hidden="1" customHeight="1" x14ac:dyDescent="0.15">
      <c r="A1110" s="370">
        <v>1</v>
      </c>
      <c r="B1110" s="370">
        <v>1</v>
      </c>
      <c r="C1110" s="368"/>
      <c r="D1110" s="368"/>
      <c r="E1110" s="150" t="s">
        <v>742</v>
      </c>
      <c r="F1110" s="369"/>
      <c r="G1110" s="369"/>
      <c r="H1110" s="369"/>
      <c r="I1110" s="369"/>
      <c r="J1110" s="344" t="s">
        <v>742</v>
      </c>
      <c r="K1110" s="345"/>
      <c r="L1110" s="345"/>
      <c r="M1110" s="345"/>
      <c r="N1110" s="345"/>
      <c r="O1110" s="345"/>
      <c r="P1110" s="359" t="s">
        <v>742</v>
      </c>
      <c r="Q1110" s="346"/>
      <c r="R1110" s="346"/>
      <c r="S1110" s="346"/>
      <c r="T1110" s="346"/>
      <c r="U1110" s="346"/>
      <c r="V1110" s="346"/>
      <c r="W1110" s="346"/>
      <c r="X1110" s="346"/>
      <c r="Y1110" s="347" t="s">
        <v>742</v>
      </c>
      <c r="Z1110" s="348"/>
      <c r="AA1110" s="348"/>
      <c r="AB1110" s="349"/>
      <c r="AC1110" s="350"/>
      <c r="AD1110" s="351"/>
      <c r="AE1110" s="351"/>
      <c r="AF1110" s="351"/>
      <c r="AG1110" s="351"/>
      <c r="AH1110" s="352" t="s">
        <v>742</v>
      </c>
      <c r="AI1110" s="353"/>
      <c r="AJ1110" s="353"/>
      <c r="AK1110" s="353"/>
      <c r="AL1110" s="354" t="s">
        <v>742</v>
      </c>
      <c r="AM1110" s="355"/>
      <c r="AN1110" s="355"/>
      <c r="AO1110" s="356"/>
      <c r="AP1110" s="357" t="s">
        <v>742</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483" max="49" man="1"/>
    <brk id="733"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L16" sqref="L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741</v>
      </c>
      <c r="H2" s="13" t="str">
        <f>IF(G2="","",F2)</f>
        <v>一般会計</v>
      </c>
      <c r="I2" s="13" t="str">
        <f>IF(H2="","",IF(I1&lt;&gt;"",CONCATENATE(I1,"、",H2),H2))</f>
        <v>一般会計</v>
      </c>
      <c r="K2" s="14" t="s">
        <v>103</v>
      </c>
      <c r="L2" s="15"/>
      <c r="M2" s="13" t="str">
        <f>IF(L2="","",K2)</f>
        <v/>
      </c>
      <c r="N2" s="13" t="str">
        <f>IF(M2="","",IF(N1&lt;&gt;"",CONCATENATE(N1,"、",M2),M2))</f>
        <v/>
      </c>
      <c r="O2" s="13"/>
      <c r="P2" s="12" t="s">
        <v>74</v>
      </c>
      <c r="Q2" s="17" t="s">
        <v>741</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741</v>
      </c>
      <c r="R3" s="13" t="str">
        <f t="shared" ref="R3:R8" si="3">IF(Q3="","",P3)</f>
        <v>委託・請負</v>
      </c>
      <c r="S3" s="13" t="str">
        <f t="shared" ref="S3:S8" si="4">IF(R3="",S2,IF(S2&lt;&gt;"",CONCATENATE(S2,"、",R3),R3))</f>
        <v>直接実施、委託・請負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741</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391</v>
      </c>
      <c r="AF2" s="1026"/>
      <c r="AG2" s="1026"/>
      <c r="AH2" s="1026"/>
      <c r="AI2" s="1026" t="s">
        <v>413</v>
      </c>
      <c r="AJ2" s="1026"/>
      <c r="AK2" s="1026"/>
      <c r="AL2" s="556"/>
      <c r="AM2" s="1026" t="s">
        <v>510</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391</v>
      </c>
      <c r="AF9" s="1026"/>
      <c r="AG9" s="1026"/>
      <c r="AH9" s="1026"/>
      <c r="AI9" s="1026" t="s">
        <v>413</v>
      </c>
      <c r="AJ9" s="1026"/>
      <c r="AK9" s="1026"/>
      <c r="AL9" s="556"/>
      <c r="AM9" s="1026" t="s">
        <v>510</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391</v>
      </c>
      <c r="AF16" s="1026"/>
      <c r="AG16" s="1026"/>
      <c r="AH16" s="1026"/>
      <c r="AI16" s="1026" t="s">
        <v>413</v>
      </c>
      <c r="AJ16" s="1026"/>
      <c r="AK16" s="1026"/>
      <c r="AL16" s="556"/>
      <c r="AM16" s="1026" t="s">
        <v>510</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391</v>
      </c>
      <c r="AF23" s="1026"/>
      <c r="AG23" s="1026"/>
      <c r="AH23" s="1026"/>
      <c r="AI23" s="1026" t="s">
        <v>413</v>
      </c>
      <c r="AJ23" s="1026"/>
      <c r="AK23" s="1026"/>
      <c r="AL23" s="556"/>
      <c r="AM23" s="1026" t="s">
        <v>510</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391</v>
      </c>
      <c r="AF30" s="1026"/>
      <c r="AG30" s="1026"/>
      <c r="AH30" s="1026"/>
      <c r="AI30" s="1026" t="s">
        <v>413</v>
      </c>
      <c r="AJ30" s="1026"/>
      <c r="AK30" s="1026"/>
      <c r="AL30" s="556"/>
      <c r="AM30" s="1026" t="s">
        <v>510</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391</v>
      </c>
      <c r="AF37" s="1026"/>
      <c r="AG37" s="1026"/>
      <c r="AH37" s="1026"/>
      <c r="AI37" s="1026" t="s">
        <v>413</v>
      </c>
      <c r="AJ37" s="1026"/>
      <c r="AK37" s="1026"/>
      <c r="AL37" s="556"/>
      <c r="AM37" s="1026" t="s">
        <v>510</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391</v>
      </c>
      <c r="AF44" s="1026"/>
      <c r="AG44" s="1026"/>
      <c r="AH44" s="1026"/>
      <c r="AI44" s="1026" t="s">
        <v>413</v>
      </c>
      <c r="AJ44" s="1026"/>
      <c r="AK44" s="1026"/>
      <c r="AL44" s="556"/>
      <c r="AM44" s="1026" t="s">
        <v>510</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391</v>
      </c>
      <c r="AF51" s="1026"/>
      <c r="AG51" s="1026"/>
      <c r="AH51" s="1026"/>
      <c r="AI51" s="1026" t="s">
        <v>413</v>
      </c>
      <c r="AJ51" s="1026"/>
      <c r="AK51" s="1026"/>
      <c r="AL51" s="556"/>
      <c r="AM51" s="1026" t="s">
        <v>510</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391</v>
      </c>
      <c r="AF58" s="1026"/>
      <c r="AG58" s="1026"/>
      <c r="AH58" s="1026"/>
      <c r="AI58" s="1026" t="s">
        <v>413</v>
      </c>
      <c r="AJ58" s="1026"/>
      <c r="AK58" s="1026"/>
      <c r="AL58" s="556"/>
      <c r="AM58" s="1026" t="s">
        <v>510</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391</v>
      </c>
      <c r="AF65" s="1026"/>
      <c r="AG65" s="1026"/>
      <c r="AH65" s="1026"/>
      <c r="AI65" s="1026" t="s">
        <v>413</v>
      </c>
      <c r="AJ65" s="1026"/>
      <c r="AK65" s="1026"/>
      <c r="AL65" s="556"/>
      <c r="AM65" s="1026" t="s">
        <v>510</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伊藤 輝(itou-akira01)</cp:lastModifiedBy>
  <cp:lastPrinted>2021-05-11T09:37:29Z</cp:lastPrinted>
  <dcterms:created xsi:type="dcterms:W3CDTF">2012-03-13T00:50:25Z</dcterms:created>
  <dcterms:modified xsi:type="dcterms:W3CDTF">2021-05-19T01:36:46Z</dcterms:modified>
</cp:coreProperties>
</file>