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医薬\印刷済\"/>
    </mc:Choice>
  </mc:AlternateContent>
  <bookViews>
    <workbookView xWindow="936" yWindow="-120" windowWidth="27996"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<sst xmlns="http://schemas.openxmlformats.org/spreadsheetml/2006/main" count="3177" uniqueCount="808">
  <si>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</si>
  <si>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</si>
  <si>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</si>
  <si>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</si>
  <si>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</si>
  <si>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</si>
  <si>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</si>
  <si>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</si>
  <si>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</si>
  <si>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</si>
  <si>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</si>
  <si>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</si>
  <si>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</si>
  <si>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</si>
  <si>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</si>
  <si>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</si>
  <si>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</si>
  <si>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</si>
  <si>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</si>
  <si>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</si>
  <si>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</si>
  <si>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</si>
  <si>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</si>
  <si>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</si>
  <si>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</si>
  <si>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</si>
  <si>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</si>
  <si>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</si>
  <si>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</si>
  <si>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</si>
  <si>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</si>
  <si>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</si>
  <si>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</si>
  <si>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</si>
  <si>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</si>
  <si>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</si>
  <si>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</si>
  <si>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</si>
  <si>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</si>
  <si>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</si>
  <si>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</si>
  <si>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</si>
  <si>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</si>
  <si>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</si>
  <si>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</si>
  <si>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</si>
  <si>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</si>
  <si>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</si>
  <si>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</si>
  <si>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</si>
  <si>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</si>
  <si>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</si>
  <si>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</si>
  <si>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</si>
  <si>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</si>
  <si>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</si>
  <si>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</si>
  <si>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</si>
  <si>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</si>
  <si>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</si>
  <si>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</si>
  <si>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</si>
  <si>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</si>
  <si>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</si>
  <si>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</si>
  <si>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</si>
  <si>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</si>
  <si>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</si>
  <si>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</si>
  <si>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</si>
  <si>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</si>
  <si>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</si>
  <si>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</si>
  <si>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</si>
  <si>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</si>
  <si>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</si>
  <si>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</si>
  <si>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</si>
  <si>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</si>
  <si>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</si>
  <si>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</si>
  <si>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</si>
  <si>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</si>
  <si>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</si>
  <si>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</si>
  <si>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</si>
  <si>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</si>
  <si>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</si>
  <si>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</si>
  <si>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</si>
  <si>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</si>
  <si>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</si>
  <si>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</si>
  <si>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</si>
  <si>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</si>
  <si>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</si>
  <si>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</si>
  <si>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</si>
  <si>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</si>
  <si>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</si>
  <si>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</si>
  <si>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</si>
  <si>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</si>
  <si>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</si>
  <si>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</si>
  <si>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</si>
  <si>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</si>
  <si>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</si>
  <si>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</si>
  <si>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</si>
  <si>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</si>
  <si>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</si>
  <si>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</si>
  <si>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</si>
  <si>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</si>
  <si>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</si>
  <si>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</si>
  <si>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</si>
  <si>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</si>
  <si>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</si>
  <si>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</si>
  <si>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</si>
  <si>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</si>
  <si>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</si>
  <si>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</si>
  <si>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</si>
  <si>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</si>
  <si>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</si>
  <si>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</si>
  <si>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</si>
  <si>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</si>
  <si>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</si>
  <si>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</si>
  <si>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</si>
  <si>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</si>
  <si>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</si>
  <si>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</si>
  <si>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</si>
  <si>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</si>
  <si>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</si>
  <si>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</si>
  <si>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</si>
  <si>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</si>
  <si>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</si>
  <si>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</si>
  <si>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</si>
  <si>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</si>
  <si>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</si>
  <si>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</si>
  <si>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</si>
  <si>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</si>
  <si>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</si>
  <si>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</si>
  <si>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</si>
  <si>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</si>
  <si>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</si>
  <si>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</si>
  <si>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</si>
  <si>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</si>
  <si>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</si>
  <si>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</si>
  <si>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</si>
  <si>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</si>
  <si>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</si>
  <si>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</si>
  <si>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</si>
  <si>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</si>
  <si>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</si>
  <si>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</si>
  <si>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</si>
  <si>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</si>
  <si>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</si>
  <si>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</si>
  <si>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</si>
  <si>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</si>
  <si>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</si>
  <si>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</si>
  <si>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</si>
  <si>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</si>
  <si>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</si>
  <si>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</si>
  <si>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</si>
  <si>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</si>
  <si>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</si>
  <si>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</si>
  <si>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</si>
  <si>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</si>
  <si>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</si>
  <si>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</si>
  <si>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</si>
  <si>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</si>
  <si>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</si>
  <si>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</si>
  <si>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</si>
  <si>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</si>
  <si>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</si>
  <si>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</si>
  <si>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</si>
  <si>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</si>
  <si>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</si>
  <si>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</si>
  <si>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</si>
  <si>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</si>
  <si>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</si>
  <si>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</si>
  <si>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</si>
  <si>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</si>
  <si>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</si>
  <si>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</si>
  <si>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</si>
  <si>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</si>
  <si>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</si>
  <si>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</si>
  <si>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</si>
  <si>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</si>
  <si>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</si>
  <si>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</si>
  <si>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</si>
  <si>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</si>
  <si>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</si>
  <si>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</si>
  <si>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</si>
  <si>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</si>
  <si>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</si>
  <si>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</si>
  <si>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</si>
  <si>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</si>
  <si>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</si>
  <si>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</si>
  <si>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</si>
  <si>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</si>
  <si>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</si>
  <si>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</si>
  <si>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</si>
  <si>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</si>
  <si>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</si>
  <si>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</si>
  <si>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</si>
  <si>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</si>
  <si>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</si>
  <si>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</si>
  <si>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</si>
  <si>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</si>
  <si>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</si>
  <si>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</si>
  <si>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</si>
  <si>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</si>
  <si>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</si>
  <si>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</si>
  <si>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</si>
  <si>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</si>
  <si>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</si>
  <si>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</si>
  <si>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</si>
  <si>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</si>
  <si>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</si>
  <si>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</si>
  <si>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</si>
  <si>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</si>
  <si>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</si>
  <si>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</si>
  <si>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</si>
  <si>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</si>
  <si>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</si>
  <si>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</si>
  <si>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</si>
  <si>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</si>
  <si>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</si>
  <si>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</si>
  <si>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</si>
  <si>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</si>
  <si>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</si>
  <si>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</si>
  <si>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</si>
  <si>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</si>
  <si>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</si>
  <si>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</si>
  <si>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</si>
  <si>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</si>
  <si>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</si>
  <si>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</si>
  <si>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</si>
  <si>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</si>
  <si>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</si>
  <si>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</si>
  <si>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</si>
  <si>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</si>
  <si>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</si>
  <si>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</si>
  <si>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</si>
  <si>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</si>
  <si>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</si>
  <si>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</si>
  <si>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</si>
  <si>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</si>
  <si>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</si>
  <si>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</si>
  <si>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</si>
  <si>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</si>
  <si>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</si>
  <si>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</si>
  <si>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</si>
  <si>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</si>
  <si>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</si>
  <si>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</si>
  <si>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</si>
  <si>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</si>
  <si>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</si>
  <si>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</si>
  <si>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</si>
  <si>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</si>
  <si>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</si>
  <si>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</si>
  <si>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</si>
  <si>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</si>
  <si>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</si>
  <si>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</si>
  <si>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</si>
  <si>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</si>
  <si>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</si>
  <si>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</si>
  <si>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</si>
  <si>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</si>
  <si>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</si>
  <si>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</si>
  <si>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</si>
  <si>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</si>
  <si>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</si>
  <si>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</si>
  <si>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</si>
  <si>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</si>
  <si>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</si>
  <si>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</si>
  <si>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</si>
  <si>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</si>
  <si>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</si>
  <si>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</si>
  <si>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</si>
  <si>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</si>
  <si>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</si>
  <si>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</si>
  <si>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</si>
  <si>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</si>
  <si>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</si>
  <si>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</si>
  <si>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</si>
  <si>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</si>
  <si>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</si>
  <si>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</si>
  <si>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</si>
  <si>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</si>
  <si>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</si>
  <si>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</si>
  <si>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</si>
  <si>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</si>
  <si>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</si>
  <si>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</si>
  <si>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</si>
  <si>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</si>
  <si>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</si>
  <si>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</si>
  <si>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</si>
  <si>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</si>
  <si>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</si>
  <si>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</si>
  <si>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</si>
  <si>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</si>
  <si>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</si>
  <si>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</si>
  <si>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</si>
  <si>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</si>
  <si>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</si>
  <si>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</si>
  <si>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</si>
  <si>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</si>
  <si>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</si>
  <si>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</si>
  <si>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</si>
  <si>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</si>
  <si>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</si>
  <si>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</si>
  <si>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</si>
  <si>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</si>
  <si>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</si>
  <si>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</si>
  <si>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</si>
  <si>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</si>
  <si>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</si>
  <si>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</si>
  <si>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</si>
  <si>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</si>
  <si>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</si>
  <si>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</si>
  <si>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</si>
  <si>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</si>
  <si>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</si>
  <si>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</si>
  <si>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</si>
  <si>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</si>
  <si>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</si>
  <si>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</si>
  <si>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</si>
  <si>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</si>
  <si>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</si>
  <si>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</si>
  <si>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</si>
  <si>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</si>
  <si>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</si>
  <si>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</si>
  <si>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</si>
  <si>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</si>
  <si>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</si>
  <si>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</si>
  <si>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</si>
  <si>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</si>
  <si>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</si>
  <si>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</si>
  <si>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</si>
  <si>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</si>
  <si>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</si>
  <si>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</si>
  <si>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</si>
  <si>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</si>
  <si>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</si>
  <si>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</si>
  <si>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</si>
  <si>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</si>
  <si>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</si>
  <si>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</si>
  <si>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</si>
  <si>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</si>
  <si>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</si>
  <si>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</si>
  <si>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</si>
  <si>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</si>
  <si>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</si>
  <si>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</si>
  <si>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</si>
  <si>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</si>
  <si>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</si>
  <si>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</si>
  <si>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</si>
  <si>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</si>
  <si>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</si>
  <si>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</si>
  <si>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</si>
  <si>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</si>
  <si>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</si>
  <si>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</si>
  <si>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</si>
  <si>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</si>
  <si>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</si>
  <si>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</si>
  <si>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</si>
  <si>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</si>
  <si>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</si>
  <si>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</si>
  <si>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</si>
  <si>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</si>
  <si>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</si>
  <si>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</si>
  <si>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</si>
  <si>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</si>
  <si>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</si>
  <si>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</si>
  <si>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</si>
  <si>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</si>
  <si>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</si>
  <si>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</si>
  <si>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</si>
  <si>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</si>
  <si>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</si>
  <si>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</si>
  <si>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</si>
  <si>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</si>
  <si>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</si>
  <si>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</si>
  <si>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</si>
  <si>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</si>
  <si>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</si>
  <si>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</si>
  <si>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</si>
  <si>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</si>
  <si>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</si>
  <si>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</si>
  <si>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</si>
  <si>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</si>
  <si>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</si>
  <si>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</si>
  <si>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</si>
  <si>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</si>
  <si>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</si>
  <si>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</si>
  <si>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</si>
  <si>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</si>
  <si>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</si>
  <si>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</si>
  <si>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</si>
  <si>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</si>
  <si>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</si>
  <si>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</si>
  <si>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</si>
  <si>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</si>
  <si>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</si>
  <si>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</si>
  <si>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</si>
  <si>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</si>
  <si>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</si>
  <si>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</si>
  <si>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</si>
  <si>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</si>
  <si>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</si>
  <si>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</si>
  <si>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</si>
  <si>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</si>
  <si>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</si>
  <si>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</si>
  <si>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</si>
  <si>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</si>
  <si>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</si>
  <si>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</si>
  <si>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</si>
  <si>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</si>
  <si>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</si>
  <si>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</si>
  <si>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</si>
  <si>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</si>
  <si>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</si>
  <si>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</si>
  <si>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</si>
  <si>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</si>
  <si>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</si>
  <si>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</si>
  <si>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</si>
  <si>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</si>
  <si>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</si>
  <si>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</si>
  <si>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</si>
  <si>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</si>
  <si>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</si>
  <si>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</si>
  <si>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</si>
  <si>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</si>
  <si>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</si>
  <si>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</si>
  <si>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</si>
  <si>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</si>
  <si>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</si>
  <si>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</si>
  <si>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</si>
  <si>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</si>
  <si>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</si>
  <si>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</si>
  <si>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</si>
  <si>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</si>
  <si>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</si>
  <si>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</si>
  <si>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</si>
  <si>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</si>
  <si>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</si>
  <si>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</si>
  <si>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</si>
  <si>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</si>
  <si>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</si>
  <si>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</si>
  <si>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</si>
  <si>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</si>
  <si>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</si>
  <si>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</si>
  <si>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</si>
  <si>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</si>
  <si>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</si>
  <si>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</si>
  <si>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</si>
  <si>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</si>
  <si>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</si>
  <si>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</si>
  <si>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</si>
  <si>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</si>
  <si>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</si>
  <si>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</si>
  <si>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</si>
  <si>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</si>
  <si>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</si>
  <si>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</si>
  <si>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</si>
  <si>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</si>
  <si>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</si>
  <si>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</si>
  <si>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</si>
  <si>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</si>
  <si>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</si>
  <si>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</si>
  <si>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</si>
  <si>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</si>
  <si>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</si>
  <si>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</si>
  <si>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</si>
  <si>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</si>
  <si>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</si>
  <si>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</si>
  <si>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</si>
  <si>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</si>
  <si>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</si>
  <si>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</si>
  <si>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</si>
  <si>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</si>
  <si>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</si>
  <si>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</si>
  <si>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</si>
  <si>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</si>
  <si>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</si>
  <si>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</si>
  <si>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</si>
  <si>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</si>
  <si>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</si>
  <si>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</si>
  <si>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</si>
  <si>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</si>
  <si>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</si>
  <si>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</si>
  <si>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</si>
  <si>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</si>
  <si>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</si>
  <si>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</si>
  <si>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</si>
  <si>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</si>
  <si>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</si>
  <si>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</si>
  <si>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</si>
  <si>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</si>
  <si>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</si>
  <si>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</si>
  <si>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</si>
  <si>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</si>
  <si>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</si>
  <si>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</si>
  <si>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</si>
  <si>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</si>
  <si>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</si>
  <si>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</si>
  <si>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</si>
  <si>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</si>
  <si>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</si>
  <si>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</si>
  <si>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</si>
  <si>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</si>
  <si>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</si>
  <si>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</si>
  <si>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</si>
  <si>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</si>
  <si>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</si>
  <si>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</si>
  <si>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</si>
  <si>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</si>
  <si>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</si>
  <si>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</si>
  <si>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</si>
  <si>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</si>
  <si>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</si>
  <si>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</si>
  <si>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</si>
  <si>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</si>
  <si>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</si>
  <si>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</si>
  <si>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</si>
  <si>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</si>
  <si>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</si>
  <si>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</si>
  <si>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</si>
  <si>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</si>
  <si>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</si>
  <si>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</si>
  <si>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</si>
  <si>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</si>
  <si>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</si>
  <si>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</si>
  <si>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</si>
  <si>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</si>
  <si>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</si>
  <si>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</si>
  <si>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</si>
  <si>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</si>
  <si>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</si>
  <si>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</si>
  <si>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</si>
  <si>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</si>
  <si>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</si>
  <si>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</si>
  <si>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</si>
  <si>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</si>
  <si>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</si>
  <si>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</si>
  <si>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</si>
  <si>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</si>
  <si>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</si>
  <si>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</si>
  <si>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</si>
  <si>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</si>
  <si>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</si>
  <si>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</si>
  <si>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</si>
  <si>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</si>
  <si>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</si>
  <si>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</si>
  <si>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</si>
  <si>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</si>
  <si>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</si>
  <si>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</si>
  <si>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エイズ発症予防に資するための血液製剤によるHIV感染者の調査研究等事業</t>
  </si>
  <si>
    <t>医薬・生活衛生局</t>
  </si>
  <si>
    <t>室長　海老　敬子</t>
  </si>
  <si>
    <t>平成5年度</t>
  </si>
  <si>
    <t>終了予定なし</t>
  </si>
  <si>
    <t>総務課医薬品副作用被害対策室</t>
  </si>
  <si>
    <t>-</t>
  </si>
  <si>
    <t>平成8年3月29日の国とHIV訴訟原告団との和解に伴う恒久対策として以下の事業を実施している。
①エイズ発症予防に資するための血液製剤によるHIV感染者の調査研究事業
　血液製剤によるHIV感染者等のエイズの発症予防に資する。
②血液製剤によるエイズ患者等のための健康管理支援事業
　エイズ発症に伴い健康管理に必要な費用の負担を軽減し、血液製剤によるエイズ患者等の福祉の向上に資する。</t>
  </si>
  <si>
    <t>①エイズ発症予防に資するための血液製剤によるHIV感染者の調査研究事業（補助率10/10）
　血液製剤によりHIVに感染し、エイズ未発症の者に対し、健康管理費用として月額53,000円又は37,000円を支給。
②血液製剤によるエイズ患者等のための健康管理支援事業（補助率4/10、6/10は企業負担）
　裁判上の和解が成立した者であって、エイズが発症している者に対し、「発症者健康管理手当」として月額150,000円を支給。</t>
  </si>
  <si>
    <t>血液確保事業等補助金</t>
  </si>
  <si>
    <t>国とHIV訴訟原告団との和解確認書に基づいて実施されている事業であり、目標の設定は困難である。</t>
  </si>
  <si>
    <t>・血液製剤によるHIV感染者等のエイズの発症予防に資すること。
・エイズ発症に伴い健康管理に必要な費用の負担を軽減することで、血液製剤によるエイズ患者等の福祉の向上に資すること。</t>
  </si>
  <si>
    <t>当事業に係る給付対象者数</t>
  </si>
  <si>
    <t>件</t>
  </si>
  <si>
    <t>当事業に係わる給付対象者数</t>
  </si>
  <si>
    <t>HIV訴訟原告団との和解に基づく恒久対策としての事業であり、単位当たりコストを算出することはなじまない。　　　　　　　　　　　　　　　　　　　　　　　　</t>
    <phoneticPr fontId="5"/>
  </si>
  <si>
    <t>安全な血液製剤を安定的に供給すること（Ⅰ-7）</t>
  </si>
  <si>
    <t>健康な献血者の確保を図り、血液製剤の国内自給、適正使用を推進し、安全性の向上を図ること（Ⅰ-7-1）</t>
  </si>
  <si>
    <t>225</t>
  </si>
  <si>
    <t>202</t>
  </si>
  <si>
    <t>169</t>
  </si>
  <si>
    <t>197</t>
  </si>
  <si>
    <t>212</t>
  </si>
  <si>
    <t>221</t>
  </si>
  <si>
    <t>220</t>
  </si>
  <si>
    <t>223</t>
  </si>
  <si>
    <t>0224</t>
  </si>
  <si>
    <t>○</t>
  </si>
  <si>
    <t>･エイズ発症予防に資するため、血液製剤によるHIV感染者等でエイズ未発症者に対し、健康管理費用を支給している。
･血液製剤によるエイズ患者等の福祉向上に資するため、エイズが発症している者に対し、発症者健康管理手当を支給している。30～2年度は毎年600人以上が給付の対象となった。</t>
    <phoneticPr fontId="5"/>
  </si>
  <si>
    <t>無</t>
  </si>
  <si>
    <t>有</t>
  </si>
  <si>
    <t>本事業は、国とHIV訴訟原告団との和解に基づき実施しているものであり、国民のニーズがある。</t>
    <phoneticPr fontId="5"/>
  </si>
  <si>
    <t>本事業は、国とHIV訴訟原告団との和解に基づき実施しているものであり、国が実施すべき事業である。</t>
    <phoneticPr fontId="5"/>
  </si>
  <si>
    <t>本事業は、国とHIV訴訟原告団との和解に基づき実施しているものであり、優先度の高い事業である。</t>
    <phoneticPr fontId="5"/>
  </si>
  <si>
    <t>（公財）友愛福祉財団は企業から和解金や負担金の徴収を行う唯一の機関であるとともに、調査研究事業の対象者の判定を行っており、本事業の支出先の選定は妥当と言える。</t>
    <phoneticPr fontId="5"/>
  </si>
  <si>
    <t>‐</t>
  </si>
  <si>
    <t>-</t>
    <phoneticPr fontId="5"/>
  </si>
  <si>
    <t>（公財）友愛福祉財団の支出は事業計画に基づき、適正かつ合理的に行われている。</t>
    <phoneticPr fontId="5"/>
  </si>
  <si>
    <t>本事業は当省が実施要綱及び実施細則を定め、それに基づいて業務を行っており、費目・使途も真に必要なものに限定されている。</t>
    <phoneticPr fontId="5"/>
  </si>
  <si>
    <t>国とHIV訴訟原告団との和解確認書に基づいて実施されている事業であり、定量的な目標の設定は困難であるが、当事業に係る給付対象件数を代替指標として、毎年600人程度の対象者がおり、代替目標である血液製剤によるHIV感染者等のエイズの発症予防に資すること等のため、有効かつ必要な事業である。</t>
    <phoneticPr fontId="5"/>
  </si>
  <si>
    <t>本事業は当省が実施要綱及び実施細則を定め、それに基づいて業務を行っており、実効性は高いものと考える。</t>
    <phoneticPr fontId="5"/>
  </si>
  <si>
    <t>・手当支払事務等を（独）医薬品医療機器総合機構へ業務委託するなど、事業を効率的に実施するための工夫を行っている。
・当該事業は、いずれも国とHIV訴訟原告団との裁判上の和解に基づき国の責務として実施しなければならないため、国費支出の削減は困難である。</t>
    <phoneticPr fontId="5"/>
  </si>
  <si>
    <t>本事業は、HIV訴訟等の和解に伴い、国の責務として実施している事業であり、見直しの余地はほとんどなく、必要な予算措置に努める。</t>
    <phoneticPr fontId="5"/>
  </si>
  <si>
    <t>A.（公財）友愛福祉財団</t>
    <phoneticPr fontId="5"/>
  </si>
  <si>
    <t>委託費</t>
    <phoneticPr fontId="5"/>
  </si>
  <si>
    <t>事務費</t>
    <phoneticPr fontId="5"/>
  </si>
  <si>
    <t>（独）医薬品医療機器総合機構
（対象者に対する「健康管理費用」の支給業務）
（対象者に対する「発症者健康管理手当」の支給業務）</t>
    <phoneticPr fontId="5"/>
  </si>
  <si>
    <t>エイズ発症予防に資するための血液製剤によるHIV感染者の調査研究班</t>
    <phoneticPr fontId="5"/>
  </si>
  <si>
    <t>消耗品、備品費、通信運搬費、人件費等</t>
    <phoneticPr fontId="5"/>
  </si>
  <si>
    <t>B.エイズ発症予防に資するための
血液製剤によるHIV感染者の調査研究班</t>
    <phoneticPr fontId="5"/>
  </si>
  <si>
    <t>調査研究費</t>
    <phoneticPr fontId="5"/>
  </si>
  <si>
    <t>研究に必要な印刷製本費、賃金、通信運搬費等</t>
    <phoneticPr fontId="5"/>
  </si>
  <si>
    <t>C.（独）医薬品医療機器総合機構</t>
    <phoneticPr fontId="5"/>
  </si>
  <si>
    <t>研究協力金</t>
    <phoneticPr fontId="5"/>
  </si>
  <si>
    <t>事業費</t>
    <phoneticPr fontId="5"/>
  </si>
  <si>
    <t>人件費</t>
    <phoneticPr fontId="5"/>
  </si>
  <si>
    <t>管理諸費</t>
    <phoneticPr fontId="5"/>
  </si>
  <si>
    <t>健康管理費用</t>
    <phoneticPr fontId="5"/>
  </si>
  <si>
    <t>発症者健康管理手当</t>
    <phoneticPr fontId="5"/>
  </si>
  <si>
    <t>消耗品、備品費、通信運搬費等</t>
    <phoneticPr fontId="5"/>
  </si>
  <si>
    <t>職員給与等</t>
    <phoneticPr fontId="5"/>
  </si>
  <si>
    <t>旅費、庁費等</t>
    <phoneticPr fontId="5"/>
  </si>
  <si>
    <t>D.民間（事務費）</t>
    <phoneticPr fontId="5"/>
  </si>
  <si>
    <t>旅費交通費</t>
    <phoneticPr fontId="5"/>
  </si>
  <si>
    <t>職員に対する給与等</t>
    <phoneticPr fontId="5"/>
  </si>
  <si>
    <t>消耗品費等、備品等、通信運搬費等</t>
    <phoneticPr fontId="5"/>
  </si>
  <si>
    <t>業務連絡旅費</t>
    <phoneticPr fontId="5"/>
  </si>
  <si>
    <t>（公財）友愛福祉財団</t>
    <phoneticPr fontId="5"/>
  </si>
  <si>
    <t>エイズ発症予防に資するための血液製剤によるHIV感染者の調査研究事業
血液製剤によるエイズ患者等のための健康管理支援事業</t>
    <phoneticPr fontId="5"/>
  </si>
  <si>
    <t>補助金等交付</t>
  </si>
  <si>
    <t>血液製剤由来HIV感染者からの報告をもとに発症予防に資する研究</t>
    <phoneticPr fontId="5"/>
  </si>
  <si>
    <t>（独）医薬品医療機器総合機構</t>
    <phoneticPr fontId="5"/>
  </si>
  <si>
    <t>対象者に対する「健康管理費用」の支給業務</t>
    <phoneticPr fontId="5"/>
  </si>
  <si>
    <t>個人a</t>
    <rPh sb="0" eb="2">
      <t>コジン</t>
    </rPh>
    <phoneticPr fontId="5"/>
  </si>
  <si>
    <t>個人b</t>
    <rPh sb="0" eb="2">
      <t>コジン</t>
    </rPh>
    <phoneticPr fontId="5"/>
  </si>
  <si>
    <t>（公財）結核予防会</t>
    <phoneticPr fontId="5"/>
  </si>
  <si>
    <t>薄衣佐吉事務所</t>
    <phoneticPr fontId="5"/>
  </si>
  <si>
    <t>（株）オカモトヤ</t>
    <phoneticPr fontId="5"/>
  </si>
  <si>
    <t>日本郵便（株）</t>
    <phoneticPr fontId="5"/>
  </si>
  <si>
    <t>日通商事（株）</t>
    <phoneticPr fontId="5"/>
  </si>
  <si>
    <t>リコーリース（株）</t>
    <phoneticPr fontId="5"/>
  </si>
  <si>
    <t>NTTコミュニケーションズ（株）</t>
    <phoneticPr fontId="5"/>
  </si>
  <si>
    <t>ティ・オーオー（株）</t>
    <phoneticPr fontId="5"/>
  </si>
  <si>
    <t>非常勤給与</t>
    <phoneticPr fontId="5"/>
  </si>
  <si>
    <t>資料、公益費等</t>
    <phoneticPr fontId="5"/>
  </si>
  <si>
    <t>会計監査料</t>
    <phoneticPr fontId="5"/>
  </si>
  <si>
    <t>備品費、消耗品等</t>
    <phoneticPr fontId="5"/>
  </si>
  <si>
    <t>収入印紙代</t>
    <phoneticPr fontId="5"/>
  </si>
  <si>
    <t>ソフトリース料</t>
    <phoneticPr fontId="5"/>
  </si>
  <si>
    <t>複合機リース料</t>
    <phoneticPr fontId="5"/>
  </si>
  <si>
    <t>プロバイダー料</t>
    <phoneticPr fontId="5"/>
  </si>
  <si>
    <t>雑費</t>
    <phoneticPr fontId="5"/>
  </si>
  <si>
    <t>厚生労働省</t>
    <phoneticPr fontId="5"/>
  </si>
  <si>
    <t>厚労</t>
  </si>
  <si>
    <t>-</t>
    <phoneticPr fontId="5"/>
  </si>
  <si>
    <t>-</t>
    <phoneticPr fontId="5"/>
  </si>
  <si>
    <t>エイズ発症に伴い健康管理に必要な費用の負担を軽減することで、血液製剤によるエイズ患者等の福祉の向上を図ること、血液製剤によるHIV感染者の調査研究事業により、エイズ発症予防に資することで、安全な血液製剤を安定的に供給できるようにすることに寄与している。
(平成30年度616件、令和元年度610件、令和2年度●件）</t>
    <rPh sb="149" eb="151">
      <t>レイワ</t>
    </rPh>
    <rPh sb="152" eb="154">
      <t>ネンド</t>
    </rPh>
    <rPh sb="155" eb="156">
      <t>ケン</t>
    </rPh>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</si>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</sst>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102973</xdr:colOff>
      <xdr:row>747</xdr:row>
      <xdr:rowOff>334663</xdr:rowOff>
    </xdr:from>
    <xdr:to>
      <xdr:col>36</xdr:col>
      <xdr:colOff>196149</xdr:colOff>
      <xdr:row>750</xdr:row>
      <xdr:rowOff>20089</xdr:rowOff>
    </xdr:to>
    <xdr:sp macro="" textlink="">
      <xdr:nvSpPr>
        <xdr:cNvPr id="22" name="テキスト ボックス 21"/>
        <xdr:cNvSpPr txBox="1"/>
      </xdr:nvSpPr>
      <xdr:spPr>
        <a:xfrm>
          <a:off x="3903448" y="42720913"/>
          <a:ext cx="3493601" cy="742701"/>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latin typeface="+mn-ea"/>
              <a:ea typeface="+mn-ea"/>
            </a:rPr>
            <a:t>499</a:t>
          </a:r>
          <a:r>
            <a:rPr kumimoji="1" lang="ja-JP" altLang="en-US" sz="1100"/>
            <a:t>百万円</a:t>
          </a:r>
          <a:endParaRPr kumimoji="1" lang="en-US" altLang="ja-JP" sz="1100"/>
        </a:p>
      </xdr:txBody>
    </xdr:sp>
    <xdr:clientData/>
  </xdr:twoCellAnchor>
  <xdr:twoCellAnchor>
    <xdr:from>
      <xdr:col>19</xdr:col>
      <xdr:colOff>102973</xdr:colOff>
      <xdr:row>750</xdr:row>
      <xdr:rowOff>128716</xdr:rowOff>
    </xdr:from>
    <xdr:to>
      <xdr:col>36</xdr:col>
      <xdr:colOff>199324</xdr:colOff>
      <xdr:row>751</xdr:row>
      <xdr:rowOff>322859</xdr:rowOff>
    </xdr:to>
    <xdr:sp macro="" textlink="">
      <xdr:nvSpPr>
        <xdr:cNvPr id="23" name="大かっこ 22"/>
        <xdr:cNvSpPr/>
      </xdr:nvSpPr>
      <xdr:spPr>
        <a:xfrm>
          <a:off x="3903448" y="43572241"/>
          <a:ext cx="3496776" cy="5465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・補助金の支出</a:t>
          </a:r>
          <a:endParaRPr lang="ja-JP" altLang="ja-JP">
            <a:effectLst/>
          </a:endParaRPr>
        </a:p>
        <a:p>
          <a:r>
            <a:rPr lang="ja-JP" altLang="ja-JP" sz="1100" baseline="0">
              <a:solidFill>
                <a:schemeClr val="tx1"/>
              </a:solidFill>
              <a:effectLst/>
              <a:latin typeface="+mn-lt"/>
              <a:ea typeface="+mn-ea"/>
              <a:cs typeface="+mn-cs"/>
            </a:rPr>
            <a:t>・ＨＩＶ感染判定委員会の設置</a:t>
          </a:r>
          <a:endParaRPr lang="ja-JP" altLang="ja-JP">
            <a:effectLst/>
          </a:endParaRPr>
        </a:p>
      </xdr:txBody>
    </xdr:sp>
    <xdr:clientData/>
  </xdr:twoCellAnchor>
  <xdr:twoCellAnchor>
    <xdr:from>
      <xdr:col>29</xdr:col>
      <xdr:colOff>90101</xdr:colOff>
      <xdr:row>752</xdr:row>
      <xdr:rowOff>167332</xdr:rowOff>
    </xdr:from>
    <xdr:to>
      <xdr:col>29</xdr:col>
      <xdr:colOff>90101</xdr:colOff>
      <xdr:row>754</xdr:row>
      <xdr:rowOff>197115</xdr:rowOff>
    </xdr:to>
    <xdr:cxnSp macro="">
      <xdr:nvCxnSpPr>
        <xdr:cNvPr id="24" name="直線矢印コネクタ 23"/>
        <xdr:cNvCxnSpPr/>
      </xdr:nvCxnSpPr>
      <xdr:spPr>
        <a:xfrm>
          <a:off x="5890826" y="44315707"/>
          <a:ext cx="0" cy="734633"/>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755</xdr:row>
      <xdr:rowOff>0</xdr:rowOff>
    </xdr:from>
    <xdr:to>
      <xdr:col>37</xdr:col>
      <xdr:colOff>93176</xdr:colOff>
      <xdr:row>757</xdr:row>
      <xdr:rowOff>29784</xdr:rowOff>
    </xdr:to>
    <xdr:sp macro="" textlink="">
      <xdr:nvSpPr>
        <xdr:cNvPr id="25" name="テキスト ボックス 24"/>
        <xdr:cNvSpPr txBox="1"/>
      </xdr:nvSpPr>
      <xdr:spPr>
        <a:xfrm>
          <a:off x="4000500" y="45205650"/>
          <a:ext cx="3493601" cy="734634"/>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A.</a:t>
          </a:r>
          <a:r>
            <a:rPr kumimoji="1" lang="ja-JP" altLang="en-US" sz="1100">
              <a:latin typeface="+mn-ea"/>
              <a:ea typeface="+mn-ea"/>
            </a:rPr>
            <a:t>　（公財）友愛福祉財団</a:t>
          </a:r>
          <a:endParaRPr kumimoji="1" lang="en-US" altLang="ja-JP" sz="1100">
            <a:latin typeface="+mn-ea"/>
            <a:ea typeface="+mn-ea"/>
          </a:endParaRPr>
        </a:p>
        <a:p>
          <a:pPr algn="ctr">
            <a:lnSpc>
              <a:spcPts val="1300"/>
            </a:lnSpc>
          </a:pPr>
          <a:r>
            <a:rPr kumimoji="1" lang="en-US" altLang="ja-JP" sz="1100">
              <a:latin typeface="+mn-ea"/>
              <a:ea typeface="+mn-ea"/>
            </a:rPr>
            <a:t>498</a:t>
          </a:r>
          <a:r>
            <a:rPr kumimoji="1" lang="ja-JP" altLang="en-US" sz="1100">
              <a:latin typeface="+mn-ea"/>
              <a:ea typeface="+mn-ea"/>
            </a:rPr>
            <a:t>百万円</a:t>
          </a:r>
          <a:endParaRPr kumimoji="1" lang="en-US" altLang="ja-JP" sz="1100">
            <a:latin typeface="+mn-ea"/>
            <a:ea typeface="+mn-ea"/>
          </a:endParaRPr>
        </a:p>
      </xdr:txBody>
    </xdr:sp>
    <xdr:clientData/>
  </xdr:twoCellAnchor>
  <xdr:oneCellAnchor>
    <xdr:from>
      <xdr:col>20</xdr:col>
      <xdr:colOff>0</xdr:colOff>
      <xdr:row>752</xdr:row>
      <xdr:rowOff>308919</xdr:rowOff>
    </xdr:from>
    <xdr:ext cx="1620000" cy="720000"/>
    <xdr:sp macro="" textlink="">
      <xdr:nvSpPr>
        <xdr:cNvPr id="26" name="テキスト ボックス 25"/>
        <xdr:cNvSpPr txBox="1"/>
      </xdr:nvSpPr>
      <xdr:spPr>
        <a:xfrm>
          <a:off x="4000500" y="44457294"/>
          <a:ext cx="1620000" cy="720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latin typeface="+mn-ea"/>
              <a:ea typeface="+mn-ea"/>
            </a:rPr>
            <a:t>【</a:t>
          </a:r>
          <a:r>
            <a:rPr kumimoji="1" lang="ja-JP" altLang="en-US" sz="1100">
              <a:latin typeface="+mn-ea"/>
              <a:ea typeface="+mn-ea"/>
            </a:rPr>
            <a:t>補助金等交付</a:t>
          </a:r>
          <a:r>
            <a:rPr kumimoji="1" lang="en-US" altLang="ja-JP" sz="1100">
              <a:latin typeface="+mn-ea"/>
              <a:ea typeface="+mn-ea"/>
            </a:rPr>
            <a:t>】</a:t>
          </a:r>
        </a:p>
        <a:p>
          <a:pPr algn="l"/>
          <a:r>
            <a:rPr kumimoji="1" lang="ja-JP" altLang="en-US" sz="1100">
              <a:latin typeface="+mn-ea"/>
              <a:ea typeface="+mn-ea"/>
            </a:rPr>
            <a:t>（補助率</a:t>
          </a:r>
          <a:r>
            <a:rPr kumimoji="1" lang="en-US" altLang="ja-JP" sz="1100">
              <a:latin typeface="+mn-ea"/>
              <a:ea typeface="+mn-ea"/>
            </a:rPr>
            <a:t>10/10</a:t>
          </a:r>
          <a:r>
            <a:rPr kumimoji="1" lang="ja-JP" altLang="en-US" sz="1100">
              <a:latin typeface="+mn-ea"/>
              <a:ea typeface="+mn-ea"/>
            </a:rPr>
            <a:t>、</a:t>
          </a:r>
          <a:endParaRPr kumimoji="1" lang="en-US" altLang="ja-JP" sz="1100">
            <a:latin typeface="+mn-ea"/>
            <a:ea typeface="+mn-ea"/>
          </a:endParaRPr>
        </a:p>
        <a:p>
          <a:pPr algn="l"/>
          <a:r>
            <a:rPr kumimoji="1" lang="ja-JP" altLang="en-US" sz="1100">
              <a:latin typeface="+mn-ea"/>
              <a:ea typeface="+mn-ea"/>
            </a:rPr>
            <a:t>　　　　　　 </a:t>
          </a:r>
          <a:r>
            <a:rPr kumimoji="1" lang="en-US" altLang="ja-JP" sz="1100">
              <a:latin typeface="+mn-ea"/>
              <a:ea typeface="+mn-ea"/>
            </a:rPr>
            <a:t>4/10</a:t>
          </a:r>
          <a:r>
            <a:rPr kumimoji="1" lang="ja-JP" altLang="en-US" sz="1100">
              <a:latin typeface="+mn-ea"/>
              <a:ea typeface="+mn-ea"/>
            </a:rPr>
            <a:t>）</a:t>
          </a:r>
        </a:p>
      </xdr:txBody>
    </xdr:sp>
    <xdr:clientData/>
  </xdr:oneCellAnchor>
  <xdr:twoCellAnchor>
    <xdr:from>
      <xdr:col>37</xdr:col>
      <xdr:colOff>180204</xdr:colOff>
      <xdr:row>755</xdr:row>
      <xdr:rowOff>334662</xdr:rowOff>
    </xdr:from>
    <xdr:to>
      <xdr:col>39</xdr:col>
      <xdr:colOff>128027</xdr:colOff>
      <xdr:row>755</xdr:row>
      <xdr:rowOff>334662</xdr:rowOff>
    </xdr:to>
    <xdr:cxnSp macro="">
      <xdr:nvCxnSpPr>
        <xdr:cNvPr id="27" name="直線矢印コネクタ 26"/>
        <xdr:cNvCxnSpPr/>
      </xdr:nvCxnSpPr>
      <xdr:spPr>
        <a:xfrm rot="16200000">
          <a:off x="7755066" y="45366375"/>
          <a:ext cx="0" cy="347873"/>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167331</xdr:colOff>
      <xdr:row>755</xdr:row>
      <xdr:rowOff>12872</xdr:rowOff>
    </xdr:from>
    <xdr:to>
      <xdr:col>49</xdr:col>
      <xdr:colOff>266445</xdr:colOff>
      <xdr:row>757</xdr:row>
      <xdr:rowOff>42656</xdr:rowOff>
    </xdr:to>
    <xdr:sp macro="" textlink="">
      <xdr:nvSpPr>
        <xdr:cNvPr id="28" name="テキスト ボックス 27"/>
        <xdr:cNvSpPr txBox="1"/>
      </xdr:nvSpPr>
      <xdr:spPr>
        <a:xfrm>
          <a:off x="7968306" y="45218522"/>
          <a:ext cx="2099364" cy="734634"/>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D.</a:t>
          </a:r>
          <a:r>
            <a:rPr kumimoji="1" lang="ja-JP" altLang="en-US" sz="1100">
              <a:latin typeface="+mn-ea"/>
              <a:ea typeface="+mn-ea"/>
            </a:rPr>
            <a:t>民間（事務費）</a:t>
          </a:r>
          <a:endParaRPr kumimoji="1" lang="en-US" altLang="ja-JP" sz="1100">
            <a:latin typeface="+mn-ea"/>
            <a:ea typeface="+mn-ea"/>
          </a:endParaRPr>
        </a:p>
        <a:p>
          <a:pPr algn="ctr"/>
          <a:r>
            <a:rPr kumimoji="1" lang="en-US" altLang="ja-JP" sz="1100">
              <a:latin typeface="+mn-ea"/>
              <a:ea typeface="+mn-ea"/>
            </a:rPr>
            <a:t>7</a:t>
          </a:r>
          <a:r>
            <a:rPr kumimoji="1" lang="ja-JP" altLang="en-US" sz="1100">
              <a:latin typeface="+mn-ea"/>
              <a:ea typeface="+mn-ea"/>
            </a:rPr>
            <a:t>百万円</a:t>
          </a:r>
          <a:endParaRPr kumimoji="1" lang="en-US" altLang="ja-JP" sz="1100">
            <a:latin typeface="+mn-ea"/>
            <a:ea typeface="+mn-ea"/>
          </a:endParaRPr>
        </a:p>
      </xdr:txBody>
    </xdr:sp>
    <xdr:clientData/>
  </xdr:twoCellAnchor>
  <xdr:oneCellAnchor>
    <xdr:from>
      <xdr:col>39</xdr:col>
      <xdr:colOff>128716</xdr:colOff>
      <xdr:row>752</xdr:row>
      <xdr:rowOff>334662</xdr:rowOff>
    </xdr:from>
    <xdr:ext cx="1620000" cy="642484"/>
    <xdr:sp macro="" textlink="">
      <xdr:nvSpPr>
        <xdr:cNvPr id="29" name="テキスト ボックス 28"/>
        <xdr:cNvSpPr txBox="1"/>
      </xdr:nvSpPr>
      <xdr:spPr>
        <a:xfrm>
          <a:off x="7929691" y="44483037"/>
          <a:ext cx="1620000"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endParaRPr kumimoji="1" lang="en-US" altLang="ja-JP" sz="1100">
            <a:latin typeface="+mn-ea"/>
            <a:ea typeface="+mn-ea"/>
          </a:endParaRPr>
        </a:p>
        <a:p>
          <a:pPr algn="l"/>
          <a:endParaRPr kumimoji="1" lang="en-US" altLang="ja-JP" sz="1100">
            <a:latin typeface="+mn-ea"/>
            <a:ea typeface="+mn-ea"/>
          </a:endParaRPr>
        </a:p>
        <a:p>
          <a:pPr algn="l"/>
          <a:r>
            <a:rPr kumimoji="1" lang="en-US" altLang="ja-JP" sz="1100">
              <a:latin typeface="+mn-ea"/>
              <a:ea typeface="+mn-ea"/>
            </a:rPr>
            <a:t>【</a:t>
          </a:r>
          <a:r>
            <a:rPr kumimoji="1" lang="ja-JP" altLang="en-US" sz="1100">
              <a:latin typeface="+mn-ea"/>
              <a:ea typeface="+mn-ea"/>
            </a:rPr>
            <a:t>随意契約（少額）</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20</xdr:col>
      <xdr:colOff>12871</xdr:colOff>
      <xdr:row>757</xdr:row>
      <xdr:rowOff>128717</xdr:rowOff>
    </xdr:from>
    <xdr:to>
      <xdr:col>37</xdr:col>
      <xdr:colOff>109222</xdr:colOff>
      <xdr:row>759</xdr:row>
      <xdr:rowOff>341677</xdr:rowOff>
    </xdr:to>
    <xdr:sp macro="" textlink="">
      <xdr:nvSpPr>
        <xdr:cNvPr id="30" name="大かっこ 29"/>
        <xdr:cNvSpPr/>
      </xdr:nvSpPr>
      <xdr:spPr>
        <a:xfrm>
          <a:off x="4013371" y="46039217"/>
          <a:ext cx="3496776" cy="9178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ja-JP" sz="1100">
              <a:solidFill>
                <a:schemeClr val="tx1"/>
              </a:solidFill>
              <a:effectLst/>
              <a:latin typeface="+mn-lt"/>
              <a:ea typeface="+mn-ea"/>
              <a:cs typeface="+mn-cs"/>
            </a:rPr>
            <a:t>・原因企業からの負担金の徴収</a:t>
          </a:r>
          <a:endParaRPr lang="ja-JP" altLang="ja-JP">
            <a:effectLst/>
          </a:endParaRPr>
        </a:p>
        <a:p>
          <a:pPr algn="l"/>
          <a:r>
            <a:rPr kumimoji="1" lang="ja-JP" altLang="ja-JP" sz="1100">
              <a:solidFill>
                <a:schemeClr val="tx1"/>
              </a:solidFill>
              <a:effectLst/>
              <a:latin typeface="+mn-lt"/>
              <a:ea typeface="+mn-ea"/>
              <a:cs typeface="+mn-cs"/>
            </a:rPr>
            <a:t>・</a:t>
          </a:r>
          <a:r>
            <a:rPr lang="ja-JP" altLang="ja-JP" sz="1100" baseline="0">
              <a:solidFill>
                <a:schemeClr val="tx1"/>
              </a:solidFill>
              <a:effectLst/>
              <a:latin typeface="+mn-lt"/>
              <a:ea typeface="+mn-ea"/>
              <a:cs typeface="+mn-cs"/>
            </a:rPr>
            <a:t>調査研究の対象者の判定</a:t>
          </a:r>
          <a:endParaRPr lang="ja-JP" altLang="ja-JP">
            <a:effectLst/>
          </a:endParaRPr>
        </a:p>
        <a:p>
          <a:pPr algn="l"/>
          <a:r>
            <a:rPr kumimoji="1" lang="ja-JP" altLang="ja-JP" sz="1100" baseline="0">
              <a:solidFill>
                <a:schemeClr val="tx1"/>
              </a:solidFill>
              <a:effectLst/>
              <a:latin typeface="+mn-lt"/>
              <a:ea typeface="+mn-ea"/>
              <a:cs typeface="+mn-cs"/>
            </a:rPr>
            <a:t>・エイズ</a:t>
          </a:r>
          <a:r>
            <a:rPr lang="ja-JP" altLang="ja-JP" sz="1100" baseline="0">
              <a:solidFill>
                <a:schemeClr val="tx1"/>
              </a:solidFill>
              <a:effectLst/>
              <a:latin typeface="+mn-lt"/>
              <a:ea typeface="+mn-ea"/>
              <a:cs typeface="+mn-cs"/>
            </a:rPr>
            <a:t>発症予防研究班の設置</a:t>
          </a:r>
          <a:endParaRPr lang="ja-JP" altLang="ja-JP">
            <a:effectLst/>
          </a:endParaRPr>
        </a:p>
      </xdr:txBody>
    </xdr:sp>
    <xdr:clientData/>
  </xdr:twoCellAnchor>
  <xdr:twoCellAnchor>
    <xdr:from>
      <xdr:col>39</xdr:col>
      <xdr:colOff>128716</xdr:colOff>
      <xdr:row>757</xdr:row>
      <xdr:rowOff>154459</xdr:rowOff>
    </xdr:from>
    <xdr:to>
      <xdr:col>49</xdr:col>
      <xdr:colOff>227830</xdr:colOff>
      <xdr:row>760</xdr:row>
      <xdr:rowOff>19885</xdr:rowOff>
    </xdr:to>
    <xdr:sp macro="" textlink="">
      <xdr:nvSpPr>
        <xdr:cNvPr id="31" name="大かっこ 30"/>
        <xdr:cNvSpPr/>
      </xdr:nvSpPr>
      <xdr:spPr>
        <a:xfrm>
          <a:off x="7929691" y="46064959"/>
          <a:ext cx="2099364" cy="9227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事務費</a:t>
          </a:r>
          <a:endParaRPr lang="ja-JP" altLang="ja-JP">
            <a:effectLst/>
          </a:endParaRPr>
        </a:p>
        <a:p>
          <a:pPr algn="l"/>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人件費</a:t>
          </a:r>
          <a:endParaRPr kumimoji="1" lang="en-US" altLang="ja-JP" sz="1100">
            <a:solidFill>
              <a:schemeClr val="tx1"/>
            </a:solidFill>
            <a:effectLst/>
            <a:latin typeface="+mn-lt"/>
            <a:ea typeface="+mn-ea"/>
            <a:cs typeface="+mn-cs"/>
          </a:endParaRPr>
        </a:p>
        <a:p>
          <a:pPr algn="l"/>
          <a:r>
            <a:rPr kumimoji="1" lang="ja-JP" altLang="ja-JP" sz="1100" baseline="0">
              <a:solidFill>
                <a:schemeClr val="tx1"/>
              </a:solidFill>
              <a:effectLst/>
              <a:latin typeface="+mn-lt"/>
              <a:ea typeface="+mn-ea"/>
              <a:cs typeface="+mn-cs"/>
            </a:rPr>
            <a:t>・</a:t>
          </a:r>
          <a:r>
            <a:rPr kumimoji="1" lang="ja-JP" altLang="en-US" sz="1100" baseline="0">
              <a:solidFill>
                <a:schemeClr val="tx1"/>
              </a:solidFill>
              <a:effectLst/>
              <a:latin typeface="+mn-lt"/>
              <a:ea typeface="+mn-ea"/>
              <a:cs typeface="+mn-cs"/>
            </a:rPr>
            <a:t>管理諸費</a:t>
          </a:r>
          <a:endParaRPr kumimoji="1" lang="en-US" altLang="ja-JP" sz="1100" baseline="0">
            <a:solidFill>
              <a:schemeClr val="tx1"/>
            </a:solidFill>
            <a:effectLst/>
            <a:latin typeface="+mn-lt"/>
            <a:ea typeface="+mn-ea"/>
            <a:cs typeface="+mn-cs"/>
          </a:endParaRPr>
        </a:p>
      </xdr:txBody>
    </xdr:sp>
    <xdr:clientData/>
  </xdr:twoCellAnchor>
  <xdr:twoCellAnchor>
    <xdr:from>
      <xdr:col>29</xdr:col>
      <xdr:colOff>102973</xdr:colOff>
      <xdr:row>759</xdr:row>
      <xdr:rowOff>231689</xdr:rowOff>
    </xdr:from>
    <xdr:to>
      <xdr:col>29</xdr:col>
      <xdr:colOff>102973</xdr:colOff>
      <xdr:row>760</xdr:row>
      <xdr:rowOff>324624</xdr:rowOff>
    </xdr:to>
    <xdr:cxnSp macro="">
      <xdr:nvCxnSpPr>
        <xdr:cNvPr id="32" name="直線矢印コネクタ 31"/>
        <xdr:cNvCxnSpPr/>
      </xdr:nvCxnSpPr>
      <xdr:spPr>
        <a:xfrm>
          <a:off x="5903698" y="46847039"/>
          <a:ext cx="0" cy="445360"/>
        </a:xfrm>
        <a:prstGeom prst="straightConnector1">
          <a:avLst/>
        </a:prstGeom>
        <a:ln w="381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102974</xdr:colOff>
      <xdr:row>760</xdr:row>
      <xdr:rowOff>334663</xdr:rowOff>
    </xdr:from>
    <xdr:to>
      <xdr:col>40</xdr:col>
      <xdr:colOff>84801</xdr:colOff>
      <xdr:row>760</xdr:row>
      <xdr:rowOff>334663</xdr:rowOff>
    </xdr:to>
    <xdr:cxnSp macro="">
      <xdr:nvCxnSpPr>
        <xdr:cNvPr id="33" name="直線コネクタ 32"/>
        <xdr:cNvCxnSpPr/>
      </xdr:nvCxnSpPr>
      <xdr:spPr>
        <a:xfrm>
          <a:off x="3903449" y="47302438"/>
          <a:ext cx="4182352"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102973</xdr:colOff>
      <xdr:row>760</xdr:row>
      <xdr:rowOff>334662</xdr:rowOff>
    </xdr:from>
    <xdr:to>
      <xdr:col>19</xdr:col>
      <xdr:colOff>102973</xdr:colOff>
      <xdr:row>762</xdr:row>
      <xdr:rowOff>185195</xdr:rowOff>
    </xdr:to>
    <xdr:cxnSp macro="">
      <xdr:nvCxnSpPr>
        <xdr:cNvPr id="34" name="直線矢印コネクタ 33"/>
        <xdr:cNvCxnSpPr/>
      </xdr:nvCxnSpPr>
      <xdr:spPr>
        <a:xfrm>
          <a:off x="3903448" y="47302437"/>
          <a:ext cx="0" cy="555383"/>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77230</xdr:colOff>
      <xdr:row>760</xdr:row>
      <xdr:rowOff>334663</xdr:rowOff>
    </xdr:from>
    <xdr:to>
      <xdr:col>40</xdr:col>
      <xdr:colOff>77230</xdr:colOff>
      <xdr:row>762</xdr:row>
      <xdr:rowOff>185196</xdr:rowOff>
    </xdr:to>
    <xdr:cxnSp macro="">
      <xdr:nvCxnSpPr>
        <xdr:cNvPr id="35" name="直線矢印コネクタ 34"/>
        <xdr:cNvCxnSpPr/>
      </xdr:nvCxnSpPr>
      <xdr:spPr>
        <a:xfrm>
          <a:off x="8078230" y="47302438"/>
          <a:ext cx="0" cy="555383"/>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64358</xdr:colOff>
      <xdr:row>762</xdr:row>
      <xdr:rowOff>244561</xdr:rowOff>
    </xdr:from>
    <xdr:to>
      <xdr:col>27</xdr:col>
      <xdr:colOff>160851</xdr:colOff>
      <xdr:row>764</xdr:row>
      <xdr:rowOff>275880</xdr:rowOff>
    </xdr:to>
    <xdr:sp macro="" textlink="">
      <xdr:nvSpPr>
        <xdr:cNvPr id="36" name="テキスト ボックス 35"/>
        <xdr:cNvSpPr txBox="1"/>
      </xdr:nvSpPr>
      <xdr:spPr>
        <a:xfrm>
          <a:off x="2064608" y="47917186"/>
          <a:ext cx="3496918" cy="73616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ea"/>
              <a:ea typeface="+mn-ea"/>
              <a:cs typeface="+mn-cs"/>
            </a:rPr>
            <a:t>B.</a:t>
          </a:r>
          <a:r>
            <a:rPr kumimoji="1" lang="ja-JP" altLang="en-US" sz="1100">
              <a:solidFill>
                <a:schemeClr val="dk1"/>
              </a:solidFill>
              <a:latin typeface="+mn-ea"/>
              <a:ea typeface="+mn-ea"/>
              <a:cs typeface="+mn-cs"/>
            </a:rPr>
            <a:t>エイズ発症予防に資するための血液製剤による</a:t>
          </a:r>
          <a:endParaRPr kumimoji="1" lang="en-US" altLang="ja-JP" sz="1100">
            <a:solidFill>
              <a:schemeClr val="dk1"/>
            </a:solidFill>
            <a:latin typeface="+mn-ea"/>
            <a:ea typeface="+mn-ea"/>
            <a:cs typeface="+mn-cs"/>
          </a:endParaRPr>
        </a:p>
        <a:p>
          <a:pPr algn="ctr"/>
          <a:r>
            <a:rPr kumimoji="1" lang="en-US" altLang="ja-JP" sz="1100">
              <a:solidFill>
                <a:schemeClr val="dk1"/>
              </a:solidFill>
              <a:latin typeface="+mn-ea"/>
              <a:ea typeface="+mn-ea"/>
              <a:cs typeface="+mn-cs"/>
            </a:rPr>
            <a:t>HIV</a:t>
          </a:r>
          <a:r>
            <a:rPr kumimoji="1" lang="ja-JP" altLang="en-US" sz="1100">
              <a:solidFill>
                <a:schemeClr val="dk1"/>
              </a:solidFill>
              <a:latin typeface="+mn-ea"/>
              <a:ea typeface="+mn-ea"/>
              <a:cs typeface="+mn-cs"/>
            </a:rPr>
            <a:t>感染者の調査研究班　　　　</a:t>
          </a:r>
          <a:endParaRPr kumimoji="1" lang="en-US" altLang="ja-JP" sz="1100">
            <a:solidFill>
              <a:schemeClr val="dk1"/>
            </a:solidFill>
            <a:latin typeface="+mn-ea"/>
            <a:ea typeface="+mn-ea"/>
            <a:cs typeface="+mn-cs"/>
          </a:endParaRPr>
        </a:p>
        <a:p>
          <a:pPr algn="ctr">
            <a:lnSpc>
              <a:spcPts val="1300"/>
            </a:lnSpc>
          </a:pPr>
          <a:r>
            <a:rPr kumimoji="1" lang="en-US" altLang="ja-JP" sz="1100">
              <a:solidFill>
                <a:schemeClr val="dk1"/>
              </a:solidFill>
              <a:latin typeface="+mn-ea"/>
              <a:ea typeface="+mn-ea"/>
              <a:cs typeface="+mn-cs"/>
            </a:rPr>
            <a:t>10</a:t>
          </a:r>
          <a:r>
            <a:rPr kumimoji="1" lang="ja-JP" altLang="en-US"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oneCellAnchor>
    <xdr:from>
      <xdr:col>10</xdr:col>
      <xdr:colOff>141588</xdr:colOff>
      <xdr:row>760</xdr:row>
      <xdr:rowOff>180203</xdr:rowOff>
    </xdr:from>
    <xdr:ext cx="1620000" cy="720000"/>
    <xdr:sp macro="" textlink="">
      <xdr:nvSpPr>
        <xdr:cNvPr id="37" name="テキスト ボックス 36"/>
        <xdr:cNvSpPr txBox="1"/>
      </xdr:nvSpPr>
      <xdr:spPr>
        <a:xfrm>
          <a:off x="2141838" y="47147978"/>
          <a:ext cx="1620000" cy="720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endParaRPr kumimoji="1" lang="en-US" altLang="ja-JP" sz="1100">
            <a:latin typeface="+mn-ea"/>
            <a:ea typeface="+mn-ea"/>
          </a:endParaRPr>
        </a:p>
        <a:p>
          <a:pPr algn="l"/>
          <a:endParaRPr kumimoji="1" lang="en-US" altLang="ja-JP" sz="1100">
            <a:latin typeface="+mn-ea"/>
            <a:ea typeface="+mn-ea"/>
          </a:endParaRPr>
        </a:p>
        <a:p>
          <a:pPr algn="l"/>
          <a:r>
            <a:rPr kumimoji="1" lang="en-US" altLang="ja-JP" sz="1100">
              <a:latin typeface="+mn-ea"/>
              <a:ea typeface="+mn-ea"/>
            </a:rPr>
            <a:t>【</a:t>
          </a:r>
          <a:r>
            <a:rPr kumimoji="1" lang="ja-JP" altLang="en-US" sz="1100">
              <a:latin typeface="+mn-ea"/>
              <a:ea typeface="+mn-ea"/>
            </a:rPr>
            <a:t>随意契約（その他）</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10</xdr:col>
      <xdr:colOff>64359</xdr:colOff>
      <xdr:row>764</xdr:row>
      <xdr:rowOff>399021</xdr:rowOff>
    </xdr:from>
    <xdr:to>
      <xdr:col>27</xdr:col>
      <xdr:colOff>160852</xdr:colOff>
      <xdr:row>765</xdr:row>
      <xdr:rowOff>639256</xdr:rowOff>
    </xdr:to>
    <xdr:sp macro="" textlink="">
      <xdr:nvSpPr>
        <xdr:cNvPr id="38" name="大かっこ 37"/>
        <xdr:cNvSpPr/>
      </xdr:nvSpPr>
      <xdr:spPr>
        <a:xfrm>
          <a:off x="2064609" y="48776496"/>
          <a:ext cx="3496918" cy="9069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baseline="0">
              <a:solidFill>
                <a:schemeClr val="tx1"/>
              </a:solidFill>
              <a:effectLst/>
              <a:latin typeface="+mn-lt"/>
              <a:ea typeface="+mn-ea"/>
              <a:cs typeface="+mn-cs"/>
            </a:rPr>
            <a:t>・対象者からの報告をもとに発症予防に資する研究を行う</a:t>
          </a:r>
          <a:endParaRPr lang="ja-JP" altLang="ja-JP">
            <a:effectLst/>
          </a:endParaRPr>
        </a:p>
        <a:p>
          <a:pPr algn="l"/>
          <a:endParaRPr kumimoji="1" lang="ja-JP" altLang="en-US" sz="1100"/>
        </a:p>
      </xdr:txBody>
    </xdr:sp>
    <xdr:clientData/>
  </xdr:twoCellAnchor>
  <xdr:twoCellAnchor>
    <xdr:from>
      <xdr:col>31</xdr:col>
      <xdr:colOff>12871</xdr:colOff>
      <xdr:row>762</xdr:row>
      <xdr:rowOff>244561</xdr:rowOff>
    </xdr:from>
    <xdr:to>
      <xdr:col>48</xdr:col>
      <xdr:colOff>109364</xdr:colOff>
      <xdr:row>764</xdr:row>
      <xdr:rowOff>275880</xdr:rowOff>
    </xdr:to>
    <xdr:sp macro="" textlink="">
      <xdr:nvSpPr>
        <xdr:cNvPr id="39" name="テキスト ボックス 38"/>
        <xdr:cNvSpPr txBox="1"/>
      </xdr:nvSpPr>
      <xdr:spPr>
        <a:xfrm>
          <a:off x="6213646" y="47917186"/>
          <a:ext cx="3496918" cy="73616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j-ea"/>
              <a:ea typeface="+mj-ea"/>
            </a:rPr>
            <a:t>　</a:t>
          </a:r>
          <a:r>
            <a:rPr kumimoji="1" lang="en-US" altLang="ja-JP" sz="1100">
              <a:latin typeface="+mn-ea"/>
              <a:ea typeface="+mn-ea"/>
            </a:rPr>
            <a:t>C.</a:t>
          </a:r>
          <a:r>
            <a:rPr kumimoji="1" lang="ja-JP" altLang="en-US" sz="1100">
              <a:latin typeface="+mn-ea"/>
              <a:ea typeface="+mn-ea"/>
            </a:rPr>
            <a:t>（独）医薬品医療機器総合機構</a:t>
          </a:r>
          <a:endParaRPr kumimoji="1" lang="en-US" altLang="ja-JP" sz="1100">
            <a:latin typeface="+mn-ea"/>
            <a:ea typeface="+mn-ea"/>
          </a:endParaRPr>
        </a:p>
        <a:p>
          <a:pPr algn="ctr">
            <a:lnSpc>
              <a:spcPts val="1300"/>
            </a:lnSpc>
          </a:pPr>
          <a:r>
            <a:rPr kumimoji="1" lang="ja-JP" altLang="en-US" sz="1100">
              <a:latin typeface="+mn-ea"/>
              <a:ea typeface="+mn-ea"/>
            </a:rPr>
            <a:t>　</a:t>
          </a:r>
          <a:r>
            <a:rPr kumimoji="1" lang="en-US" altLang="ja-JP" sz="1100">
              <a:latin typeface="+mn-ea"/>
              <a:ea typeface="+mn-ea"/>
            </a:rPr>
            <a:t>481</a:t>
          </a:r>
          <a:r>
            <a:rPr kumimoji="1" lang="ja-JP" altLang="en-US" sz="1100">
              <a:latin typeface="+mn-ea"/>
              <a:ea typeface="+mn-ea"/>
            </a:rPr>
            <a:t>百万円</a:t>
          </a:r>
          <a:endParaRPr kumimoji="1" lang="en-US" altLang="ja-JP" sz="1100">
            <a:latin typeface="+mn-ea"/>
            <a:ea typeface="+mn-ea"/>
          </a:endParaRPr>
        </a:p>
        <a:p>
          <a:pPr algn="ctr">
            <a:lnSpc>
              <a:spcPts val="1300"/>
            </a:lnSpc>
          </a:pPr>
          <a:r>
            <a:rPr kumimoji="1" lang="en-US" altLang="ja-JP" sz="1100">
              <a:latin typeface="+mn-ea"/>
              <a:ea typeface="+mn-ea"/>
            </a:rPr>
            <a:t>(</a:t>
          </a:r>
          <a:r>
            <a:rPr kumimoji="1" lang="ja-JP" altLang="en-US" sz="1100">
              <a:latin typeface="+mn-ea"/>
              <a:ea typeface="+mn-ea"/>
            </a:rPr>
            <a:t>うち返納</a:t>
          </a:r>
          <a:r>
            <a:rPr kumimoji="1" lang="en-US" altLang="ja-JP" sz="1100">
              <a:latin typeface="+mn-ea"/>
              <a:ea typeface="+mn-ea"/>
            </a:rPr>
            <a:t>84</a:t>
          </a:r>
          <a:r>
            <a:rPr kumimoji="1" lang="ja-JP" altLang="en-US" sz="1100">
              <a:latin typeface="+mn-ea"/>
              <a:ea typeface="+mn-ea"/>
            </a:rPr>
            <a:t>百万円）</a:t>
          </a:r>
          <a:endParaRPr kumimoji="1" lang="en-US" altLang="ja-JP" sz="1100">
            <a:latin typeface="+mn-ea"/>
            <a:ea typeface="+mn-ea"/>
          </a:endParaRPr>
        </a:p>
      </xdr:txBody>
    </xdr:sp>
    <xdr:clientData/>
  </xdr:twoCellAnchor>
  <xdr:oneCellAnchor>
    <xdr:from>
      <xdr:col>31</xdr:col>
      <xdr:colOff>102973</xdr:colOff>
      <xdr:row>760</xdr:row>
      <xdr:rowOff>257433</xdr:rowOff>
    </xdr:from>
    <xdr:ext cx="1620000" cy="720000"/>
    <xdr:sp macro="" textlink="">
      <xdr:nvSpPr>
        <xdr:cNvPr id="40" name="テキスト ボックス 39"/>
        <xdr:cNvSpPr txBox="1"/>
      </xdr:nvSpPr>
      <xdr:spPr>
        <a:xfrm>
          <a:off x="6303748" y="47225208"/>
          <a:ext cx="1620000" cy="720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endParaRPr kumimoji="1" lang="en-US" altLang="ja-JP" sz="1100">
            <a:latin typeface="+mn-ea"/>
            <a:ea typeface="+mn-ea"/>
          </a:endParaRPr>
        </a:p>
        <a:p>
          <a:pPr algn="l"/>
          <a:endParaRPr kumimoji="1" lang="en-US" altLang="ja-JP" sz="1100">
            <a:latin typeface="+mn-ea"/>
            <a:ea typeface="+mn-ea"/>
          </a:endParaRPr>
        </a:p>
        <a:p>
          <a:pPr algn="l"/>
          <a:r>
            <a:rPr kumimoji="1" lang="en-US" altLang="ja-JP" sz="1100">
              <a:latin typeface="+mn-ea"/>
              <a:ea typeface="+mn-ea"/>
            </a:rPr>
            <a:t>【</a:t>
          </a:r>
          <a:r>
            <a:rPr kumimoji="1" lang="ja-JP" altLang="en-US" sz="1100">
              <a:latin typeface="+mn-ea"/>
              <a:ea typeface="+mn-ea"/>
            </a:rPr>
            <a:t>随意契約（その他）</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31</xdr:col>
      <xdr:colOff>12872</xdr:colOff>
      <xdr:row>764</xdr:row>
      <xdr:rowOff>399021</xdr:rowOff>
    </xdr:from>
    <xdr:to>
      <xdr:col>48</xdr:col>
      <xdr:colOff>109365</xdr:colOff>
      <xdr:row>765</xdr:row>
      <xdr:rowOff>639256</xdr:rowOff>
    </xdr:to>
    <xdr:sp macro="" textlink="">
      <xdr:nvSpPr>
        <xdr:cNvPr id="41" name="大かっこ 40"/>
        <xdr:cNvSpPr/>
      </xdr:nvSpPr>
      <xdr:spPr>
        <a:xfrm>
          <a:off x="6213647" y="48776496"/>
          <a:ext cx="3496918" cy="9069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・「健康管理費用」の支給</a:t>
          </a:r>
          <a:endParaRPr lang="ja-JP" altLang="ja-JP">
            <a:effectLst/>
          </a:endParaRPr>
        </a:p>
        <a:p>
          <a:r>
            <a:rPr kumimoji="1" lang="ja-JP" altLang="ja-JP" sz="1100">
              <a:solidFill>
                <a:schemeClr val="tx1"/>
              </a:solidFill>
              <a:effectLst/>
              <a:latin typeface="+mn-lt"/>
              <a:ea typeface="+mn-ea"/>
              <a:cs typeface="+mn-cs"/>
            </a:rPr>
            <a:t>・「発症者健康管理手当」の支給</a:t>
          </a:r>
          <a:endParaRPr kumimoji="1" lang="ja-JP" altLang="en-US" sz="1100"/>
        </a:p>
      </xdr:txBody>
    </xdr:sp>
    <xdr:clientData/>
  </xdr:twoCellAnchor>
  <xdr:twoCellAnchor>
    <xdr:from>
      <xdr:col>38</xdr:col>
      <xdr:colOff>81643</xdr:colOff>
      <xdr:row>86</xdr:row>
      <xdr:rowOff>13607</xdr:rowOff>
    </xdr:from>
    <xdr:to>
      <xdr:col>41</xdr:col>
      <xdr:colOff>149678</xdr:colOff>
      <xdr:row>87</xdr:row>
      <xdr:rowOff>0</xdr:rowOff>
    </xdr:to>
    <xdr:sp macro="" textlink="">
      <xdr:nvSpPr>
        <xdr:cNvPr id="42" name="テキスト ボックス 41"/>
        <xdr:cNvSpPr txBox="1"/>
      </xdr:nvSpPr>
      <xdr:spPr>
        <a:xfrm>
          <a:off x="7837714" y="27908250"/>
          <a:ext cx="680357"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68036</xdr:colOff>
      <xdr:row>100</xdr:row>
      <xdr:rowOff>13607</xdr:rowOff>
    </xdr:from>
    <xdr:to>
      <xdr:col>41</xdr:col>
      <xdr:colOff>149678</xdr:colOff>
      <xdr:row>101</xdr:row>
      <xdr:rowOff>40821</xdr:rowOff>
    </xdr:to>
    <xdr:sp macro="" textlink="">
      <xdr:nvSpPr>
        <xdr:cNvPr id="43" name="テキスト ボックス 42"/>
        <xdr:cNvSpPr txBox="1"/>
      </xdr:nvSpPr>
      <xdr:spPr>
        <a:xfrm>
          <a:off x="7824107" y="32738786"/>
          <a:ext cx="693964" cy="3265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6</xdr:col>
      <xdr:colOff>95250</xdr:colOff>
      <xdr:row>748</xdr:row>
      <xdr:rowOff>81643</xdr:rowOff>
    </xdr:from>
    <xdr:to>
      <xdr:col>18</xdr:col>
      <xdr:colOff>108857</xdr:colOff>
      <xdr:row>759</xdr:row>
      <xdr:rowOff>40822</xdr:rowOff>
    </xdr:to>
    <xdr:sp macro="" textlink="">
      <xdr:nvSpPr>
        <xdr:cNvPr id="44" name="テキスト ボックス 43"/>
        <xdr:cNvSpPr txBox="1"/>
      </xdr:nvSpPr>
      <xdr:spPr>
        <a:xfrm>
          <a:off x="1319893" y="239104714"/>
          <a:ext cx="2462893" cy="3850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3200"/>
            <a:t>令和２年度実績は集計中のため、令和元年度実績を記載</a:t>
          </a:r>
        </a:p>
        <a:p>
          <a:endParaRPr kumimoji="1" lang="ja-JP" altLang="en-US" sz="4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0" zoomScale="85" zoomScaleNormal="75" zoomScaleSheetLayoutView="85" zoomScalePageLayoutView="85" workbookViewId="0">
      <selection activeCell="BK735" sqref="BK735"/>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802</v>
      </c>
      <c r="AK2" s="206"/>
      <c r="AL2" s="206"/>
      <c r="AM2" s="206"/>
      <c r="AN2" s="98" t="s">
        <v>404</v>
      </c>
      <c r="AO2" s="206">
        <v>20</v>
      </c>
      <c r="AP2" s="206"/>
      <c r="AQ2" s="206"/>
      <c r="AR2" s="99" t="s">
        <v>707</v>
      </c>
      <c r="AS2" s="207">
        <v>304</v>
      </c>
      <c r="AT2" s="207"/>
      <c r="AU2" s="207"/>
      <c r="AV2" s="98" t="str">
        <f>IF(AW2="","","-")</f>
        <v/>
      </c>
      <c r="AW2" s="394"/>
      <c r="AX2" s="394"/>
    </row>
    <row r="3" spans="1:50" ht="21" customHeight="1" thickBot="1" x14ac:dyDescent="0.25">
      <c r="A3" s="519" t="s">
        <v>700</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801</v>
      </c>
      <c r="AK3" s="521"/>
      <c r="AL3" s="521"/>
      <c r="AM3" s="521"/>
      <c r="AN3" s="521"/>
      <c r="AO3" s="521"/>
      <c r="AP3" s="521"/>
      <c r="AQ3" s="521"/>
      <c r="AR3" s="521"/>
      <c r="AS3" s="521"/>
      <c r="AT3" s="521"/>
      <c r="AU3" s="521"/>
      <c r="AV3" s="521"/>
      <c r="AW3" s="521"/>
      <c r="AX3" s="24" t="s">
        <v>65</v>
      </c>
    </row>
    <row r="4" spans="1:50" ht="24.75" customHeight="1" x14ac:dyDescent="0.2">
      <c r="A4" s="721" t="s">
        <v>25</v>
      </c>
      <c r="B4" s="722"/>
      <c r="C4" s="722"/>
      <c r="D4" s="722"/>
      <c r="E4" s="722"/>
      <c r="F4" s="722"/>
      <c r="G4" s="697" t="s">
        <v>709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2">
      <c r="A5" s="707" t="s">
        <v>67</v>
      </c>
      <c r="B5" s="708"/>
      <c r="C5" s="708"/>
      <c r="D5" s="708"/>
      <c r="E5" s="708"/>
      <c r="F5" s="709"/>
      <c r="G5" s="554" t="s">
        <v>712</v>
      </c>
      <c r="H5" s="555"/>
      <c r="I5" s="555"/>
      <c r="J5" s="555"/>
      <c r="K5" s="555"/>
      <c r="L5" s="555"/>
      <c r="M5" s="556" t="s">
        <v>66</v>
      </c>
      <c r="N5" s="557"/>
      <c r="O5" s="557"/>
      <c r="P5" s="557"/>
      <c r="Q5" s="557"/>
      <c r="R5" s="558"/>
      <c r="S5" s="559" t="s">
        <v>713</v>
      </c>
      <c r="T5" s="555"/>
      <c r="U5" s="555"/>
      <c r="V5" s="555"/>
      <c r="W5" s="555"/>
      <c r="X5" s="560"/>
      <c r="Y5" s="713" t="s">
        <v>3</v>
      </c>
      <c r="Z5" s="714"/>
      <c r="AA5" s="714"/>
      <c r="AB5" s="714"/>
      <c r="AC5" s="714"/>
      <c r="AD5" s="715"/>
      <c r="AE5" s="716" t="s">
        <v>714</v>
      </c>
      <c r="AF5" s="716"/>
      <c r="AG5" s="716"/>
      <c r="AH5" s="716"/>
      <c r="AI5" s="716"/>
      <c r="AJ5" s="716"/>
      <c r="AK5" s="716"/>
      <c r="AL5" s="716"/>
      <c r="AM5" s="716"/>
      <c r="AN5" s="716"/>
      <c r="AO5" s="716"/>
      <c r="AP5" s="717"/>
      <c r="AQ5" s="718" t="s">
        <v>711</v>
      </c>
      <c r="AR5" s="719"/>
      <c r="AS5" s="719"/>
      <c r="AT5" s="719"/>
      <c r="AU5" s="719"/>
      <c r="AV5" s="719"/>
      <c r="AW5" s="719"/>
      <c r="AX5" s="720"/>
    </row>
    <row r="6" spans="1:50" ht="39" customHeight="1" x14ac:dyDescent="0.2">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2">
      <c r="A7" s="820" t="s">
        <v>22</v>
      </c>
      <c r="B7" s="821"/>
      <c r="C7" s="821"/>
      <c r="D7" s="821"/>
      <c r="E7" s="821"/>
      <c r="F7" s="822"/>
      <c r="G7" s="823" t="s">
        <v>715</v>
      </c>
      <c r="H7" s="824"/>
      <c r="I7" s="824"/>
      <c r="J7" s="824"/>
      <c r="K7" s="824"/>
      <c r="L7" s="824"/>
      <c r="M7" s="824"/>
      <c r="N7" s="824"/>
      <c r="O7" s="824"/>
      <c r="P7" s="824"/>
      <c r="Q7" s="824"/>
      <c r="R7" s="824"/>
      <c r="S7" s="824"/>
      <c r="T7" s="824"/>
      <c r="U7" s="824"/>
      <c r="V7" s="824"/>
      <c r="W7" s="824"/>
      <c r="X7" s="825"/>
      <c r="Y7" s="392" t="s">
        <v>387</v>
      </c>
      <c r="Z7" s="296"/>
      <c r="AA7" s="296"/>
      <c r="AB7" s="296"/>
      <c r="AC7" s="296"/>
      <c r="AD7" s="393"/>
      <c r="AE7" s="379" t="s">
        <v>715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2">
      <c r="A8" s="820" t="s">
        <v>256</v>
      </c>
      <c r="B8" s="821"/>
      <c r="C8" s="821"/>
      <c r="D8" s="821"/>
      <c r="E8" s="821"/>
      <c r="F8" s="822"/>
      <c r="G8" s="218" t="str">
        <f>入力規則等!A27</f>
        <v>男女共同参画</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72.75" customHeight="1" x14ac:dyDescent="0.2">
      <c r="A9" s="123" t="s">
        <v>23</v>
      </c>
      <c r="B9" s="124"/>
      <c r="C9" s="124"/>
      <c r="D9" s="124"/>
      <c r="E9" s="124"/>
      <c r="F9" s="124"/>
      <c r="G9" s="568" t="s">
        <v>716</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2">
      <c r="A10" s="738" t="s">
        <v>30</v>
      </c>
      <c r="B10" s="739"/>
      <c r="C10" s="739"/>
      <c r="D10" s="739"/>
      <c r="E10" s="739"/>
      <c r="F10" s="739"/>
      <c r="G10" s="671" t="s">
        <v>717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2">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2">
      <c r="A12" s="117" t="s">
        <v>24</v>
      </c>
      <c r="B12" s="118"/>
      <c r="C12" s="118"/>
      <c r="D12" s="118"/>
      <c r="E12" s="118"/>
      <c r="F12" s="119"/>
      <c r="G12" s="677"/>
      <c r="H12" s="678"/>
      <c r="I12" s="678"/>
      <c r="J12" s="678"/>
      <c r="K12" s="678"/>
      <c r="L12" s="678"/>
      <c r="M12" s="678"/>
      <c r="N12" s="678"/>
      <c r="O12" s="678"/>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0"/>
    </row>
    <row r="13" spans="1:50" ht="21" customHeight="1" x14ac:dyDescent="0.2">
      <c r="A13" s="120"/>
      <c r="B13" s="121"/>
      <c r="C13" s="121"/>
      <c r="D13" s="121"/>
      <c r="E13" s="121"/>
      <c r="F13" s="122"/>
      <c r="G13" s="741" t="s">
        <v>6</v>
      </c>
      <c r="H13" s="742"/>
      <c r="I13" s="634" t="s">
        <v>7</v>
      </c>
      <c r="J13" s="635"/>
      <c r="K13" s="635"/>
      <c r="L13" s="635"/>
      <c r="M13" s="635"/>
      <c r="N13" s="635"/>
      <c r="O13" s="636"/>
      <c r="P13" s="163">
        <v>487</v>
      </c>
      <c r="Q13" s="164"/>
      <c r="R13" s="164"/>
      <c r="S13" s="164"/>
      <c r="T13" s="164"/>
      <c r="U13" s="164"/>
      <c r="V13" s="165"/>
      <c r="W13" s="163">
        <v>499</v>
      </c>
      <c r="X13" s="164"/>
      <c r="Y13" s="164"/>
      <c r="Z13" s="164"/>
      <c r="AA13" s="164"/>
      <c r="AB13" s="164"/>
      <c r="AC13" s="165"/>
      <c r="AD13" s="163">
        <v>494</v>
      </c>
      <c r="AE13" s="164"/>
      <c r="AF13" s="164"/>
      <c r="AG13" s="164"/>
      <c r="AH13" s="164"/>
      <c r="AI13" s="164"/>
      <c r="AJ13" s="165"/>
      <c r="AK13" s="163">
        <v>497</v>
      </c>
      <c r="AL13" s="164"/>
      <c r="AM13" s="164"/>
      <c r="AN13" s="164"/>
      <c r="AO13" s="164"/>
      <c r="AP13" s="164"/>
      <c r="AQ13" s="165"/>
      <c r="AR13" s="160"/>
      <c r="AS13" s="161"/>
      <c r="AT13" s="161"/>
      <c r="AU13" s="161"/>
      <c r="AV13" s="161"/>
      <c r="AW13" s="161"/>
      <c r="AX13" s="391"/>
    </row>
    <row r="14" spans="1:50" ht="21" customHeight="1" x14ac:dyDescent="0.2">
      <c r="A14" s="120"/>
      <c r="B14" s="121"/>
      <c r="C14" s="121"/>
      <c r="D14" s="121"/>
      <c r="E14" s="121"/>
      <c r="F14" s="122"/>
      <c r="G14" s="743"/>
      <c r="H14" s="744"/>
      <c r="I14" s="571" t="s">
        <v>8</v>
      </c>
      <c r="J14" s="625"/>
      <c r="K14" s="625"/>
      <c r="L14" s="625"/>
      <c r="M14" s="625"/>
      <c r="N14" s="625"/>
      <c r="O14" s="626"/>
      <c r="P14" s="163" t="s">
        <v>715</v>
      </c>
      <c r="Q14" s="164"/>
      <c r="R14" s="164"/>
      <c r="S14" s="164"/>
      <c r="T14" s="164"/>
      <c r="U14" s="164"/>
      <c r="V14" s="165"/>
      <c r="W14" s="163" t="s">
        <v>715</v>
      </c>
      <c r="X14" s="164"/>
      <c r="Y14" s="164"/>
      <c r="Z14" s="164"/>
      <c r="AA14" s="164"/>
      <c r="AB14" s="164"/>
      <c r="AC14" s="165"/>
      <c r="AD14" s="163" t="s">
        <v>715</v>
      </c>
      <c r="AE14" s="164"/>
      <c r="AF14" s="164"/>
      <c r="AG14" s="164"/>
      <c r="AH14" s="164"/>
      <c r="AI14" s="164"/>
      <c r="AJ14" s="165"/>
      <c r="AK14" s="163" t="s">
        <v>804</v>
      </c>
      <c r="AL14" s="164"/>
      <c r="AM14" s="164"/>
      <c r="AN14" s="164"/>
      <c r="AO14" s="164"/>
      <c r="AP14" s="164"/>
      <c r="AQ14" s="165"/>
      <c r="AR14" s="661"/>
      <c r="AS14" s="661"/>
      <c r="AT14" s="661"/>
      <c r="AU14" s="661"/>
      <c r="AV14" s="661"/>
      <c r="AW14" s="661"/>
      <c r="AX14" s="662"/>
    </row>
    <row r="15" spans="1:50" ht="21" customHeight="1" x14ac:dyDescent="0.2">
      <c r="A15" s="120"/>
      <c r="B15" s="121"/>
      <c r="C15" s="121"/>
      <c r="D15" s="121"/>
      <c r="E15" s="121"/>
      <c r="F15" s="122"/>
      <c r="G15" s="743"/>
      <c r="H15" s="744"/>
      <c r="I15" s="571" t="s">
        <v>51</v>
      </c>
      <c r="J15" s="572"/>
      <c r="K15" s="572"/>
      <c r="L15" s="572"/>
      <c r="M15" s="572"/>
      <c r="N15" s="572"/>
      <c r="O15" s="573"/>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t="s">
        <v>804</v>
      </c>
      <c r="AL15" s="164"/>
      <c r="AM15" s="164"/>
      <c r="AN15" s="164"/>
      <c r="AO15" s="164"/>
      <c r="AP15" s="164"/>
      <c r="AQ15" s="165"/>
      <c r="AR15" s="163"/>
      <c r="AS15" s="164"/>
      <c r="AT15" s="164"/>
      <c r="AU15" s="164"/>
      <c r="AV15" s="164"/>
      <c r="AW15" s="164"/>
      <c r="AX15" s="624"/>
    </row>
    <row r="16" spans="1:50" ht="21" customHeight="1" x14ac:dyDescent="0.2">
      <c r="A16" s="120"/>
      <c r="B16" s="121"/>
      <c r="C16" s="121"/>
      <c r="D16" s="121"/>
      <c r="E16" s="121"/>
      <c r="F16" s="122"/>
      <c r="G16" s="743"/>
      <c r="H16" s="744"/>
      <c r="I16" s="571" t="s">
        <v>52</v>
      </c>
      <c r="J16" s="572"/>
      <c r="K16" s="572"/>
      <c r="L16" s="572"/>
      <c r="M16" s="572"/>
      <c r="N16" s="572"/>
      <c r="O16" s="573"/>
      <c r="P16" s="163" t="s">
        <v>715</v>
      </c>
      <c r="Q16" s="164"/>
      <c r="R16" s="164"/>
      <c r="S16" s="164"/>
      <c r="T16" s="164"/>
      <c r="U16" s="164"/>
      <c r="V16" s="165"/>
      <c r="W16" s="163" t="s">
        <v>715</v>
      </c>
      <c r="X16" s="164"/>
      <c r="Y16" s="164"/>
      <c r="Z16" s="164"/>
      <c r="AA16" s="164"/>
      <c r="AB16" s="164"/>
      <c r="AC16" s="165"/>
      <c r="AD16" s="163" t="s">
        <v>715</v>
      </c>
      <c r="AE16" s="164"/>
      <c r="AF16" s="164"/>
      <c r="AG16" s="164"/>
      <c r="AH16" s="164"/>
      <c r="AI16" s="164"/>
      <c r="AJ16" s="165"/>
      <c r="AK16" s="163" t="s">
        <v>804</v>
      </c>
      <c r="AL16" s="164"/>
      <c r="AM16" s="164"/>
      <c r="AN16" s="164"/>
      <c r="AO16" s="164"/>
      <c r="AP16" s="164"/>
      <c r="AQ16" s="165"/>
      <c r="AR16" s="674"/>
      <c r="AS16" s="675"/>
      <c r="AT16" s="675"/>
      <c r="AU16" s="675"/>
      <c r="AV16" s="675"/>
      <c r="AW16" s="675"/>
      <c r="AX16" s="676"/>
    </row>
    <row r="17" spans="1:50" ht="24.75" customHeight="1" x14ac:dyDescent="0.2">
      <c r="A17" s="120"/>
      <c r="B17" s="121"/>
      <c r="C17" s="121"/>
      <c r="D17" s="121"/>
      <c r="E17" s="121"/>
      <c r="F17" s="122"/>
      <c r="G17" s="743"/>
      <c r="H17" s="744"/>
      <c r="I17" s="571" t="s">
        <v>50</v>
      </c>
      <c r="J17" s="625"/>
      <c r="K17" s="625"/>
      <c r="L17" s="625"/>
      <c r="M17" s="625"/>
      <c r="N17" s="625"/>
      <c r="O17" s="626"/>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t="s">
        <v>804</v>
      </c>
      <c r="AL17" s="164"/>
      <c r="AM17" s="164"/>
      <c r="AN17" s="164"/>
      <c r="AO17" s="164"/>
      <c r="AP17" s="164"/>
      <c r="AQ17" s="165"/>
      <c r="AR17" s="389"/>
      <c r="AS17" s="389"/>
      <c r="AT17" s="389"/>
      <c r="AU17" s="389"/>
      <c r="AV17" s="389"/>
      <c r="AW17" s="389"/>
      <c r="AX17" s="390"/>
    </row>
    <row r="18" spans="1:50" ht="24.75" customHeight="1" x14ac:dyDescent="0.2">
      <c r="A18" s="120"/>
      <c r="B18" s="121"/>
      <c r="C18" s="121"/>
      <c r="D18" s="121"/>
      <c r="E18" s="121"/>
      <c r="F18" s="122"/>
      <c r="G18" s="745"/>
      <c r="H18" s="746"/>
      <c r="I18" s="733" t="s">
        <v>20</v>
      </c>
      <c r="J18" s="734"/>
      <c r="K18" s="734"/>
      <c r="L18" s="734"/>
      <c r="M18" s="734"/>
      <c r="N18" s="734"/>
      <c r="O18" s="735"/>
      <c r="P18" s="169">
        <f>SUM(P13:V17)</f>
        <v>487</v>
      </c>
      <c r="Q18" s="170"/>
      <c r="R18" s="170"/>
      <c r="S18" s="170"/>
      <c r="T18" s="170"/>
      <c r="U18" s="170"/>
      <c r="V18" s="171"/>
      <c r="W18" s="169">
        <f>SUM(W13:AC17)</f>
        <v>499</v>
      </c>
      <c r="X18" s="170"/>
      <c r="Y18" s="170"/>
      <c r="Z18" s="170"/>
      <c r="AA18" s="170"/>
      <c r="AB18" s="170"/>
      <c r="AC18" s="171"/>
      <c r="AD18" s="169">
        <f>SUM(AD13:AJ17)</f>
        <v>494</v>
      </c>
      <c r="AE18" s="170"/>
      <c r="AF18" s="170"/>
      <c r="AG18" s="170"/>
      <c r="AH18" s="170"/>
      <c r="AI18" s="170"/>
      <c r="AJ18" s="171"/>
      <c r="AK18" s="169">
        <f>SUM(AK13:AQ17)</f>
        <v>497</v>
      </c>
      <c r="AL18" s="170"/>
      <c r="AM18" s="170"/>
      <c r="AN18" s="170"/>
      <c r="AO18" s="170"/>
      <c r="AP18" s="170"/>
      <c r="AQ18" s="171"/>
      <c r="AR18" s="169">
        <f>SUM(AR13:AX17)</f>
        <v>0</v>
      </c>
      <c r="AS18" s="170"/>
      <c r="AT18" s="170"/>
      <c r="AU18" s="170"/>
      <c r="AV18" s="170"/>
      <c r="AW18" s="170"/>
      <c r="AX18" s="533"/>
    </row>
    <row r="19" spans="1:50" ht="24.75" customHeight="1" x14ac:dyDescent="0.2">
      <c r="A19" s="120"/>
      <c r="B19" s="121"/>
      <c r="C19" s="121"/>
      <c r="D19" s="121"/>
      <c r="E19" s="121"/>
      <c r="F19" s="122"/>
      <c r="G19" s="531" t="s">
        <v>9</v>
      </c>
      <c r="H19" s="532"/>
      <c r="I19" s="532"/>
      <c r="J19" s="532"/>
      <c r="K19" s="532"/>
      <c r="L19" s="532"/>
      <c r="M19" s="532"/>
      <c r="N19" s="532"/>
      <c r="O19" s="532"/>
      <c r="P19" s="163">
        <v>487</v>
      </c>
      <c r="Q19" s="164"/>
      <c r="R19" s="164"/>
      <c r="S19" s="164"/>
      <c r="T19" s="164"/>
      <c r="U19" s="164"/>
      <c r="V19" s="165"/>
      <c r="W19" s="163">
        <v>499</v>
      </c>
      <c r="X19" s="164"/>
      <c r="Y19" s="164"/>
      <c r="Z19" s="164"/>
      <c r="AA19" s="164"/>
      <c r="AB19" s="164"/>
      <c r="AC19" s="165"/>
      <c r="AD19" s="163">
        <v>494</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2">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2">
      <c r="A21" s="123"/>
      <c r="B21" s="124"/>
      <c r="C21" s="124"/>
      <c r="D21" s="124"/>
      <c r="E21" s="124"/>
      <c r="F21" s="125"/>
      <c r="G21" s="918" t="s">
        <v>352</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2">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718</v>
      </c>
      <c r="H23" s="133"/>
      <c r="I23" s="133"/>
      <c r="J23" s="133"/>
      <c r="K23" s="133"/>
      <c r="L23" s="133"/>
      <c r="M23" s="133"/>
      <c r="N23" s="133"/>
      <c r="O23" s="134"/>
      <c r="P23" s="160">
        <v>497</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2">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2">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2">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2">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332</v>
      </c>
      <c r="H29" s="229"/>
      <c r="I29" s="229"/>
      <c r="J29" s="229"/>
      <c r="K29" s="229"/>
      <c r="L29" s="229"/>
      <c r="M29" s="229"/>
      <c r="N29" s="229"/>
      <c r="O29" s="230"/>
      <c r="P29" s="163">
        <f>AK13</f>
        <v>497</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05" t="s">
        <v>347</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388</v>
      </c>
      <c r="AF30" s="383"/>
      <c r="AG30" s="383"/>
      <c r="AH30" s="384"/>
      <c r="AI30" s="385" t="s">
        <v>410</v>
      </c>
      <c r="AJ30" s="385"/>
      <c r="AK30" s="385"/>
      <c r="AL30" s="382"/>
      <c r="AM30" s="385" t="s">
        <v>507</v>
      </c>
      <c r="AN30" s="385"/>
      <c r="AO30" s="385"/>
      <c r="AP30" s="382"/>
      <c r="AQ30" s="637" t="s">
        <v>232</v>
      </c>
      <c r="AR30" s="638"/>
      <c r="AS30" s="638"/>
      <c r="AT30" s="639"/>
      <c r="AU30" s="387" t="s">
        <v>134</v>
      </c>
      <c r="AV30" s="387"/>
      <c r="AW30" s="387"/>
      <c r="AX30" s="388"/>
    </row>
    <row r="31" spans="1:50" ht="18.75" customHeight="1" x14ac:dyDescent="0.2">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715</v>
      </c>
      <c r="AR31" s="178"/>
      <c r="AS31" s="179" t="s">
        <v>233</v>
      </c>
      <c r="AT31" s="202"/>
      <c r="AU31" s="271" t="s">
        <v>715</v>
      </c>
      <c r="AV31" s="271"/>
      <c r="AW31" s="375" t="s">
        <v>179</v>
      </c>
      <c r="AX31" s="376"/>
    </row>
    <row r="32" spans="1:50" ht="23.25" customHeight="1" x14ac:dyDescent="0.2">
      <c r="A32" s="511"/>
      <c r="B32" s="509"/>
      <c r="C32" s="509"/>
      <c r="D32" s="509"/>
      <c r="E32" s="509"/>
      <c r="F32" s="510"/>
      <c r="G32" s="536" t="s">
        <v>715</v>
      </c>
      <c r="H32" s="537"/>
      <c r="I32" s="537"/>
      <c r="J32" s="537"/>
      <c r="K32" s="537"/>
      <c r="L32" s="537"/>
      <c r="M32" s="537"/>
      <c r="N32" s="537"/>
      <c r="O32" s="538"/>
      <c r="P32" s="191" t="s">
        <v>715</v>
      </c>
      <c r="Q32" s="191"/>
      <c r="R32" s="191"/>
      <c r="S32" s="191"/>
      <c r="T32" s="191"/>
      <c r="U32" s="191"/>
      <c r="V32" s="191"/>
      <c r="W32" s="191"/>
      <c r="X32" s="233"/>
      <c r="Y32" s="339" t="s">
        <v>12</v>
      </c>
      <c r="Z32" s="545"/>
      <c r="AA32" s="546"/>
      <c r="AB32" s="547" t="s">
        <v>715</v>
      </c>
      <c r="AC32" s="547"/>
      <c r="AD32" s="547"/>
      <c r="AE32" s="363" t="s">
        <v>715</v>
      </c>
      <c r="AF32" s="364"/>
      <c r="AG32" s="364"/>
      <c r="AH32" s="364"/>
      <c r="AI32" s="363" t="s">
        <v>715</v>
      </c>
      <c r="AJ32" s="364"/>
      <c r="AK32" s="364"/>
      <c r="AL32" s="364"/>
      <c r="AM32" s="363" t="s">
        <v>804</v>
      </c>
      <c r="AN32" s="364"/>
      <c r="AO32" s="364"/>
      <c r="AP32" s="364"/>
      <c r="AQ32" s="166" t="s">
        <v>715</v>
      </c>
      <c r="AR32" s="167"/>
      <c r="AS32" s="167"/>
      <c r="AT32" s="168"/>
      <c r="AU32" s="364" t="s">
        <v>715</v>
      </c>
      <c r="AV32" s="364"/>
      <c r="AW32" s="364"/>
      <c r="AX32" s="365"/>
    </row>
    <row r="33" spans="1:51" ht="23.25" customHeight="1" x14ac:dyDescent="0.2">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715</v>
      </c>
      <c r="AC33" s="518"/>
      <c r="AD33" s="518"/>
      <c r="AE33" s="363" t="s">
        <v>715</v>
      </c>
      <c r="AF33" s="364"/>
      <c r="AG33" s="364"/>
      <c r="AH33" s="364"/>
      <c r="AI33" s="363" t="s">
        <v>715</v>
      </c>
      <c r="AJ33" s="364"/>
      <c r="AK33" s="364"/>
      <c r="AL33" s="364"/>
      <c r="AM33" s="363" t="s">
        <v>804</v>
      </c>
      <c r="AN33" s="364"/>
      <c r="AO33" s="364"/>
      <c r="AP33" s="364"/>
      <c r="AQ33" s="166" t="s">
        <v>715</v>
      </c>
      <c r="AR33" s="167"/>
      <c r="AS33" s="167"/>
      <c r="AT33" s="168"/>
      <c r="AU33" s="364" t="s">
        <v>715</v>
      </c>
      <c r="AV33" s="364"/>
      <c r="AW33" s="364"/>
      <c r="AX33" s="365"/>
    </row>
    <row r="34" spans="1:51" ht="23.25" customHeight="1" x14ac:dyDescent="0.2">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715</v>
      </c>
      <c r="AF34" s="364"/>
      <c r="AG34" s="364"/>
      <c r="AH34" s="364"/>
      <c r="AI34" s="363" t="s">
        <v>715</v>
      </c>
      <c r="AJ34" s="364"/>
      <c r="AK34" s="364"/>
      <c r="AL34" s="364"/>
      <c r="AM34" s="363" t="s">
        <v>804</v>
      </c>
      <c r="AN34" s="364"/>
      <c r="AO34" s="364"/>
      <c r="AP34" s="364"/>
      <c r="AQ34" s="166" t="s">
        <v>715</v>
      </c>
      <c r="AR34" s="167"/>
      <c r="AS34" s="167"/>
      <c r="AT34" s="168"/>
      <c r="AU34" s="364" t="s">
        <v>715</v>
      </c>
      <c r="AV34" s="364"/>
      <c r="AW34" s="364"/>
      <c r="AX34" s="365"/>
    </row>
    <row r="35" spans="1:51" ht="23.25" customHeight="1" x14ac:dyDescent="0.2">
      <c r="A35" s="891" t="s">
        <v>378</v>
      </c>
      <c r="B35" s="892"/>
      <c r="C35" s="892"/>
      <c r="D35" s="892"/>
      <c r="E35" s="892"/>
      <c r="F35" s="893"/>
      <c r="G35" s="897" t="s">
        <v>404</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2">
      <c r="A37" s="640" t="s">
        <v>347</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0</v>
      </c>
    </row>
    <row r="38" spans="1:51" ht="18.75" hidden="1" customHeight="1" x14ac:dyDescent="0.2">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2">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2">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2">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2">
      <c r="A42" s="891" t="s">
        <v>378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2">
      <c r="A44" s="640" t="s">
        <v>347</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x14ac:dyDescent="0.2">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2">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2">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2">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2">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2">
      <c r="A51" s="508" t="s">
        <v>347</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x14ac:dyDescent="0.2">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2">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2">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2">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2">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2">
      <c r="A58" s="508" t="s">
        <v>347</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x14ac:dyDescent="0.2">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2">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2">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2">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2">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2">
      <c r="A65" s="852" t="s">
        <v>348</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343</v>
      </c>
      <c r="X65" s="864"/>
      <c r="Y65" s="867"/>
      <c r="Z65" s="867"/>
      <c r="AA65" s="868"/>
      <c r="AB65" s="861" t="s">
        <v>11</v>
      </c>
      <c r="AC65" s="857"/>
      <c r="AD65" s="858"/>
      <c r="AE65" s="335" t="s">
        <v>388</v>
      </c>
      <c r="AF65" s="335"/>
      <c r="AG65" s="335"/>
      <c r="AH65" s="335"/>
      <c r="AI65" s="335" t="s">
        <v>410</v>
      </c>
      <c r="AJ65" s="335"/>
      <c r="AK65" s="335"/>
      <c r="AL65" s="335"/>
      <c r="AM65" s="335" t="s">
        <v>507</v>
      </c>
      <c r="AN65" s="335"/>
      <c r="AO65" s="335"/>
      <c r="AP65" s="335"/>
      <c r="AQ65" s="215" t="s">
        <v>232</v>
      </c>
      <c r="AR65" s="199"/>
      <c r="AS65" s="199"/>
      <c r="AT65" s="200"/>
      <c r="AU65" s="970" t="s">
        <v>134</v>
      </c>
      <c r="AV65" s="970"/>
      <c r="AW65" s="970"/>
      <c r="AX65" s="971"/>
      <c r="AY65">
        <f>COUNTA($H$67)</f>
        <v>0</v>
      </c>
    </row>
    <row r="66" spans="1:51" ht="18.75" hidden="1" customHeight="1" x14ac:dyDescent="0.2">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346</v>
      </c>
      <c r="AX66" s="972"/>
      <c r="AY66">
        <f>$AY$65</f>
        <v>0</v>
      </c>
    </row>
    <row r="67" spans="1:51" ht="23.25" hidden="1" customHeight="1" x14ac:dyDescent="0.2">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368</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2">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368</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2">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369</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2">
      <c r="A70" s="845" t="s">
        <v>353</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367</v>
      </c>
      <c r="X70" s="938"/>
      <c r="Y70" s="943" t="s">
        <v>12</v>
      </c>
      <c r="Z70" s="943"/>
      <c r="AA70" s="944"/>
      <c r="AB70" s="945" t="s">
        <v>368</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2">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368</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2">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369</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2">
      <c r="A73" s="831" t="s">
        <v>348</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x14ac:dyDescent="0.2">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2">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2">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2">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2">
      <c r="A78" s="906" t="s">
        <v>381</v>
      </c>
      <c r="B78" s="907"/>
      <c r="C78" s="907"/>
      <c r="D78" s="907"/>
      <c r="E78" s="904" t="s">
        <v>326</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342</v>
      </c>
      <c r="AP79" s="127"/>
      <c r="AQ79" s="127"/>
      <c r="AR79" s="76" t="s">
        <v>340</v>
      </c>
      <c r="AS79" s="126"/>
      <c r="AT79" s="127"/>
      <c r="AU79" s="127"/>
      <c r="AV79" s="127"/>
      <c r="AW79" s="127"/>
      <c r="AX79" s="128"/>
      <c r="AY79">
        <f>COUNTIF($AR$79,"☑")</f>
        <v>0</v>
      </c>
    </row>
    <row r="80" spans="1:51" ht="18.75" customHeight="1" x14ac:dyDescent="0.2">
      <c r="A80" s="515" t="s">
        <v>147</v>
      </c>
      <c r="B80" s="840" t="s">
        <v>339</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698</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2">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2">
      <c r="A82" s="516"/>
      <c r="B82" s="843"/>
      <c r="C82" s="548"/>
      <c r="D82" s="548"/>
      <c r="E82" s="548"/>
      <c r="F82" s="549"/>
      <c r="G82" s="497" t="s">
        <v>719</v>
      </c>
      <c r="H82" s="497"/>
      <c r="I82" s="497"/>
      <c r="J82" s="497"/>
      <c r="K82" s="497"/>
      <c r="L82" s="497"/>
      <c r="M82" s="497"/>
      <c r="N82" s="497"/>
      <c r="O82" s="497"/>
      <c r="P82" s="497"/>
      <c r="Q82" s="497"/>
      <c r="R82" s="497"/>
      <c r="S82" s="497"/>
      <c r="T82" s="497"/>
      <c r="U82" s="497"/>
      <c r="V82" s="497"/>
      <c r="W82" s="497"/>
      <c r="X82" s="497"/>
      <c r="Y82" s="497"/>
      <c r="Z82" s="497"/>
      <c r="AA82" s="748"/>
      <c r="AB82" s="496" t="s">
        <v>737</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2">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36.75" customHeight="1" x14ac:dyDescent="0.2">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2">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2">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715</v>
      </c>
      <c r="AR86" s="271"/>
      <c r="AS86" s="179" t="s">
        <v>233</v>
      </c>
      <c r="AT86" s="202"/>
      <c r="AU86" s="271" t="s">
        <v>715</v>
      </c>
      <c r="AV86" s="271"/>
      <c r="AW86" s="375" t="s">
        <v>179</v>
      </c>
      <c r="AX86" s="376"/>
      <c r="AY86">
        <f t="shared" si="10"/>
        <v>1</v>
      </c>
      <c r="AZ86" s="10"/>
      <c r="BA86" s="10"/>
      <c r="BB86" s="10"/>
      <c r="BC86" s="10"/>
      <c r="BD86" s="10"/>
      <c r="BE86" s="10"/>
      <c r="BF86" s="10"/>
      <c r="BG86" s="10"/>
      <c r="BH86" s="10"/>
    </row>
    <row r="87" spans="1:60" ht="23.25" customHeight="1" x14ac:dyDescent="0.2">
      <c r="A87" s="516"/>
      <c r="B87" s="548"/>
      <c r="C87" s="548"/>
      <c r="D87" s="548"/>
      <c r="E87" s="548"/>
      <c r="F87" s="549"/>
      <c r="G87" s="232" t="s">
        <v>720</v>
      </c>
      <c r="H87" s="191"/>
      <c r="I87" s="191"/>
      <c r="J87" s="191"/>
      <c r="K87" s="191"/>
      <c r="L87" s="191"/>
      <c r="M87" s="191"/>
      <c r="N87" s="191"/>
      <c r="O87" s="233"/>
      <c r="P87" s="191" t="s">
        <v>721</v>
      </c>
      <c r="Q87" s="795"/>
      <c r="R87" s="795"/>
      <c r="S87" s="795"/>
      <c r="T87" s="795"/>
      <c r="U87" s="795"/>
      <c r="V87" s="795"/>
      <c r="W87" s="795"/>
      <c r="X87" s="796"/>
      <c r="Y87" s="751" t="s">
        <v>62</v>
      </c>
      <c r="Z87" s="752"/>
      <c r="AA87" s="753"/>
      <c r="AB87" s="547" t="s">
        <v>722</v>
      </c>
      <c r="AC87" s="547"/>
      <c r="AD87" s="547"/>
      <c r="AE87" s="363">
        <v>616</v>
      </c>
      <c r="AF87" s="364"/>
      <c r="AG87" s="364"/>
      <c r="AH87" s="364"/>
      <c r="AI87" s="363">
        <v>610</v>
      </c>
      <c r="AJ87" s="364"/>
      <c r="AK87" s="364"/>
      <c r="AL87" s="364"/>
      <c r="AM87" s="363"/>
      <c r="AN87" s="364"/>
      <c r="AO87" s="364"/>
      <c r="AP87" s="364"/>
      <c r="AQ87" s="166" t="s">
        <v>715</v>
      </c>
      <c r="AR87" s="167"/>
      <c r="AS87" s="167"/>
      <c r="AT87" s="168"/>
      <c r="AU87" s="364" t="s">
        <v>715</v>
      </c>
      <c r="AV87" s="364"/>
      <c r="AW87" s="364"/>
      <c r="AX87" s="365"/>
      <c r="AY87">
        <f t="shared" si="10"/>
        <v>1</v>
      </c>
    </row>
    <row r="88" spans="1:60" ht="23.25" customHeight="1" x14ac:dyDescent="0.2">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715</v>
      </c>
      <c r="AC88" s="518"/>
      <c r="AD88" s="518"/>
      <c r="AE88" s="363" t="s">
        <v>715</v>
      </c>
      <c r="AF88" s="364"/>
      <c r="AG88" s="364"/>
      <c r="AH88" s="364"/>
      <c r="AI88" s="363" t="s">
        <v>715</v>
      </c>
      <c r="AJ88" s="364"/>
      <c r="AK88" s="364"/>
      <c r="AL88" s="364"/>
      <c r="AM88" s="363" t="s">
        <v>804</v>
      </c>
      <c r="AN88" s="364"/>
      <c r="AO88" s="364"/>
      <c r="AP88" s="364"/>
      <c r="AQ88" s="166" t="s">
        <v>715</v>
      </c>
      <c r="AR88" s="167"/>
      <c r="AS88" s="167"/>
      <c r="AT88" s="168"/>
      <c r="AU88" s="364" t="s">
        <v>715</v>
      </c>
      <c r="AV88" s="364"/>
      <c r="AW88" s="364"/>
      <c r="AX88" s="365"/>
      <c r="AY88">
        <f t="shared" si="10"/>
        <v>1</v>
      </c>
      <c r="AZ88" s="10"/>
      <c r="BA88" s="10"/>
      <c r="BB88" s="10"/>
      <c r="BC88" s="10"/>
    </row>
    <row r="89" spans="1:60" ht="83.25" customHeight="1" thickBot="1" x14ac:dyDescent="0.2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715</v>
      </c>
      <c r="AF89" s="372"/>
      <c r="AG89" s="372"/>
      <c r="AH89" s="372"/>
      <c r="AI89" s="371" t="s">
        <v>715</v>
      </c>
      <c r="AJ89" s="372"/>
      <c r="AK89" s="372"/>
      <c r="AL89" s="372"/>
      <c r="AM89" s="371" t="s">
        <v>804</v>
      </c>
      <c r="AN89" s="372"/>
      <c r="AO89" s="372"/>
      <c r="AP89" s="372"/>
      <c r="AQ89" s="166" t="s">
        <v>715</v>
      </c>
      <c r="AR89" s="167"/>
      <c r="AS89" s="167"/>
      <c r="AT89" s="168"/>
      <c r="AU89" s="364" t="s">
        <v>715</v>
      </c>
      <c r="AV89" s="364"/>
      <c r="AW89" s="364"/>
      <c r="AX89" s="365"/>
      <c r="AY89">
        <f t="shared" si="10"/>
        <v>1</v>
      </c>
      <c r="AZ89" s="10"/>
      <c r="BA89" s="10"/>
      <c r="BB89" s="10"/>
      <c r="BC89" s="10"/>
      <c r="BD89" s="10"/>
      <c r="BE89" s="10"/>
      <c r="BF89" s="10"/>
      <c r="BG89" s="10"/>
      <c r="BH89" s="10"/>
    </row>
    <row r="90" spans="1:60" ht="18.75" hidden="1" customHeight="1" x14ac:dyDescent="0.2">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0</v>
      </c>
    </row>
    <row r="91" spans="1:60" ht="18.75" hidden="1" customHeight="1" x14ac:dyDescent="0.2">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2">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2">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2">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2">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2">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2">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2">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5">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2">
      <c r="A100" s="826" t="s">
        <v>349</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388</v>
      </c>
      <c r="AF100" s="818"/>
      <c r="AG100" s="818"/>
      <c r="AH100" s="819"/>
      <c r="AI100" s="817" t="s">
        <v>410</v>
      </c>
      <c r="AJ100" s="818"/>
      <c r="AK100" s="818"/>
      <c r="AL100" s="819"/>
      <c r="AM100" s="817" t="s">
        <v>507</v>
      </c>
      <c r="AN100" s="818"/>
      <c r="AO100" s="818"/>
      <c r="AP100" s="819"/>
      <c r="AQ100" s="920" t="s">
        <v>415</v>
      </c>
      <c r="AR100" s="921"/>
      <c r="AS100" s="921"/>
      <c r="AT100" s="922"/>
      <c r="AU100" s="920" t="s">
        <v>539</v>
      </c>
      <c r="AV100" s="921"/>
      <c r="AW100" s="921"/>
      <c r="AX100" s="923"/>
    </row>
    <row r="101" spans="1:60" ht="23.25" customHeight="1" x14ac:dyDescent="0.2">
      <c r="A101" s="487"/>
      <c r="B101" s="488"/>
      <c r="C101" s="488"/>
      <c r="D101" s="488"/>
      <c r="E101" s="488"/>
      <c r="F101" s="489"/>
      <c r="G101" s="191" t="s">
        <v>723</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722</v>
      </c>
      <c r="AC101" s="547"/>
      <c r="AD101" s="547"/>
      <c r="AE101" s="358">
        <v>616</v>
      </c>
      <c r="AF101" s="358"/>
      <c r="AG101" s="358"/>
      <c r="AH101" s="358"/>
      <c r="AI101" s="358">
        <v>610</v>
      </c>
      <c r="AJ101" s="358"/>
      <c r="AK101" s="358"/>
      <c r="AL101" s="358"/>
      <c r="AM101" s="358"/>
      <c r="AN101" s="358"/>
      <c r="AO101" s="358"/>
      <c r="AP101" s="358"/>
      <c r="AQ101" s="358" t="s">
        <v>804</v>
      </c>
      <c r="AR101" s="358"/>
      <c r="AS101" s="358"/>
      <c r="AT101" s="358"/>
      <c r="AU101" s="363" t="s">
        <v>804</v>
      </c>
      <c r="AV101" s="364"/>
      <c r="AW101" s="364"/>
      <c r="AX101" s="365"/>
    </row>
    <row r="102" spans="1:60" ht="23.25" customHeight="1" x14ac:dyDescent="0.2">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715</v>
      </c>
      <c r="AC102" s="547"/>
      <c r="AD102" s="547"/>
      <c r="AE102" s="358" t="s">
        <v>715</v>
      </c>
      <c r="AF102" s="358"/>
      <c r="AG102" s="358"/>
      <c r="AH102" s="358"/>
      <c r="AI102" s="358" t="s">
        <v>715</v>
      </c>
      <c r="AJ102" s="358"/>
      <c r="AK102" s="358"/>
      <c r="AL102" s="358"/>
      <c r="AM102" s="358" t="s">
        <v>804</v>
      </c>
      <c r="AN102" s="358"/>
      <c r="AO102" s="358"/>
      <c r="AP102" s="358"/>
      <c r="AQ102" s="358" t="s">
        <v>804</v>
      </c>
      <c r="AR102" s="358"/>
      <c r="AS102" s="358"/>
      <c r="AT102" s="358"/>
      <c r="AU102" s="371" t="s">
        <v>804</v>
      </c>
      <c r="AV102" s="372"/>
      <c r="AW102" s="372"/>
      <c r="AX102" s="924"/>
    </row>
    <row r="103" spans="1:60" ht="31.5" hidden="1" customHeight="1" x14ac:dyDescent="0.2">
      <c r="A103" s="484" t="s">
        <v>349</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539</v>
      </c>
      <c r="AV103" s="361"/>
      <c r="AW103" s="361"/>
      <c r="AX103" s="362"/>
      <c r="AY103">
        <f>COUNTA($G$104)</f>
        <v>0</v>
      </c>
    </row>
    <row r="104" spans="1:60" ht="23.25" hidden="1" customHeight="1" x14ac:dyDescent="0.2">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2">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2">
      <c r="A106" s="484" t="s">
        <v>349</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539</v>
      </c>
      <c r="AV106" s="361"/>
      <c r="AW106" s="361"/>
      <c r="AX106" s="362"/>
      <c r="AY106">
        <f>COUNTA($G$107)</f>
        <v>0</v>
      </c>
    </row>
    <row r="107" spans="1:60" ht="23.25" hidden="1" customHeight="1" x14ac:dyDescent="0.2">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2">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2">
      <c r="A109" s="484" t="s">
        <v>349</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539</v>
      </c>
      <c r="AV109" s="361"/>
      <c r="AW109" s="361"/>
      <c r="AX109" s="362"/>
      <c r="AY109">
        <f>COUNTA($G$110)</f>
        <v>0</v>
      </c>
    </row>
    <row r="110" spans="1:60" ht="23.25" hidden="1" customHeight="1" x14ac:dyDescent="0.2">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2">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2">
      <c r="A112" s="484" t="s">
        <v>349</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539</v>
      </c>
      <c r="AV112" s="361"/>
      <c r="AW112" s="361"/>
      <c r="AX112" s="362"/>
      <c r="AY112">
        <f>COUNTA($G$113)</f>
        <v>0</v>
      </c>
    </row>
    <row r="113" spans="1:51" ht="23.25" hidden="1" customHeight="1" x14ac:dyDescent="0.2">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2">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388</v>
      </c>
      <c r="AF115" s="335"/>
      <c r="AG115" s="335"/>
      <c r="AH115" s="335"/>
      <c r="AI115" s="335" t="s">
        <v>410</v>
      </c>
      <c r="AJ115" s="335"/>
      <c r="AK115" s="335"/>
      <c r="AL115" s="335"/>
      <c r="AM115" s="335" t="s">
        <v>507</v>
      </c>
      <c r="AN115" s="335"/>
      <c r="AO115" s="335"/>
      <c r="AP115" s="335"/>
      <c r="AQ115" s="336" t="s">
        <v>540</v>
      </c>
      <c r="AR115" s="337"/>
      <c r="AS115" s="337"/>
      <c r="AT115" s="337"/>
      <c r="AU115" s="337"/>
      <c r="AV115" s="337"/>
      <c r="AW115" s="337"/>
      <c r="AX115" s="338"/>
    </row>
    <row r="116" spans="1:51" ht="23.25" customHeight="1" x14ac:dyDescent="0.2">
      <c r="A116" s="292"/>
      <c r="B116" s="293"/>
      <c r="C116" s="293"/>
      <c r="D116" s="293"/>
      <c r="E116" s="293"/>
      <c r="F116" s="294"/>
      <c r="G116" s="351" t="s">
        <v>724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715</v>
      </c>
      <c r="AC116" s="301"/>
      <c r="AD116" s="302"/>
      <c r="AE116" s="358" t="s">
        <v>715</v>
      </c>
      <c r="AF116" s="358"/>
      <c r="AG116" s="358"/>
      <c r="AH116" s="358"/>
      <c r="AI116" s="358" t="s">
        <v>715</v>
      </c>
      <c r="AJ116" s="358"/>
      <c r="AK116" s="358"/>
      <c r="AL116" s="358"/>
      <c r="AM116" s="358" t="s">
        <v>804</v>
      </c>
      <c r="AN116" s="358"/>
      <c r="AO116" s="358"/>
      <c r="AP116" s="358"/>
      <c r="AQ116" s="363" t="s">
        <v>804</v>
      </c>
      <c r="AR116" s="364"/>
      <c r="AS116" s="364"/>
      <c r="AT116" s="364"/>
      <c r="AU116" s="364"/>
      <c r="AV116" s="364"/>
      <c r="AW116" s="364"/>
      <c r="AX116" s="365"/>
    </row>
    <row r="117" spans="1:51" ht="46.5"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404</v>
      </c>
      <c r="AC117" s="343"/>
      <c r="AD117" s="344"/>
      <c r="AE117" s="306" t="s">
        <v>715</v>
      </c>
      <c r="AF117" s="306"/>
      <c r="AG117" s="306"/>
      <c r="AH117" s="306"/>
      <c r="AI117" s="306" t="s">
        <v>715</v>
      </c>
      <c r="AJ117" s="306"/>
      <c r="AK117" s="306"/>
      <c r="AL117" s="306"/>
      <c r="AM117" s="306" t="s">
        <v>804</v>
      </c>
      <c r="AN117" s="306"/>
      <c r="AO117" s="306"/>
      <c r="AP117" s="306"/>
      <c r="AQ117" s="306" t="s">
        <v>804</v>
      </c>
      <c r="AR117" s="306"/>
      <c r="AS117" s="306"/>
      <c r="AT117" s="306"/>
      <c r="AU117" s="306"/>
      <c r="AV117" s="306"/>
      <c r="AW117" s="306"/>
      <c r="AX117" s="307"/>
    </row>
    <row r="118" spans="1:51"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388</v>
      </c>
      <c r="AF118" s="335"/>
      <c r="AG118" s="335"/>
      <c r="AH118" s="335"/>
      <c r="AI118" s="335" t="s">
        <v>410</v>
      </c>
      <c r="AJ118" s="335"/>
      <c r="AK118" s="335"/>
      <c r="AL118" s="335"/>
      <c r="AM118" s="335" t="s">
        <v>507</v>
      </c>
      <c r="AN118" s="335"/>
      <c r="AO118" s="335"/>
      <c r="AP118" s="335"/>
      <c r="AQ118" s="336" t="s">
        <v>540</v>
      </c>
      <c r="AR118" s="337"/>
      <c r="AS118" s="337"/>
      <c r="AT118" s="337"/>
      <c r="AU118" s="337"/>
      <c r="AV118" s="337"/>
      <c r="AW118" s="337"/>
      <c r="AX118" s="338"/>
      <c r="AY118" s="92">
        <f>IF(SUBSTITUTE(SUBSTITUTE($G$119,"／",""),"　","")="",0,1)</f>
        <v>0</v>
      </c>
    </row>
    <row r="119" spans="1:51" ht="23.25" hidden="1" customHeight="1" x14ac:dyDescent="0.2">
      <c r="A119" s="292"/>
      <c r="B119" s="293"/>
      <c r="C119" s="293"/>
      <c r="D119" s="293"/>
      <c r="E119" s="293"/>
      <c r="F119" s="294"/>
      <c r="G119" s="351" t="s">
        <v>357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356</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388</v>
      </c>
      <c r="AF121" s="335"/>
      <c r="AG121" s="335"/>
      <c r="AH121" s="335"/>
      <c r="AI121" s="335" t="s">
        <v>410</v>
      </c>
      <c r="AJ121" s="335"/>
      <c r="AK121" s="335"/>
      <c r="AL121" s="335"/>
      <c r="AM121" s="335" t="s">
        <v>507</v>
      </c>
      <c r="AN121" s="335"/>
      <c r="AO121" s="335"/>
      <c r="AP121" s="335"/>
      <c r="AQ121" s="336" t="s">
        <v>540</v>
      </c>
      <c r="AR121" s="337"/>
      <c r="AS121" s="337"/>
      <c r="AT121" s="337"/>
      <c r="AU121" s="337"/>
      <c r="AV121" s="337"/>
      <c r="AW121" s="337"/>
      <c r="AX121" s="338"/>
      <c r="AY121" s="92">
        <f>IF(SUBSTITUTE(SUBSTITUTE($G$122,"／",""),"　","")="",0,1)</f>
        <v>0</v>
      </c>
    </row>
    <row r="122" spans="1:51" ht="23.25" hidden="1" customHeight="1" x14ac:dyDescent="0.2">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356</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388</v>
      </c>
      <c r="AF124" s="335"/>
      <c r="AG124" s="335"/>
      <c r="AH124" s="335"/>
      <c r="AI124" s="335" t="s">
        <v>410</v>
      </c>
      <c r="AJ124" s="335"/>
      <c r="AK124" s="335"/>
      <c r="AL124" s="335"/>
      <c r="AM124" s="335" t="s">
        <v>507</v>
      </c>
      <c r="AN124" s="335"/>
      <c r="AO124" s="335"/>
      <c r="AP124" s="335"/>
      <c r="AQ124" s="336" t="s">
        <v>540</v>
      </c>
      <c r="AR124" s="337"/>
      <c r="AS124" s="337"/>
      <c r="AT124" s="337"/>
      <c r="AU124" s="337"/>
      <c r="AV124" s="337"/>
      <c r="AW124" s="337"/>
      <c r="AX124" s="338"/>
      <c r="AY124" s="92">
        <f>IF(SUBSTITUTE(SUBSTITUTE($G$125,"／",""),"　","")="",0,1)</f>
        <v>0</v>
      </c>
    </row>
    <row r="125" spans="1:51" ht="23.25" hidden="1" customHeight="1" x14ac:dyDescent="0.2">
      <c r="A125" s="292"/>
      <c r="B125" s="293"/>
      <c r="C125" s="293"/>
      <c r="D125" s="293"/>
      <c r="E125" s="293"/>
      <c r="F125" s="294"/>
      <c r="G125" s="351" t="s">
        <v>358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356</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540</v>
      </c>
      <c r="AR127" s="337"/>
      <c r="AS127" s="337"/>
      <c r="AT127" s="337"/>
      <c r="AU127" s="337"/>
      <c r="AV127" s="337"/>
      <c r="AW127" s="337"/>
      <c r="AX127" s="338"/>
      <c r="AY127" s="92">
        <f>IF(SUBSTITUTE(SUBSTITUTE($G$128,"／",""),"　","")="",0,1)</f>
        <v>0</v>
      </c>
    </row>
    <row r="128" spans="1:51" ht="23.25" hidden="1" customHeight="1" x14ac:dyDescent="0.2">
      <c r="A128" s="292"/>
      <c r="B128" s="293"/>
      <c r="C128" s="293"/>
      <c r="D128" s="293"/>
      <c r="E128" s="293"/>
      <c r="F128" s="294"/>
      <c r="G128" s="351" t="s">
        <v>358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356</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2">
      <c r="A130" s="987" t="s">
        <v>403</v>
      </c>
      <c r="B130" s="985"/>
      <c r="C130" s="984" t="s">
        <v>236</v>
      </c>
      <c r="D130" s="985"/>
      <c r="E130" s="308" t="s">
        <v>265</v>
      </c>
      <c r="F130" s="309"/>
      <c r="G130" s="310" t="s">
        <v>725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2">
      <c r="A131" s="988"/>
      <c r="B131" s="253"/>
      <c r="C131" s="252"/>
      <c r="D131" s="253"/>
      <c r="E131" s="239" t="s">
        <v>264</v>
      </c>
      <c r="F131" s="240"/>
      <c r="G131" s="237" t="s">
        <v>726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2">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t="s">
        <v>715</v>
      </c>
      <c r="AV133" s="178"/>
      <c r="AW133" s="179" t="s">
        <v>179</v>
      </c>
      <c r="AX133" s="180"/>
      <c r="AY133">
        <f>$AY$132</f>
        <v>1</v>
      </c>
    </row>
    <row r="134" spans="1:51" ht="39.75" customHeight="1" x14ac:dyDescent="0.2">
      <c r="A134" s="988"/>
      <c r="B134" s="253"/>
      <c r="C134" s="252"/>
      <c r="D134" s="253"/>
      <c r="E134" s="252"/>
      <c r="F134" s="314"/>
      <c r="G134" s="232" t="s">
        <v>715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715</v>
      </c>
      <c r="AC134" s="224"/>
      <c r="AD134" s="224"/>
      <c r="AE134" s="266" t="s">
        <v>715</v>
      </c>
      <c r="AF134" s="167"/>
      <c r="AG134" s="167"/>
      <c r="AH134" s="167"/>
      <c r="AI134" s="266" t="s">
        <v>715</v>
      </c>
      <c r="AJ134" s="167"/>
      <c r="AK134" s="167"/>
      <c r="AL134" s="167"/>
      <c r="AM134" s="266" t="s">
        <v>803</v>
      </c>
      <c r="AN134" s="167"/>
      <c r="AO134" s="167"/>
      <c r="AP134" s="167"/>
      <c r="AQ134" s="266" t="s">
        <v>715</v>
      </c>
      <c r="AR134" s="167"/>
      <c r="AS134" s="167"/>
      <c r="AT134" s="167"/>
      <c r="AU134" s="266" t="s">
        <v>715</v>
      </c>
      <c r="AV134" s="167"/>
      <c r="AW134" s="167"/>
      <c r="AX134" s="208"/>
      <c r="AY134">
        <f t="shared" ref="AY134:AY135" si="13">$AY$132</f>
        <v>1</v>
      </c>
    </row>
    <row r="135" spans="1:51" ht="39.75" customHeight="1" x14ac:dyDescent="0.2">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715</v>
      </c>
      <c r="AC135" s="175"/>
      <c r="AD135" s="175"/>
      <c r="AE135" s="266" t="s">
        <v>715</v>
      </c>
      <c r="AF135" s="167"/>
      <c r="AG135" s="167"/>
      <c r="AH135" s="167"/>
      <c r="AI135" s="266" t="s">
        <v>715</v>
      </c>
      <c r="AJ135" s="167"/>
      <c r="AK135" s="167"/>
      <c r="AL135" s="167"/>
      <c r="AM135" s="266" t="s">
        <v>803</v>
      </c>
      <c r="AN135" s="167"/>
      <c r="AO135" s="167"/>
      <c r="AP135" s="167"/>
      <c r="AQ135" s="266" t="s">
        <v>715</v>
      </c>
      <c r="AR135" s="167"/>
      <c r="AS135" s="167"/>
      <c r="AT135" s="167"/>
      <c r="AU135" s="266" t="s">
        <v>715</v>
      </c>
      <c r="AV135" s="167"/>
      <c r="AW135" s="167"/>
      <c r="AX135" s="208"/>
      <c r="AY135">
        <f t="shared" si="13"/>
        <v>1</v>
      </c>
    </row>
    <row r="136" spans="1:51" ht="18.75" hidden="1" customHeight="1" x14ac:dyDescent="0.2">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2">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2">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2">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2">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2">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2">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2">
      <c r="A152" s="988"/>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2">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2">
      <c r="A154" s="988"/>
      <c r="B154" s="253"/>
      <c r="C154" s="252"/>
      <c r="D154" s="253"/>
      <c r="E154" s="252"/>
      <c r="F154" s="314"/>
      <c r="G154" s="232" t="s">
        <v>715</v>
      </c>
      <c r="H154" s="191"/>
      <c r="I154" s="191"/>
      <c r="J154" s="191"/>
      <c r="K154" s="191"/>
      <c r="L154" s="191"/>
      <c r="M154" s="191"/>
      <c r="N154" s="191"/>
      <c r="O154" s="191"/>
      <c r="P154" s="233"/>
      <c r="Q154" s="190" t="s">
        <v>715</v>
      </c>
      <c r="R154" s="191"/>
      <c r="S154" s="191"/>
      <c r="T154" s="191"/>
      <c r="U154" s="191"/>
      <c r="V154" s="191"/>
      <c r="W154" s="191"/>
      <c r="X154" s="191"/>
      <c r="Y154" s="191"/>
      <c r="Z154" s="191"/>
      <c r="AA154" s="915"/>
      <c r="AB154" s="256" t="s">
        <v>715</v>
      </c>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2">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2">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2">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804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2">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2">
      <c r="A159" s="988"/>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88"/>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88"/>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88"/>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2">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2">
      <c r="A188" s="988"/>
      <c r="B188" s="253"/>
      <c r="C188" s="252"/>
      <c r="D188" s="253"/>
      <c r="E188" s="190" t="s">
        <v>805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2">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2">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88"/>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2">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88"/>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88"/>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88"/>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88"/>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2">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88"/>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2">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88"/>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88"/>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88"/>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88"/>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88"/>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2">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88"/>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88"/>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88"/>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88"/>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2">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88"/>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2">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88"/>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88"/>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88"/>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88"/>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9" customHeight="1" x14ac:dyDescent="0.2">
      <c r="A430" s="988"/>
      <c r="B430" s="253"/>
      <c r="C430" s="250" t="s">
        <v>669</v>
      </c>
      <c r="D430" s="251"/>
      <c r="E430" s="239" t="s">
        <v>397</v>
      </c>
      <c r="F430" s="444"/>
      <c r="G430" s="241" t="s">
        <v>252</v>
      </c>
      <c r="H430" s="188"/>
      <c r="I430" s="188"/>
      <c r="J430" s="242" t="s">
        <v>715</v>
      </c>
      <c r="K430" s="243"/>
      <c r="L430" s="243"/>
      <c r="M430" s="243"/>
      <c r="N430" s="243"/>
      <c r="O430" s="243"/>
      <c r="P430" s="243"/>
      <c r="Q430" s="243"/>
      <c r="R430" s="243"/>
      <c r="S430" s="243"/>
      <c r="T430" s="244"/>
      <c r="U430" s="245" t="s">
        <v>806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2">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2">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2">
      <c r="A433" s="988"/>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803</v>
      </c>
      <c r="AN433" s="167"/>
      <c r="AO433" s="167"/>
      <c r="AP433" s="168"/>
      <c r="AQ433" s="166" t="s">
        <v>715</v>
      </c>
      <c r="AR433" s="167"/>
      <c r="AS433" s="167"/>
      <c r="AT433" s="168"/>
      <c r="AU433" s="167" t="s">
        <v>715</v>
      </c>
      <c r="AV433" s="167"/>
      <c r="AW433" s="167"/>
      <c r="AX433" s="208"/>
      <c r="AY433">
        <f t="shared" ref="AY433:AY435" si="63">$AY$431</f>
        <v>1</v>
      </c>
    </row>
    <row r="434" spans="1:51" ht="23.25" customHeight="1" x14ac:dyDescent="0.2">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803</v>
      </c>
      <c r="AN434" s="167"/>
      <c r="AO434" s="167"/>
      <c r="AP434" s="168"/>
      <c r="AQ434" s="166" t="s">
        <v>715</v>
      </c>
      <c r="AR434" s="167"/>
      <c r="AS434" s="167"/>
      <c r="AT434" s="168"/>
      <c r="AU434" s="167" t="s">
        <v>715</v>
      </c>
      <c r="AV434" s="167"/>
      <c r="AW434" s="167"/>
      <c r="AX434" s="208"/>
      <c r="AY434">
        <f t="shared" si="63"/>
        <v>1</v>
      </c>
    </row>
    <row r="435" spans="1:51" ht="23.25" customHeight="1" x14ac:dyDescent="0.2">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803</v>
      </c>
      <c r="AN435" s="167"/>
      <c r="AO435" s="167"/>
      <c r="AP435" s="168"/>
      <c r="AQ435" s="166" t="s">
        <v>715</v>
      </c>
      <c r="AR435" s="167"/>
      <c r="AS435" s="167"/>
      <c r="AT435" s="168"/>
      <c r="AU435" s="167" t="s">
        <v>715</v>
      </c>
      <c r="AV435" s="167"/>
      <c r="AW435" s="167"/>
      <c r="AX435" s="208"/>
      <c r="AY435">
        <f t="shared" si="63"/>
        <v>1</v>
      </c>
    </row>
    <row r="436" spans="1:51" ht="18.75" hidden="1" customHeight="1" x14ac:dyDescent="0.2">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2">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2">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2">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2">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715</v>
      </c>
      <c r="AF457" s="178"/>
      <c r="AG457" s="179" t="s">
        <v>233</v>
      </c>
      <c r="AH457" s="202"/>
      <c r="AI457" s="216"/>
      <c r="AJ457" s="216"/>
      <c r="AK457" s="216"/>
      <c r="AL457" s="217"/>
      <c r="AM457" s="216"/>
      <c r="AN457" s="216"/>
      <c r="AO457" s="216"/>
      <c r="AP457" s="217"/>
      <c r="AQ457" s="231" t="s">
        <v>715</v>
      </c>
      <c r="AR457" s="178"/>
      <c r="AS457" s="179" t="s">
        <v>233</v>
      </c>
      <c r="AT457" s="202"/>
      <c r="AU457" s="178" t="s">
        <v>715</v>
      </c>
      <c r="AV457" s="178"/>
      <c r="AW457" s="179" t="s">
        <v>179</v>
      </c>
      <c r="AX457" s="180"/>
      <c r="AY457">
        <f>$AY$456</f>
        <v>1</v>
      </c>
    </row>
    <row r="458" spans="1:51" ht="23.25" customHeight="1" x14ac:dyDescent="0.2">
      <c r="A458" s="988"/>
      <c r="B458" s="253"/>
      <c r="C458" s="252"/>
      <c r="D458" s="253"/>
      <c r="E458" s="196"/>
      <c r="F458" s="197"/>
      <c r="G458" s="232" t="s">
        <v>715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715</v>
      </c>
      <c r="AC458" s="175"/>
      <c r="AD458" s="175"/>
      <c r="AE458" s="166" t="s">
        <v>715</v>
      </c>
      <c r="AF458" s="167"/>
      <c r="AG458" s="167"/>
      <c r="AH458" s="167"/>
      <c r="AI458" s="166" t="s">
        <v>715</v>
      </c>
      <c r="AJ458" s="167"/>
      <c r="AK458" s="167"/>
      <c r="AL458" s="167"/>
      <c r="AM458" s="166" t="s">
        <v>803</v>
      </c>
      <c r="AN458" s="167"/>
      <c r="AO458" s="167"/>
      <c r="AP458" s="168"/>
      <c r="AQ458" s="166" t="s">
        <v>715</v>
      </c>
      <c r="AR458" s="167"/>
      <c r="AS458" s="167"/>
      <c r="AT458" s="168"/>
      <c r="AU458" s="167" t="s">
        <v>715</v>
      </c>
      <c r="AV458" s="167"/>
      <c r="AW458" s="167"/>
      <c r="AX458" s="208"/>
      <c r="AY458">
        <f t="shared" ref="AY458:AY460" si="68">$AY$456</f>
        <v>1</v>
      </c>
    </row>
    <row r="459" spans="1:51" ht="23.25" customHeight="1" x14ac:dyDescent="0.2">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715</v>
      </c>
      <c r="AC459" s="224"/>
      <c r="AD459" s="224"/>
      <c r="AE459" s="166" t="s">
        <v>715</v>
      </c>
      <c r="AF459" s="167"/>
      <c r="AG459" s="167"/>
      <c r="AH459" s="168"/>
      <c r="AI459" s="166" t="s">
        <v>715</v>
      </c>
      <c r="AJ459" s="167"/>
      <c r="AK459" s="167"/>
      <c r="AL459" s="167"/>
      <c r="AM459" s="166" t="s">
        <v>803</v>
      </c>
      <c r="AN459" s="167"/>
      <c r="AO459" s="167"/>
      <c r="AP459" s="168"/>
      <c r="AQ459" s="166" t="s">
        <v>715</v>
      </c>
      <c r="AR459" s="167"/>
      <c r="AS459" s="167"/>
      <c r="AT459" s="168"/>
      <c r="AU459" s="167" t="s">
        <v>715</v>
      </c>
      <c r="AV459" s="167"/>
      <c r="AW459" s="167"/>
      <c r="AX459" s="208"/>
      <c r="AY459">
        <f t="shared" si="68"/>
        <v>1</v>
      </c>
    </row>
    <row r="460" spans="1:51" ht="23.25" customHeight="1" thickBot="1" x14ac:dyDescent="0.2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715</v>
      </c>
      <c r="AF460" s="167"/>
      <c r="AG460" s="167"/>
      <c r="AH460" s="168"/>
      <c r="AI460" s="166" t="s">
        <v>715</v>
      </c>
      <c r="AJ460" s="167"/>
      <c r="AK460" s="167"/>
      <c r="AL460" s="167"/>
      <c r="AM460" s="166" t="s">
        <v>803</v>
      </c>
      <c r="AN460" s="167"/>
      <c r="AO460" s="167"/>
      <c r="AP460" s="168"/>
      <c r="AQ460" s="166" t="s">
        <v>715</v>
      </c>
      <c r="AR460" s="167"/>
      <c r="AS460" s="167"/>
      <c r="AT460" s="168"/>
      <c r="AU460" s="167" t="s">
        <v>715</v>
      </c>
      <c r="AV460" s="167"/>
      <c r="AW460" s="167"/>
      <c r="AX460" s="208"/>
      <c r="AY460">
        <f t="shared" si="68"/>
        <v>1</v>
      </c>
    </row>
    <row r="461" spans="1:51" ht="18.75" hidden="1" customHeight="1" x14ac:dyDescent="0.2">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2">
      <c r="A481" s="988"/>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2">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2">
      <c r="A484" s="988"/>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2">
      <c r="A535" s="988"/>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88"/>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2">
      <c r="A589" s="988"/>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88"/>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2">
      <c r="A643" s="988"/>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88"/>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2">
      <c r="A697" s="988"/>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2">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3.75" customHeight="1" x14ac:dyDescent="0.2">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736</v>
      </c>
      <c r="AE702" s="890"/>
      <c r="AF702" s="890"/>
      <c r="AG702" s="879" t="s">
        <v>740</v>
      </c>
      <c r="AH702" s="880"/>
      <c r="AI702" s="880"/>
      <c r="AJ702" s="880"/>
      <c r="AK702" s="880"/>
      <c r="AL702" s="880"/>
      <c r="AM702" s="880"/>
      <c r="AN702" s="880"/>
      <c r="AO702" s="880"/>
      <c r="AP702" s="880"/>
      <c r="AQ702" s="880"/>
      <c r="AR702" s="880"/>
      <c r="AS702" s="880"/>
      <c r="AT702" s="880"/>
      <c r="AU702" s="880"/>
      <c r="AV702" s="880"/>
      <c r="AW702" s="880"/>
      <c r="AX702" s="881"/>
    </row>
    <row r="703" spans="1:51" ht="36.75" customHeight="1" x14ac:dyDescent="0.2">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736</v>
      </c>
      <c r="AE703" s="185"/>
      <c r="AF703" s="185"/>
      <c r="AG703" s="663" t="s">
        <v>741</v>
      </c>
      <c r="AH703" s="664"/>
      <c r="AI703" s="664"/>
      <c r="AJ703" s="664"/>
      <c r="AK703" s="664"/>
      <c r="AL703" s="664"/>
      <c r="AM703" s="664"/>
      <c r="AN703" s="664"/>
      <c r="AO703" s="664"/>
      <c r="AP703" s="664"/>
      <c r="AQ703" s="664"/>
      <c r="AR703" s="664"/>
      <c r="AS703" s="664"/>
      <c r="AT703" s="664"/>
      <c r="AU703" s="664"/>
      <c r="AV703" s="664"/>
      <c r="AW703" s="664"/>
      <c r="AX703" s="665"/>
    </row>
    <row r="704" spans="1:51" ht="36.75" customHeight="1" x14ac:dyDescent="0.2">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736</v>
      </c>
      <c r="AE704" s="582"/>
      <c r="AF704" s="582"/>
      <c r="AG704" s="424" t="s">
        <v>742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2">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736</v>
      </c>
      <c r="AE705" s="732"/>
      <c r="AF705" s="732"/>
      <c r="AG705" s="190" t="s">
        <v>743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54"/>
      <c r="B706" s="766"/>
      <c r="C706" s="610"/>
      <c r="D706" s="611"/>
      <c r="E706" s="682" t="s">
        <v>379</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2">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739</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2">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744</v>
      </c>
      <c r="AE708" s="667"/>
      <c r="AF708" s="667"/>
      <c r="AG708" s="522" t="s">
        <v>745</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2">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744</v>
      </c>
      <c r="AE709" s="185"/>
      <c r="AF709" s="185"/>
      <c r="AG709" s="663" t="s">
        <v>745</v>
      </c>
      <c r="AH709" s="664"/>
      <c r="AI709" s="664"/>
      <c r="AJ709" s="664"/>
      <c r="AK709" s="664"/>
      <c r="AL709" s="664"/>
      <c r="AM709" s="664"/>
      <c r="AN709" s="664"/>
      <c r="AO709" s="664"/>
      <c r="AP709" s="664"/>
      <c r="AQ709" s="664"/>
      <c r="AR709" s="664"/>
      <c r="AS709" s="664"/>
      <c r="AT709" s="664"/>
      <c r="AU709" s="664"/>
      <c r="AV709" s="664"/>
      <c r="AW709" s="664"/>
      <c r="AX709" s="665"/>
    </row>
    <row r="710" spans="1:50" ht="33.75" customHeight="1" x14ac:dyDescent="0.2">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736</v>
      </c>
      <c r="AE710" s="185"/>
      <c r="AF710" s="185"/>
      <c r="AG710" s="663" t="s">
        <v>746</v>
      </c>
      <c r="AH710" s="664"/>
      <c r="AI710" s="664"/>
      <c r="AJ710" s="664"/>
      <c r="AK710" s="664"/>
      <c r="AL710" s="664"/>
      <c r="AM710" s="664"/>
      <c r="AN710" s="664"/>
      <c r="AO710" s="664"/>
      <c r="AP710" s="664"/>
      <c r="AQ710" s="664"/>
      <c r="AR710" s="664"/>
      <c r="AS710" s="664"/>
      <c r="AT710" s="664"/>
      <c r="AU710" s="664"/>
      <c r="AV710" s="664"/>
      <c r="AW710" s="664"/>
      <c r="AX710" s="665"/>
    </row>
    <row r="711" spans="1:50" ht="38.25" customHeight="1" x14ac:dyDescent="0.2">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736</v>
      </c>
      <c r="AE711" s="185"/>
      <c r="AF711" s="185"/>
      <c r="AG711" s="663" t="s">
        <v>747</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2">
      <c r="A712" s="654"/>
      <c r="B712" s="655"/>
      <c r="C712" s="584" t="s">
        <v>344</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744</v>
      </c>
      <c r="AE712" s="582"/>
      <c r="AF712" s="582"/>
      <c r="AG712" s="590" t="s">
        <v>745</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2">
      <c r="A713" s="654"/>
      <c r="B713" s="655"/>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663" t="s">
        <v>745</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2">
      <c r="A714" s="656"/>
      <c r="B714" s="657"/>
      <c r="C714" s="767" t="s">
        <v>323</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744</v>
      </c>
      <c r="AE714" s="588"/>
      <c r="AF714" s="589"/>
      <c r="AG714" s="688" t="s">
        <v>745</v>
      </c>
      <c r="AH714" s="689"/>
      <c r="AI714" s="689"/>
      <c r="AJ714" s="689"/>
      <c r="AK714" s="689"/>
      <c r="AL714" s="689"/>
      <c r="AM714" s="689"/>
      <c r="AN714" s="689"/>
      <c r="AO714" s="689"/>
      <c r="AP714" s="689"/>
      <c r="AQ714" s="689"/>
      <c r="AR714" s="689"/>
      <c r="AS714" s="689"/>
      <c r="AT714" s="689"/>
      <c r="AU714" s="689"/>
      <c r="AV714" s="689"/>
      <c r="AW714" s="689"/>
      <c r="AX714" s="690"/>
    </row>
    <row r="715" spans="1:50" ht="84.75" customHeight="1" x14ac:dyDescent="0.2">
      <c r="A715" s="617" t="s">
        <v>40</v>
      </c>
      <c r="B715" s="653"/>
      <c r="C715" s="658" t="s">
        <v>324</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736</v>
      </c>
      <c r="AE715" s="667"/>
      <c r="AF715" s="773"/>
      <c r="AG715" s="522" t="s">
        <v>748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2">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736</v>
      </c>
      <c r="AE716" s="755"/>
      <c r="AF716" s="755"/>
      <c r="AG716" s="663" t="s">
        <v>749</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2">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744</v>
      </c>
      <c r="AE717" s="185"/>
      <c r="AF717" s="185"/>
      <c r="AG717" s="663" t="s">
        <v>745</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2">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744</v>
      </c>
      <c r="AE718" s="185"/>
      <c r="AF718" s="185"/>
      <c r="AG718" s="193" t="s">
        <v>745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2">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744</v>
      </c>
      <c r="AE719" s="667"/>
      <c r="AF719" s="667"/>
      <c r="AG719" s="190" t="s">
        <v>745</v>
      </c>
      <c r="AH719" s="191"/>
      <c r="AI719" s="191"/>
      <c r="AJ719" s="191"/>
      <c r="AK719" s="191"/>
      <c r="AL719" s="191"/>
      <c r="AM719" s="191"/>
      <c r="AN719" s="191"/>
      <c r="AO719" s="191"/>
      <c r="AP719" s="191"/>
      <c r="AQ719" s="191"/>
      <c r="AR719" s="191"/>
      <c r="AS719" s="191"/>
      <c r="AT719" s="191"/>
      <c r="AU719" s="191"/>
      <c r="AV719" s="191"/>
      <c r="AW719" s="191"/>
      <c r="AX719" s="192"/>
    </row>
    <row r="720" spans="1:50" ht="19.649999999999999" customHeight="1" x14ac:dyDescent="0.2">
      <c r="A720" s="649"/>
      <c r="B720" s="650"/>
      <c r="C720" s="928" t="s">
        <v>337</v>
      </c>
      <c r="D720" s="926"/>
      <c r="E720" s="926"/>
      <c r="F720" s="929"/>
      <c r="G720" s="925" t="s">
        <v>338</v>
      </c>
      <c r="H720" s="926"/>
      <c r="I720" s="926"/>
      <c r="J720" s="926"/>
      <c r="K720" s="926"/>
      <c r="L720" s="926"/>
      <c r="M720" s="926"/>
      <c r="N720" s="925" t="s">
        <v>341</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2">
      <c r="A721" s="649"/>
      <c r="B721" s="650"/>
      <c r="C721" s="912"/>
      <c r="D721" s="913"/>
      <c r="E721" s="913"/>
      <c r="F721" s="914"/>
      <c r="G721" s="930"/>
      <c r="H721" s="931"/>
      <c r="I721" s="77" t="str">
        <f>IF(OR(G721="　", G721=""), "", "-")</f>
        <v/>
      </c>
      <c r="J721" s="911"/>
      <c r="K721" s="911"/>
      <c r="L721" s="77" t="str">
        <f>IF(M721="","","-")</f>
        <v/>
      </c>
      <c r="M721" s="78"/>
      <c r="N721" s="908" t="s">
        <v>715</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2">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2">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2">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2">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2">
      <c r="A726" s="617" t="s">
        <v>48</v>
      </c>
      <c r="B726" s="618"/>
      <c r="C726" s="439" t="s">
        <v>53</v>
      </c>
      <c r="D726" s="577"/>
      <c r="E726" s="577"/>
      <c r="F726" s="578"/>
      <c r="G726" s="793" t="s">
        <v>750</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5">
      <c r="A727" s="619"/>
      <c r="B727" s="620"/>
      <c r="C727" s="694" t="s">
        <v>57</v>
      </c>
      <c r="D727" s="695"/>
      <c r="E727" s="695"/>
      <c r="F727" s="696"/>
      <c r="G727" s="791" t="s">
        <v>751</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2">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5">
      <c r="A729" s="761" t="s">
        <v>807</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2">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5">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2">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5">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2">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5">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2">
      <c r="A736" s="770" t="s">
        <v>350</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2">
      <c r="A737" s="157" t="s">
        <v>670</v>
      </c>
      <c r="B737" s="158"/>
      <c r="C737" s="158"/>
      <c r="D737" s="159"/>
      <c r="E737" s="105" t="s">
        <v>727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395</v>
      </c>
      <c r="B738" s="109"/>
      <c r="C738" s="109"/>
      <c r="D738" s="109"/>
      <c r="E738" s="105" t="s">
        <v>728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394</v>
      </c>
      <c r="B739" s="109"/>
      <c r="C739" s="109"/>
      <c r="D739" s="109"/>
      <c r="E739" s="105" t="s">
        <v>729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393</v>
      </c>
      <c r="B740" s="109"/>
      <c r="C740" s="109"/>
      <c r="D740" s="109"/>
      <c r="E740" s="105" t="s">
        <v>730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392</v>
      </c>
      <c r="B741" s="109"/>
      <c r="C741" s="109"/>
      <c r="D741" s="109"/>
      <c r="E741" s="105" t="s">
        <v>731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391</v>
      </c>
      <c r="B742" s="109"/>
      <c r="C742" s="109"/>
      <c r="D742" s="109"/>
      <c r="E742" s="105" t="s">
        <v>732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390</v>
      </c>
      <c r="B743" s="109"/>
      <c r="C743" s="109"/>
      <c r="D743" s="109"/>
      <c r="E743" s="105" t="s">
        <v>733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389</v>
      </c>
      <c r="B744" s="109"/>
      <c r="C744" s="109"/>
      <c r="D744" s="109"/>
      <c r="E744" s="105" t="s">
        <v>734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388</v>
      </c>
      <c r="B745" s="109"/>
      <c r="C745" s="109"/>
      <c r="D745" s="109"/>
      <c r="E745" s="114" t="s">
        <v>735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543</v>
      </c>
      <c r="B746" s="109"/>
      <c r="C746" s="109"/>
      <c r="D746" s="109"/>
      <c r="E746" s="112" t="s">
        <v>708</v>
      </c>
      <c r="F746" s="113"/>
      <c r="G746" s="113"/>
      <c r="H746" s="100" t="str">
        <f>IF(E746="","","-")</f>
        <v>-</v>
      </c>
      <c r="I746" s="113"/>
      <c r="J746" s="113"/>
      <c r="K746" s="100" t="str">
        <f>IF(I746="","","-")</f>
        <v/>
      </c>
      <c r="L746" s="104">
        <v>244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507</v>
      </c>
      <c r="B747" s="109"/>
      <c r="C747" s="109"/>
      <c r="D747" s="109"/>
      <c r="E747" s="112" t="s">
        <v>708</v>
      </c>
      <c r="F747" s="113"/>
      <c r="G747" s="113"/>
      <c r="H747" s="100" t="str">
        <f>IF(E747="","","-")</f>
        <v>-</v>
      </c>
      <c r="I747" s="113"/>
      <c r="J747" s="113"/>
      <c r="K747" s="100" t="str">
        <f>IF(I747="","","-")</f>
        <v/>
      </c>
      <c r="L747" s="104">
        <v>254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2">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5">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56" t="s">
        <v>384</v>
      </c>
      <c r="B787" s="757"/>
      <c r="C787" s="757"/>
      <c r="D787" s="757"/>
      <c r="E787" s="757"/>
      <c r="F787" s="758"/>
      <c r="G787" s="435" t="s">
        <v>752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758</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2">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72.75" customHeight="1" x14ac:dyDescent="0.2">
      <c r="A789" s="552"/>
      <c r="B789" s="759"/>
      <c r="C789" s="759"/>
      <c r="D789" s="759"/>
      <c r="E789" s="759"/>
      <c r="F789" s="760"/>
      <c r="G789" s="445" t="s">
        <v>753</v>
      </c>
      <c r="H789" s="446"/>
      <c r="I789" s="446"/>
      <c r="J789" s="446"/>
      <c r="K789" s="447"/>
      <c r="L789" s="448" t="s">
        <v>755</v>
      </c>
      <c r="M789" s="449"/>
      <c r="N789" s="449"/>
      <c r="O789" s="449"/>
      <c r="P789" s="449"/>
      <c r="Q789" s="449"/>
      <c r="R789" s="449"/>
      <c r="S789" s="449"/>
      <c r="T789" s="449"/>
      <c r="U789" s="449"/>
      <c r="V789" s="449"/>
      <c r="W789" s="449"/>
      <c r="X789" s="450"/>
      <c r="Y789" s="451">
        <v>397</v>
      </c>
      <c r="Z789" s="452"/>
      <c r="AA789" s="452"/>
      <c r="AB789" s="553"/>
      <c r="AC789" s="445" t="s">
        <v>759</v>
      </c>
      <c r="AD789" s="446"/>
      <c r="AE789" s="446"/>
      <c r="AF789" s="446"/>
      <c r="AG789" s="447"/>
      <c r="AH789" s="448" t="s">
        <v>760</v>
      </c>
      <c r="AI789" s="449"/>
      <c r="AJ789" s="449"/>
      <c r="AK789" s="449"/>
      <c r="AL789" s="449"/>
      <c r="AM789" s="449"/>
      <c r="AN789" s="449"/>
      <c r="AO789" s="449"/>
      <c r="AP789" s="449"/>
      <c r="AQ789" s="449"/>
      <c r="AR789" s="449"/>
      <c r="AS789" s="449"/>
      <c r="AT789" s="450"/>
      <c r="AU789" s="451">
        <v>10</v>
      </c>
      <c r="AV789" s="452"/>
      <c r="AW789" s="452"/>
      <c r="AX789" s="453"/>
    </row>
    <row r="790" spans="1:51" ht="24.75" customHeight="1" x14ac:dyDescent="0.2">
      <c r="A790" s="552"/>
      <c r="B790" s="759"/>
      <c r="C790" s="759"/>
      <c r="D790" s="759"/>
      <c r="E790" s="759"/>
      <c r="F790" s="760"/>
      <c r="G790" s="348" t="s">
        <v>753</v>
      </c>
      <c r="H790" s="349"/>
      <c r="I790" s="349"/>
      <c r="J790" s="349"/>
      <c r="K790" s="350"/>
      <c r="L790" s="398" t="s">
        <v>756</v>
      </c>
      <c r="M790" s="399"/>
      <c r="N790" s="399"/>
      <c r="O790" s="399"/>
      <c r="P790" s="399"/>
      <c r="Q790" s="399"/>
      <c r="R790" s="399"/>
      <c r="S790" s="399"/>
      <c r="T790" s="399"/>
      <c r="U790" s="399"/>
      <c r="V790" s="399"/>
      <c r="W790" s="399"/>
      <c r="X790" s="400"/>
      <c r="Y790" s="395">
        <v>10</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2">
      <c r="A791" s="552"/>
      <c r="B791" s="759"/>
      <c r="C791" s="759"/>
      <c r="D791" s="759"/>
      <c r="E791" s="759"/>
      <c r="F791" s="760"/>
      <c r="G791" s="348" t="s">
        <v>754</v>
      </c>
      <c r="H791" s="349"/>
      <c r="I791" s="349"/>
      <c r="J791" s="349"/>
      <c r="K791" s="350"/>
      <c r="L791" s="398" t="s">
        <v>757</v>
      </c>
      <c r="M791" s="399"/>
      <c r="N791" s="399"/>
      <c r="O791" s="399"/>
      <c r="P791" s="399"/>
      <c r="Q791" s="399"/>
      <c r="R791" s="399"/>
      <c r="S791" s="399"/>
      <c r="T791" s="399"/>
      <c r="U791" s="399"/>
      <c r="V791" s="399"/>
      <c r="W791" s="399"/>
      <c r="X791" s="400"/>
      <c r="Y791" s="395">
        <v>7</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2">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2">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2">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2">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2">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2">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2">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414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10</v>
      </c>
      <c r="AV799" s="412"/>
      <c r="AW799" s="412"/>
      <c r="AX799" s="414"/>
    </row>
    <row r="800" spans="1:51" ht="24.75" customHeight="1" x14ac:dyDescent="0.2">
      <c r="A800" s="552"/>
      <c r="B800" s="759"/>
      <c r="C800" s="759"/>
      <c r="D800" s="759"/>
      <c r="E800" s="759"/>
      <c r="F800" s="760"/>
      <c r="G800" s="435" t="s">
        <v>761</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771</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2">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2">
      <c r="A802" s="552"/>
      <c r="B802" s="759"/>
      <c r="C802" s="759"/>
      <c r="D802" s="759"/>
      <c r="E802" s="759"/>
      <c r="F802" s="760"/>
      <c r="G802" s="445" t="s">
        <v>762</v>
      </c>
      <c r="H802" s="446"/>
      <c r="I802" s="446"/>
      <c r="J802" s="446"/>
      <c r="K802" s="447"/>
      <c r="L802" s="448" t="s">
        <v>766</v>
      </c>
      <c r="M802" s="449"/>
      <c r="N802" s="449"/>
      <c r="O802" s="449"/>
      <c r="P802" s="449"/>
      <c r="Q802" s="449"/>
      <c r="R802" s="449"/>
      <c r="S802" s="449"/>
      <c r="T802" s="449"/>
      <c r="U802" s="449"/>
      <c r="V802" s="449"/>
      <c r="W802" s="449"/>
      <c r="X802" s="450"/>
      <c r="Y802" s="451">
        <v>281</v>
      </c>
      <c r="Z802" s="452"/>
      <c r="AA802" s="452"/>
      <c r="AB802" s="553"/>
      <c r="AC802" s="445" t="s">
        <v>764</v>
      </c>
      <c r="AD802" s="446"/>
      <c r="AE802" s="446"/>
      <c r="AF802" s="446"/>
      <c r="AG802" s="447"/>
      <c r="AH802" s="448" t="s">
        <v>773</v>
      </c>
      <c r="AI802" s="449"/>
      <c r="AJ802" s="449"/>
      <c r="AK802" s="449"/>
      <c r="AL802" s="449"/>
      <c r="AM802" s="449"/>
      <c r="AN802" s="449"/>
      <c r="AO802" s="449"/>
      <c r="AP802" s="449"/>
      <c r="AQ802" s="449"/>
      <c r="AR802" s="449"/>
      <c r="AS802" s="449"/>
      <c r="AT802" s="450"/>
      <c r="AU802" s="451">
        <v>4</v>
      </c>
      <c r="AV802" s="452"/>
      <c r="AW802" s="452"/>
      <c r="AX802" s="453"/>
      <c r="AY802">
        <f t="shared" ref="AY802:AY812" si="115">$AY$800</f>
        <v>2</v>
      </c>
    </row>
    <row r="803" spans="1:51" ht="24.75" customHeight="1" x14ac:dyDescent="0.2">
      <c r="A803" s="552"/>
      <c r="B803" s="759"/>
      <c r="C803" s="759"/>
      <c r="D803" s="759"/>
      <c r="E803" s="759"/>
      <c r="F803" s="760"/>
      <c r="G803" s="348" t="s">
        <v>763</v>
      </c>
      <c r="H803" s="349"/>
      <c r="I803" s="349"/>
      <c r="J803" s="349"/>
      <c r="K803" s="350"/>
      <c r="L803" s="398" t="s">
        <v>767</v>
      </c>
      <c r="M803" s="399"/>
      <c r="N803" s="399"/>
      <c r="O803" s="399"/>
      <c r="P803" s="399"/>
      <c r="Q803" s="399"/>
      <c r="R803" s="399"/>
      <c r="S803" s="399"/>
      <c r="T803" s="399"/>
      <c r="U803" s="399"/>
      <c r="V803" s="399"/>
      <c r="W803" s="399"/>
      <c r="X803" s="400"/>
      <c r="Y803" s="395">
        <v>85</v>
      </c>
      <c r="Z803" s="396"/>
      <c r="AA803" s="396"/>
      <c r="AB803" s="402"/>
      <c r="AC803" s="348" t="s">
        <v>754</v>
      </c>
      <c r="AD803" s="349"/>
      <c r="AE803" s="349"/>
      <c r="AF803" s="349"/>
      <c r="AG803" s="350"/>
      <c r="AH803" s="398" t="s">
        <v>774</v>
      </c>
      <c r="AI803" s="399"/>
      <c r="AJ803" s="399"/>
      <c r="AK803" s="399"/>
      <c r="AL803" s="399"/>
      <c r="AM803" s="399"/>
      <c r="AN803" s="399"/>
      <c r="AO803" s="399"/>
      <c r="AP803" s="399"/>
      <c r="AQ803" s="399"/>
      <c r="AR803" s="399"/>
      <c r="AS803" s="399"/>
      <c r="AT803" s="400"/>
      <c r="AU803" s="395">
        <v>3</v>
      </c>
      <c r="AV803" s="396"/>
      <c r="AW803" s="396"/>
      <c r="AX803" s="397"/>
      <c r="AY803">
        <f t="shared" si="115"/>
        <v>2</v>
      </c>
    </row>
    <row r="804" spans="1:51" ht="24.75" customHeight="1" x14ac:dyDescent="0.2">
      <c r="A804" s="552"/>
      <c r="B804" s="759"/>
      <c r="C804" s="759"/>
      <c r="D804" s="759"/>
      <c r="E804" s="759"/>
      <c r="F804" s="760"/>
      <c r="G804" s="348" t="s">
        <v>763</v>
      </c>
      <c r="H804" s="349"/>
      <c r="I804" s="349"/>
      <c r="J804" s="349"/>
      <c r="K804" s="350"/>
      <c r="L804" s="398" t="s">
        <v>768</v>
      </c>
      <c r="M804" s="399"/>
      <c r="N804" s="399"/>
      <c r="O804" s="399"/>
      <c r="P804" s="399"/>
      <c r="Q804" s="399"/>
      <c r="R804" s="399"/>
      <c r="S804" s="399"/>
      <c r="T804" s="399"/>
      <c r="U804" s="399"/>
      <c r="V804" s="399"/>
      <c r="W804" s="399"/>
      <c r="X804" s="400"/>
      <c r="Y804" s="395">
        <v>21</v>
      </c>
      <c r="Z804" s="396"/>
      <c r="AA804" s="396"/>
      <c r="AB804" s="402"/>
      <c r="AC804" s="348" t="s">
        <v>772</v>
      </c>
      <c r="AD804" s="349"/>
      <c r="AE804" s="349"/>
      <c r="AF804" s="349"/>
      <c r="AG804" s="350"/>
      <c r="AH804" s="398" t="s">
        <v>775</v>
      </c>
      <c r="AI804" s="399"/>
      <c r="AJ804" s="399"/>
      <c r="AK804" s="399"/>
      <c r="AL804" s="399"/>
      <c r="AM804" s="399"/>
      <c r="AN804" s="399"/>
      <c r="AO804" s="399"/>
      <c r="AP804" s="399"/>
      <c r="AQ804" s="399"/>
      <c r="AR804" s="399"/>
      <c r="AS804" s="399"/>
      <c r="AT804" s="400"/>
      <c r="AU804" s="395">
        <v>0</v>
      </c>
      <c r="AV804" s="396"/>
      <c r="AW804" s="396"/>
      <c r="AX804" s="397"/>
      <c r="AY804">
        <f t="shared" si="115"/>
        <v>2</v>
      </c>
    </row>
    <row r="805" spans="1:51" ht="24.75" customHeight="1" x14ac:dyDescent="0.2">
      <c r="A805" s="552"/>
      <c r="B805" s="759"/>
      <c r="C805" s="759"/>
      <c r="D805" s="759"/>
      <c r="E805" s="759"/>
      <c r="F805" s="760"/>
      <c r="G805" s="348" t="s">
        <v>764</v>
      </c>
      <c r="H805" s="349"/>
      <c r="I805" s="349"/>
      <c r="J805" s="349"/>
      <c r="K805" s="350"/>
      <c r="L805" s="398" t="s">
        <v>769</v>
      </c>
      <c r="M805" s="399"/>
      <c r="N805" s="399"/>
      <c r="O805" s="399"/>
      <c r="P805" s="399"/>
      <c r="Q805" s="399"/>
      <c r="R805" s="399"/>
      <c r="S805" s="399"/>
      <c r="T805" s="399"/>
      <c r="U805" s="399"/>
      <c r="V805" s="399"/>
      <c r="W805" s="399"/>
      <c r="X805" s="400"/>
      <c r="Y805" s="395">
        <v>9</v>
      </c>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customHeight="1" x14ac:dyDescent="0.2">
      <c r="A806" s="552"/>
      <c r="B806" s="759"/>
      <c r="C806" s="759"/>
      <c r="D806" s="759"/>
      <c r="E806" s="759"/>
      <c r="F806" s="760"/>
      <c r="G806" s="348" t="s">
        <v>765</v>
      </c>
      <c r="H806" s="349"/>
      <c r="I806" s="349"/>
      <c r="J806" s="349"/>
      <c r="K806" s="350"/>
      <c r="L806" s="398" t="s">
        <v>770</v>
      </c>
      <c r="M806" s="399"/>
      <c r="N806" s="399"/>
      <c r="O806" s="399"/>
      <c r="P806" s="399"/>
      <c r="Q806" s="399"/>
      <c r="R806" s="399"/>
      <c r="S806" s="399"/>
      <c r="T806" s="399"/>
      <c r="U806" s="399"/>
      <c r="V806" s="399"/>
      <c r="W806" s="399"/>
      <c r="X806" s="400"/>
      <c r="Y806" s="395">
        <v>0</v>
      </c>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customHeight="1" x14ac:dyDescent="0.2">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customHeight="1" x14ac:dyDescent="0.2">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customHeight="1" x14ac:dyDescent="0.2">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customHeight="1" x14ac:dyDescent="0.2">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customHeight="1" x14ac:dyDescent="0.2">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396</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7</v>
      </c>
      <c r="AV812" s="412"/>
      <c r="AW812" s="412"/>
      <c r="AX812" s="414"/>
      <c r="AY812">
        <f t="shared" si="115"/>
        <v>2</v>
      </c>
    </row>
    <row r="813" spans="1:51" ht="24.75" hidden="1" customHeight="1" x14ac:dyDescent="0.2">
      <c r="A813" s="552"/>
      <c r="B813" s="759"/>
      <c r="C813" s="759"/>
      <c r="D813" s="759"/>
      <c r="E813" s="759"/>
      <c r="F813" s="760"/>
      <c r="G813" s="435" t="s">
        <v>318</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319</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2">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2">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2">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2">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2">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2">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2">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2">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2">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2">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2">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5">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2">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2">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2">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2">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2">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2">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2">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2">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2">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2">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2">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2">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2">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5">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342</v>
      </c>
      <c r="AM839" s="950"/>
      <c r="AN839" s="950"/>
      <c r="AO839" s="102" t="s">
        <v>340</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336</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84.75" customHeight="1" x14ac:dyDescent="0.2">
      <c r="A845" s="401">
        <v>1</v>
      </c>
      <c r="B845" s="401">
        <v>1</v>
      </c>
      <c r="C845" s="420" t="s">
        <v>776</v>
      </c>
      <c r="D845" s="415"/>
      <c r="E845" s="415"/>
      <c r="F845" s="415"/>
      <c r="G845" s="415"/>
      <c r="H845" s="415"/>
      <c r="I845" s="415"/>
      <c r="J845" s="416">
        <v>5010005010864</v>
      </c>
      <c r="K845" s="417"/>
      <c r="L845" s="417"/>
      <c r="M845" s="417"/>
      <c r="N845" s="417"/>
      <c r="O845" s="417"/>
      <c r="P845" s="421" t="s">
        <v>777</v>
      </c>
      <c r="Q845" s="317"/>
      <c r="R845" s="317"/>
      <c r="S845" s="317"/>
      <c r="T845" s="317"/>
      <c r="U845" s="317"/>
      <c r="V845" s="317"/>
      <c r="W845" s="317"/>
      <c r="X845" s="317"/>
      <c r="Y845" s="318">
        <v>498</v>
      </c>
      <c r="Z845" s="319"/>
      <c r="AA845" s="319"/>
      <c r="AB845" s="320"/>
      <c r="AC845" s="322" t="s">
        <v>778</v>
      </c>
      <c r="AD845" s="323"/>
      <c r="AE845" s="323"/>
      <c r="AF845" s="323"/>
      <c r="AG845" s="323"/>
      <c r="AH845" s="418" t="s">
        <v>745</v>
      </c>
      <c r="AI845" s="419"/>
      <c r="AJ845" s="419"/>
      <c r="AK845" s="419"/>
      <c r="AL845" s="326" t="s">
        <v>745</v>
      </c>
      <c r="AM845" s="327"/>
      <c r="AN845" s="327"/>
      <c r="AO845" s="328"/>
      <c r="AP845" s="321" t="s">
        <v>745</v>
      </c>
      <c r="AQ845" s="321"/>
      <c r="AR845" s="321"/>
      <c r="AS845" s="321"/>
      <c r="AT845" s="321"/>
      <c r="AU845" s="321"/>
      <c r="AV845" s="321"/>
      <c r="AW845" s="321"/>
      <c r="AX845" s="321"/>
    </row>
    <row r="846" spans="1:51" ht="30" hidden="1" customHeight="1" x14ac:dyDescent="0.2">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2">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2">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2">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2">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2">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2">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2">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2">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2">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2">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2">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2">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2">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2">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2">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2">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2">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2">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2">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2">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2">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2">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2">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2">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2">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2">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2">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2">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336</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64.5" customHeight="1" x14ac:dyDescent="0.2">
      <c r="A878" s="401">
        <v>1</v>
      </c>
      <c r="B878" s="401">
        <v>1</v>
      </c>
      <c r="C878" s="420" t="s">
        <v>756</v>
      </c>
      <c r="D878" s="415"/>
      <c r="E878" s="415"/>
      <c r="F878" s="415"/>
      <c r="G878" s="415"/>
      <c r="H878" s="415"/>
      <c r="I878" s="415"/>
      <c r="J878" s="416" t="s">
        <v>745</v>
      </c>
      <c r="K878" s="417"/>
      <c r="L878" s="417"/>
      <c r="M878" s="417"/>
      <c r="N878" s="417"/>
      <c r="O878" s="417"/>
      <c r="P878" s="421" t="s">
        <v>779</v>
      </c>
      <c r="Q878" s="317"/>
      <c r="R878" s="317"/>
      <c r="S878" s="317"/>
      <c r="T878" s="317"/>
      <c r="U878" s="317"/>
      <c r="V878" s="317"/>
      <c r="W878" s="317"/>
      <c r="X878" s="317"/>
      <c r="Y878" s="318">
        <v>10</v>
      </c>
      <c r="Z878" s="319"/>
      <c r="AA878" s="319"/>
      <c r="AB878" s="320"/>
      <c r="AC878" s="322" t="s">
        <v>377</v>
      </c>
      <c r="AD878" s="323"/>
      <c r="AE878" s="323"/>
      <c r="AF878" s="323"/>
      <c r="AG878" s="323"/>
      <c r="AH878" s="418" t="s">
        <v>745</v>
      </c>
      <c r="AI878" s="419"/>
      <c r="AJ878" s="419"/>
      <c r="AK878" s="419"/>
      <c r="AL878" s="326">
        <v>100</v>
      </c>
      <c r="AM878" s="327"/>
      <c r="AN878" s="327"/>
      <c r="AO878" s="328"/>
      <c r="AP878" s="321" t="s">
        <v>745</v>
      </c>
      <c r="AQ878" s="321"/>
      <c r="AR878" s="321"/>
      <c r="AS878" s="321"/>
      <c r="AT878" s="321"/>
      <c r="AU878" s="321"/>
      <c r="AV878" s="321"/>
      <c r="AW878" s="321"/>
      <c r="AX878" s="321"/>
      <c r="AY878">
        <f t="shared" si="118"/>
        <v>1</v>
      </c>
    </row>
    <row r="879" spans="1:51" ht="30" hidden="1" customHeight="1" x14ac:dyDescent="0.2">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2">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2">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2">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2">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2">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2">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2">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2">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2">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2">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2">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2">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2">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2">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2">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2">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2">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2">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2">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2">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2">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2">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2">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2">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2">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2">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2">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2">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2">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2">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336</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2">
      <c r="A911" s="401">
        <v>1</v>
      </c>
      <c r="B911" s="401">
        <v>1</v>
      </c>
      <c r="C911" s="420" t="s">
        <v>780</v>
      </c>
      <c r="D911" s="415"/>
      <c r="E911" s="415"/>
      <c r="F911" s="415"/>
      <c r="G911" s="415"/>
      <c r="H911" s="415"/>
      <c r="I911" s="415"/>
      <c r="J911" s="416">
        <v>3010005007409</v>
      </c>
      <c r="K911" s="417"/>
      <c r="L911" s="417"/>
      <c r="M911" s="417"/>
      <c r="N911" s="417"/>
      <c r="O911" s="417"/>
      <c r="P911" s="421" t="s">
        <v>781</v>
      </c>
      <c r="Q911" s="317"/>
      <c r="R911" s="317"/>
      <c r="S911" s="317"/>
      <c r="T911" s="317"/>
      <c r="U911" s="317"/>
      <c r="V911" s="317"/>
      <c r="W911" s="317"/>
      <c r="X911" s="317"/>
      <c r="Y911" s="318">
        <v>481</v>
      </c>
      <c r="Z911" s="319"/>
      <c r="AA911" s="319"/>
      <c r="AB911" s="320"/>
      <c r="AC911" s="322" t="s">
        <v>377</v>
      </c>
      <c r="AD911" s="323"/>
      <c r="AE911" s="323"/>
      <c r="AF911" s="323"/>
      <c r="AG911" s="323"/>
      <c r="AH911" s="418" t="s">
        <v>745</v>
      </c>
      <c r="AI911" s="419"/>
      <c r="AJ911" s="419"/>
      <c r="AK911" s="419"/>
      <c r="AL911" s="326">
        <v>10</v>
      </c>
      <c r="AM911" s="327"/>
      <c r="AN911" s="327"/>
      <c r="AO911" s="328"/>
      <c r="AP911" s="321" t="s">
        <v>745</v>
      </c>
      <c r="AQ911" s="321"/>
      <c r="AR911" s="321"/>
      <c r="AS911" s="321"/>
      <c r="AT911" s="321"/>
      <c r="AU911" s="321"/>
      <c r="AV911" s="321"/>
      <c r="AW911" s="321"/>
      <c r="AX911" s="321"/>
      <c r="AY911">
        <f t="shared" si="119"/>
        <v>1</v>
      </c>
    </row>
    <row r="912" spans="1:51" ht="30" hidden="1" customHeight="1" x14ac:dyDescent="0.2">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2">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2">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2">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2">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2">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2">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2">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2">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2">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2">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2">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2">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2">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2">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2">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2">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2">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2">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2">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2">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2">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2">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2">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2">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2">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2">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2">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2">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2">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336</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0" customHeight="1" x14ac:dyDescent="0.2">
      <c r="A944" s="401">
        <v>1</v>
      </c>
      <c r="B944" s="401">
        <v>1</v>
      </c>
      <c r="C944" s="420" t="s">
        <v>782</v>
      </c>
      <c r="D944" s="415"/>
      <c r="E944" s="415"/>
      <c r="F944" s="415"/>
      <c r="G944" s="415"/>
      <c r="H944" s="415"/>
      <c r="I944" s="415"/>
      <c r="J944" s="416" t="s">
        <v>745</v>
      </c>
      <c r="K944" s="417"/>
      <c r="L944" s="417"/>
      <c r="M944" s="417"/>
      <c r="N944" s="417"/>
      <c r="O944" s="417"/>
      <c r="P944" s="421" t="s">
        <v>792</v>
      </c>
      <c r="Q944" s="317"/>
      <c r="R944" s="317"/>
      <c r="S944" s="317"/>
      <c r="T944" s="317"/>
      <c r="U944" s="317"/>
      <c r="V944" s="317"/>
      <c r="W944" s="317"/>
      <c r="X944" s="317"/>
      <c r="Y944" s="318">
        <v>2</v>
      </c>
      <c r="Z944" s="319"/>
      <c r="AA944" s="319"/>
      <c r="AB944" s="320"/>
      <c r="AC944" s="322" t="s">
        <v>80</v>
      </c>
      <c r="AD944" s="323"/>
      <c r="AE944" s="323"/>
      <c r="AF944" s="323"/>
      <c r="AG944" s="323"/>
      <c r="AH944" s="418" t="s">
        <v>745</v>
      </c>
      <c r="AI944" s="419"/>
      <c r="AJ944" s="419"/>
      <c r="AK944" s="419"/>
      <c r="AL944" s="326">
        <v>100</v>
      </c>
      <c r="AM944" s="327"/>
      <c r="AN944" s="327"/>
      <c r="AO944" s="328"/>
      <c r="AP944" s="321" t="s">
        <v>745</v>
      </c>
      <c r="AQ944" s="321"/>
      <c r="AR944" s="321"/>
      <c r="AS944" s="321"/>
      <c r="AT944" s="321"/>
      <c r="AU944" s="321"/>
      <c r="AV944" s="321"/>
      <c r="AW944" s="321"/>
      <c r="AX944" s="321"/>
      <c r="AY944">
        <f t="shared" si="120"/>
        <v>1</v>
      </c>
    </row>
    <row r="945" spans="1:51" ht="30" customHeight="1" x14ac:dyDescent="0.2">
      <c r="A945" s="401">
        <v>2</v>
      </c>
      <c r="B945" s="401">
        <v>1</v>
      </c>
      <c r="C945" s="420" t="s">
        <v>783</v>
      </c>
      <c r="D945" s="415"/>
      <c r="E945" s="415"/>
      <c r="F945" s="415"/>
      <c r="G945" s="415"/>
      <c r="H945" s="415"/>
      <c r="I945" s="415"/>
      <c r="J945" s="416" t="s">
        <v>745</v>
      </c>
      <c r="K945" s="417"/>
      <c r="L945" s="417"/>
      <c r="M945" s="417"/>
      <c r="N945" s="417"/>
      <c r="O945" s="417"/>
      <c r="P945" s="421" t="s">
        <v>764</v>
      </c>
      <c r="Q945" s="317"/>
      <c r="R945" s="317"/>
      <c r="S945" s="317"/>
      <c r="T945" s="317"/>
      <c r="U945" s="317"/>
      <c r="V945" s="317"/>
      <c r="W945" s="317"/>
      <c r="X945" s="317"/>
      <c r="Y945" s="318">
        <v>2</v>
      </c>
      <c r="Z945" s="319"/>
      <c r="AA945" s="319"/>
      <c r="AB945" s="320"/>
      <c r="AC945" s="322" t="s">
        <v>80</v>
      </c>
      <c r="AD945" s="323"/>
      <c r="AE945" s="323"/>
      <c r="AF945" s="323"/>
      <c r="AG945" s="323"/>
      <c r="AH945" s="418" t="s">
        <v>745</v>
      </c>
      <c r="AI945" s="419"/>
      <c r="AJ945" s="419"/>
      <c r="AK945" s="419"/>
      <c r="AL945" s="326">
        <v>100</v>
      </c>
      <c r="AM945" s="327"/>
      <c r="AN945" s="327"/>
      <c r="AO945" s="328"/>
      <c r="AP945" s="321" t="s">
        <v>745</v>
      </c>
      <c r="AQ945" s="321"/>
      <c r="AR945" s="321"/>
      <c r="AS945" s="321"/>
      <c r="AT945" s="321"/>
      <c r="AU945" s="321"/>
      <c r="AV945" s="321"/>
      <c r="AW945" s="321"/>
      <c r="AX945" s="321"/>
      <c r="AY945">
        <f>COUNTA($C$945)</f>
        <v>1</v>
      </c>
    </row>
    <row r="946" spans="1:51" ht="30" customHeight="1" x14ac:dyDescent="0.2">
      <c r="A946" s="401">
        <v>3</v>
      </c>
      <c r="B946" s="401">
        <v>1</v>
      </c>
      <c r="C946" s="420" t="s">
        <v>784</v>
      </c>
      <c r="D946" s="415"/>
      <c r="E946" s="415"/>
      <c r="F946" s="415"/>
      <c r="G946" s="415"/>
      <c r="H946" s="415"/>
      <c r="I946" s="415"/>
      <c r="J946" s="416">
        <v>2010005015593</v>
      </c>
      <c r="K946" s="417"/>
      <c r="L946" s="417"/>
      <c r="M946" s="417"/>
      <c r="N946" s="417"/>
      <c r="O946" s="417"/>
      <c r="P946" s="421" t="s">
        <v>793</v>
      </c>
      <c r="Q946" s="317"/>
      <c r="R946" s="317"/>
      <c r="S946" s="317"/>
      <c r="T946" s="317"/>
      <c r="U946" s="317"/>
      <c r="V946" s="317"/>
      <c r="W946" s="317"/>
      <c r="X946" s="317"/>
      <c r="Y946" s="318">
        <v>1</v>
      </c>
      <c r="Z946" s="319"/>
      <c r="AA946" s="319"/>
      <c r="AB946" s="320"/>
      <c r="AC946" s="322" t="s">
        <v>80</v>
      </c>
      <c r="AD946" s="323"/>
      <c r="AE946" s="323"/>
      <c r="AF946" s="323"/>
      <c r="AG946" s="323"/>
      <c r="AH946" s="418" t="s">
        <v>745</v>
      </c>
      <c r="AI946" s="419"/>
      <c r="AJ946" s="419"/>
      <c r="AK946" s="419"/>
      <c r="AL946" s="326">
        <v>100</v>
      </c>
      <c r="AM946" s="327"/>
      <c r="AN946" s="327"/>
      <c r="AO946" s="328"/>
      <c r="AP946" s="321" t="s">
        <v>745</v>
      </c>
      <c r="AQ946" s="321"/>
      <c r="AR946" s="321"/>
      <c r="AS946" s="321"/>
      <c r="AT946" s="321"/>
      <c r="AU946" s="321"/>
      <c r="AV946" s="321"/>
      <c r="AW946" s="321"/>
      <c r="AX946" s="321"/>
      <c r="AY946">
        <f>COUNTA($C$946)</f>
        <v>1</v>
      </c>
    </row>
    <row r="947" spans="1:51" ht="30" customHeight="1" x14ac:dyDescent="0.2">
      <c r="A947" s="401">
        <v>4</v>
      </c>
      <c r="B947" s="401">
        <v>1</v>
      </c>
      <c r="C947" s="420" t="s">
        <v>785</v>
      </c>
      <c r="D947" s="415"/>
      <c r="E947" s="415"/>
      <c r="F947" s="415"/>
      <c r="G947" s="415"/>
      <c r="H947" s="415"/>
      <c r="I947" s="415"/>
      <c r="J947" s="416">
        <v>9010005003906</v>
      </c>
      <c r="K947" s="417"/>
      <c r="L947" s="417"/>
      <c r="M947" s="417"/>
      <c r="N947" s="417"/>
      <c r="O947" s="417"/>
      <c r="P947" s="421" t="s">
        <v>794</v>
      </c>
      <c r="Q947" s="317"/>
      <c r="R947" s="317"/>
      <c r="S947" s="317"/>
      <c r="T947" s="317"/>
      <c r="U947" s="317"/>
      <c r="V947" s="317"/>
      <c r="W947" s="317"/>
      <c r="X947" s="317"/>
      <c r="Y947" s="318">
        <v>1</v>
      </c>
      <c r="Z947" s="319"/>
      <c r="AA947" s="319"/>
      <c r="AB947" s="320"/>
      <c r="AC947" s="322" t="s">
        <v>80</v>
      </c>
      <c r="AD947" s="323"/>
      <c r="AE947" s="323"/>
      <c r="AF947" s="323"/>
      <c r="AG947" s="323"/>
      <c r="AH947" s="418" t="s">
        <v>745</v>
      </c>
      <c r="AI947" s="419"/>
      <c r="AJ947" s="419"/>
      <c r="AK947" s="419"/>
      <c r="AL947" s="326">
        <v>100</v>
      </c>
      <c r="AM947" s="327"/>
      <c r="AN947" s="327"/>
      <c r="AO947" s="328"/>
      <c r="AP947" s="321" t="s">
        <v>745</v>
      </c>
      <c r="AQ947" s="321"/>
      <c r="AR947" s="321"/>
      <c r="AS947" s="321"/>
      <c r="AT947" s="321"/>
      <c r="AU947" s="321"/>
      <c r="AV947" s="321"/>
      <c r="AW947" s="321"/>
      <c r="AX947" s="321"/>
      <c r="AY947">
        <f>COUNTA($C$947)</f>
        <v>1</v>
      </c>
    </row>
    <row r="948" spans="1:51" ht="30" customHeight="1" x14ac:dyDescent="0.2">
      <c r="A948" s="401">
        <v>5</v>
      </c>
      <c r="B948" s="401">
        <v>1</v>
      </c>
      <c r="C948" s="420" t="s">
        <v>786</v>
      </c>
      <c r="D948" s="415"/>
      <c r="E948" s="415"/>
      <c r="F948" s="415"/>
      <c r="G948" s="415"/>
      <c r="H948" s="415"/>
      <c r="I948" s="415"/>
      <c r="J948" s="416">
        <v>1010401006180</v>
      </c>
      <c r="K948" s="417"/>
      <c r="L948" s="417"/>
      <c r="M948" s="417"/>
      <c r="N948" s="417"/>
      <c r="O948" s="417"/>
      <c r="P948" s="421" t="s">
        <v>795</v>
      </c>
      <c r="Q948" s="317"/>
      <c r="R948" s="317"/>
      <c r="S948" s="317"/>
      <c r="T948" s="317"/>
      <c r="U948" s="317"/>
      <c r="V948" s="317"/>
      <c r="W948" s="317"/>
      <c r="X948" s="317"/>
      <c r="Y948" s="318">
        <v>1</v>
      </c>
      <c r="Z948" s="319"/>
      <c r="AA948" s="319"/>
      <c r="AB948" s="320"/>
      <c r="AC948" s="322" t="s">
        <v>80</v>
      </c>
      <c r="AD948" s="323"/>
      <c r="AE948" s="323"/>
      <c r="AF948" s="323"/>
      <c r="AG948" s="323"/>
      <c r="AH948" s="418" t="s">
        <v>745</v>
      </c>
      <c r="AI948" s="419"/>
      <c r="AJ948" s="419"/>
      <c r="AK948" s="419"/>
      <c r="AL948" s="326">
        <v>100</v>
      </c>
      <c r="AM948" s="327"/>
      <c r="AN948" s="327"/>
      <c r="AO948" s="328"/>
      <c r="AP948" s="321" t="s">
        <v>745</v>
      </c>
      <c r="AQ948" s="321"/>
      <c r="AR948" s="321"/>
      <c r="AS948" s="321"/>
      <c r="AT948" s="321"/>
      <c r="AU948" s="321"/>
      <c r="AV948" s="321"/>
      <c r="AW948" s="321"/>
      <c r="AX948" s="321"/>
      <c r="AY948">
        <f>COUNTA($C$948)</f>
        <v>1</v>
      </c>
    </row>
    <row r="949" spans="1:51" ht="30" customHeight="1" x14ac:dyDescent="0.2">
      <c r="A949" s="401">
        <v>6</v>
      </c>
      <c r="B949" s="401">
        <v>1</v>
      </c>
      <c r="C949" s="420" t="s">
        <v>787</v>
      </c>
      <c r="D949" s="415"/>
      <c r="E949" s="415"/>
      <c r="F949" s="415"/>
      <c r="G949" s="415"/>
      <c r="H949" s="415"/>
      <c r="I949" s="415"/>
      <c r="J949" s="416">
        <v>1010001112577</v>
      </c>
      <c r="K949" s="417"/>
      <c r="L949" s="417"/>
      <c r="M949" s="417"/>
      <c r="N949" s="417"/>
      <c r="O949" s="417"/>
      <c r="P949" s="421" t="s">
        <v>796</v>
      </c>
      <c r="Q949" s="317"/>
      <c r="R949" s="317"/>
      <c r="S949" s="317"/>
      <c r="T949" s="317"/>
      <c r="U949" s="317"/>
      <c r="V949" s="317"/>
      <c r="W949" s="317"/>
      <c r="X949" s="317"/>
      <c r="Y949" s="318">
        <v>0</v>
      </c>
      <c r="Z949" s="319"/>
      <c r="AA949" s="319"/>
      <c r="AB949" s="320"/>
      <c r="AC949" s="322" t="s">
        <v>80</v>
      </c>
      <c r="AD949" s="323"/>
      <c r="AE949" s="323"/>
      <c r="AF949" s="323"/>
      <c r="AG949" s="323"/>
      <c r="AH949" s="418" t="s">
        <v>745</v>
      </c>
      <c r="AI949" s="419"/>
      <c r="AJ949" s="419"/>
      <c r="AK949" s="419"/>
      <c r="AL949" s="326">
        <v>100</v>
      </c>
      <c r="AM949" s="327"/>
      <c r="AN949" s="327"/>
      <c r="AO949" s="328"/>
      <c r="AP949" s="321" t="s">
        <v>745</v>
      </c>
      <c r="AQ949" s="321"/>
      <c r="AR949" s="321"/>
      <c r="AS949" s="321"/>
      <c r="AT949" s="321"/>
      <c r="AU949" s="321"/>
      <c r="AV949" s="321"/>
      <c r="AW949" s="321"/>
      <c r="AX949" s="321"/>
      <c r="AY949">
        <f>COUNTA($C$949)</f>
        <v>1</v>
      </c>
    </row>
    <row r="950" spans="1:51" ht="30" customHeight="1" x14ac:dyDescent="0.2">
      <c r="A950" s="401">
        <v>7</v>
      </c>
      <c r="B950" s="401">
        <v>1</v>
      </c>
      <c r="C950" s="420" t="s">
        <v>788</v>
      </c>
      <c r="D950" s="415"/>
      <c r="E950" s="415"/>
      <c r="F950" s="415"/>
      <c r="G950" s="415"/>
      <c r="H950" s="415"/>
      <c r="I950" s="415"/>
      <c r="J950" s="416">
        <v>1010001025515</v>
      </c>
      <c r="K950" s="417"/>
      <c r="L950" s="417"/>
      <c r="M950" s="417"/>
      <c r="N950" s="417"/>
      <c r="O950" s="417"/>
      <c r="P950" s="421" t="s">
        <v>797</v>
      </c>
      <c r="Q950" s="317"/>
      <c r="R950" s="317"/>
      <c r="S950" s="317"/>
      <c r="T950" s="317"/>
      <c r="U950" s="317"/>
      <c r="V950" s="317"/>
      <c r="W950" s="317"/>
      <c r="X950" s="317"/>
      <c r="Y950" s="318">
        <v>0</v>
      </c>
      <c r="Z950" s="319"/>
      <c r="AA950" s="319"/>
      <c r="AB950" s="320"/>
      <c r="AC950" s="322" t="s">
        <v>80</v>
      </c>
      <c r="AD950" s="323"/>
      <c r="AE950" s="323"/>
      <c r="AF950" s="323"/>
      <c r="AG950" s="323"/>
      <c r="AH950" s="418" t="s">
        <v>745</v>
      </c>
      <c r="AI950" s="419"/>
      <c r="AJ950" s="419"/>
      <c r="AK950" s="419"/>
      <c r="AL950" s="326">
        <v>100</v>
      </c>
      <c r="AM950" s="327"/>
      <c r="AN950" s="327"/>
      <c r="AO950" s="328"/>
      <c r="AP950" s="321" t="s">
        <v>745</v>
      </c>
      <c r="AQ950" s="321"/>
      <c r="AR950" s="321"/>
      <c r="AS950" s="321"/>
      <c r="AT950" s="321"/>
      <c r="AU950" s="321"/>
      <c r="AV950" s="321"/>
      <c r="AW950" s="321"/>
      <c r="AX950" s="321"/>
      <c r="AY950">
        <f>COUNTA($C$950)</f>
        <v>1</v>
      </c>
    </row>
    <row r="951" spans="1:51" ht="30" customHeight="1" x14ac:dyDescent="0.2">
      <c r="A951" s="401">
        <v>8</v>
      </c>
      <c r="B951" s="401">
        <v>1</v>
      </c>
      <c r="C951" s="420" t="s">
        <v>789</v>
      </c>
      <c r="D951" s="415"/>
      <c r="E951" s="415"/>
      <c r="F951" s="415"/>
      <c r="G951" s="415"/>
      <c r="H951" s="415"/>
      <c r="I951" s="415"/>
      <c r="J951" s="416">
        <v>7010601037788</v>
      </c>
      <c r="K951" s="417"/>
      <c r="L951" s="417"/>
      <c r="M951" s="417"/>
      <c r="N951" s="417"/>
      <c r="O951" s="417"/>
      <c r="P951" s="421" t="s">
        <v>798</v>
      </c>
      <c r="Q951" s="317"/>
      <c r="R951" s="317"/>
      <c r="S951" s="317"/>
      <c r="T951" s="317"/>
      <c r="U951" s="317"/>
      <c r="V951" s="317"/>
      <c r="W951" s="317"/>
      <c r="X951" s="317"/>
      <c r="Y951" s="318">
        <v>0</v>
      </c>
      <c r="Z951" s="319"/>
      <c r="AA951" s="319"/>
      <c r="AB951" s="320"/>
      <c r="AC951" s="322" t="s">
        <v>80</v>
      </c>
      <c r="AD951" s="323"/>
      <c r="AE951" s="323"/>
      <c r="AF951" s="323"/>
      <c r="AG951" s="323"/>
      <c r="AH951" s="418" t="s">
        <v>745</v>
      </c>
      <c r="AI951" s="419"/>
      <c r="AJ951" s="419"/>
      <c r="AK951" s="419"/>
      <c r="AL951" s="326">
        <v>100</v>
      </c>
      <c r="AM951" s="327"/>
      <c r="AN951" s="327"/>
      <c r="AO951" s="328"/>
      <c r="AP951" s="321" t="s">
        <v>745</v>
      </c>
      <c r="AQ951" s="321"/>
      <c r="AR951" s="321"/>
      <c r="AS951" s="321"/>
      <c r="AT951" s="321"/>
      <c r="AU951" s="321"/>
      <c r="AV951" s="321"/>
      <c r="AW951" s="321"/>
      <c r="AX951" s="321"/>
      <c r="AY951">
        <f>COUNTA($C$951)</f>
        <v>1</v>
      </c>
    </row>
    <row r="952" spans="1:51" ht="30" customHeight="1" x14ac:dyDescent="0.2">
      <c r="A952" s="401">
        <v>9</v>
      </c>
      <c r="B952" s="401">
        <v>1</v>
      </c>
      <c r="C952" s="420" t="s">
        <v>790</v>
      </c>
      <c r="D952" s="415"/>
      <c r="E952" s="415"/>
      <c r="F952" s="415"/>
      <c r="G952" s="415"/>
      <c r="H952" s="415"/>
      <c r="I952" s="415"/>
      <c r="J952" s="416">
        <v>7010001064648</v>
      </c>
      <c r="K952" s="417"/>
      <c r="L952" s="417"/>
      <c r="M952" s="417"/>
      <c r="N952" s="417"/>
      <c r="O952" s="417"/>
      <c r="P952" s="421" t="s">
        <v>799</v>
      </c>
      <c r="Q952" s="317"/>
      <c r="R952" s="317"/>
      <c r="S952" s="317"/>
      <c r="T952" s="317"/>
      <c r="U952" s="317"/>
      <c r="V952" s="317"/>
      <c r="W952" s="317"/>
      <c r="X952" s="317"/>
      <c r="Y952" s="318">
        <v>0</v>
      </c>
      <c r="Z952" s="319"/>
      <c r="AA952" s="319"/>
      <c r="AB952" s="320"/>
      <c r="AC952" s="322" t="s">
        <v>80</v>
      </c>
      <c r="AD952" s="323"/>
      <c r="AE952" s="323"/>
      <c r="AF952" s="323"/>
      <c r="AG952" s="323"/>
      <c r="AH952" s="418" t="s">
        <v>745</v>
      </c>
      <c r="AI952" s="419"/>
      <c r="AJ952" s="419"/>
      <c r="AK952" s="419"/>
      <c r="AL952" s="326">
        <v>100</v>
      </c>
      <c r="AM952" s="327"/>
      <c r="AN952" s="327"/>
      <c r="AO952" s="328"/>
      <c r="AP952" s="321" t="s">
        <v>745</v>
      </c>
      <c r="AQ952" s="321"/>
      <c r="AR952" s="321"/>
      <c r="AS952" s="321"/>
      <c r="AT952" s="321"/>
      <c r="AU952" s="321"/>
      <c r="AV952" s="321"/>
      <c r="AW952" s="321"/>
      <c r="AX952" s="321"/>
      <c r="AY952">
        <f>COUNTA($C$952)</f>
        <v>1</v>
      </c>
    </row>
    <row r="953" spans="1:51" ht="30" customHeight="1" x14ac:dyDescent="0.2">
      <c r="A953" s="401">
        <v>10</v>
      </c>
      <c r="B953" s="401">
        <v>1</v>
      </c>
      <c r="C953" s="420" t="s">
        <v>791</v>
      </c>
      <c r="D953" s="415"/>
      <c r="E953" s="415"/>
      <c r="F953" s="415"/>
      <c r="G953" s="415"/>
      <c r="H953" s="415"/>
      <c r="I953" s="415"/>
      <c r="J953" s="416">
        <v>6010001051011</v>
      </c>
      <c r="K953" s="417"/>
      <c r="L953" s="417"/>
      <c r="M953" s="417"/>
      <c r="N953" s="417"/>
      <c r="O953" s="417"/>
      <c r="P953" s="421" t="s">
        <v>800</v>
      </c>
      <c r="Q953" s="317"/>
      <c r="R953" s="317"/>
      <c r="S953" s="317"/>
      <c r="T953" s="317"/>
      <c r="U953" s="317"/>
      <c r="V953" s="317"/>
      <c r="W953" s="317"/>
      <c r="X953" s="317"/>
      <c r="Y953" s="318">
        <v>0</v>
      </c>
      <c r="Z953" s="319"/>
      <c r="AA953" s="319"/>
      <c r="AB953" s="320"/>
      <c r="AC953" s="322" t="s">
        <v>80</v>
      </c>
      <c r="AD953" s="323"/>
      <c r="AE953" s="323"/>
      <c r="AF953" s="323"/>
      <c r="AG953" s="323"/>
      <c r="AH953" s="418" t="s">
        <v>745</v>
      </c>
      <c r="AI953" s="419"/>
      <c r="AJ953" s="419"/>
      <c r="AK953" s="419"/>
      <c r="AL953" s="326">
        <v>100</v>
      </c>
      <c r="AM953" s="327"/>
      <c r="AN953" s="327"/>
      <c r="AO953" s="328"/>
      <c r="AP953" s="321" t="s">
        <v>745</v>
      </c>
      <c r="AQ953" s="321"/>
      <c r="AR953" s="321"/>
      <c r="AS953" s="321"/>
      <c r="AT953" s="321"/>
      <c r="AU953" s="321"/>
      <c r="AV953" s="321"/>
      <c r="AW953" s="321"/>
      <c r="AX953" s="321"/>
      <c r="AY953">
        <f>COUNTA($C$953)</f>
        <v>1</v>
      </c>
    </row>
    <row r="954" spans="1:51" ht="30" hidden="1" customHeight="1" x14ac:dyDescent="0.2">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2">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2">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2">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2">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2">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2">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2">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2">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2">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2">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2">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2">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2">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2">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2">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2">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2">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2">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2">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336</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2">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2">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2">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2">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2">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2">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2">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2">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2">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2">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2">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2">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2">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2">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2">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2">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2">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2">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2">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2">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2">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2">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2">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2">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2">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2">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2">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2">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2">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2">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336</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2">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2">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2">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2">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2">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2">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2">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2">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2">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2">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2">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2">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2">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2">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2">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2">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2">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2">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2">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2">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2">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2">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2">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2">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2">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2">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2">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2">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2">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2">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336</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2">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2">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2">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2">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2">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2">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2">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2">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2">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2">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2">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2">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2">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2">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2">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2">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2">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2">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2">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2">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2">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2">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2">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2">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2">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2">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2">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2">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2">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2">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336</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2">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2">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2">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2">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2">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2">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2">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2">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2">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2">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2">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2">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2">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2">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2">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2">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2">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2">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2">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2">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2">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2">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2">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2">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2">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2">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2">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2">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2">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2">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2">
      <c r="A1106" s="882" t="s">
        <v>327</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342</v>
      </c>
      <c r="AM1106" s="952"/>
      <c r="AN1106" s="952"/>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328</v>
      </c>
      <c r="AQ1109" s="423"/>
      <c r="AR1109" s="423"/>
      <c r="AS1109" s="423"/>
      <c r="AT1109" s="423"/>
      <c r="AU1109" s="423"/>
      <c r="AV1109" s="423"/>
      <c r="AW1109" s="423"/>
      <c r="AX1109" s="423"/>
    </row>
    <row r="1110" spans="1:51" ht="30" customHeight="1" x14ac:dyDescent="0.2">
      <c r="A1110" s="401">
        <v>1</v>
      </c>
      <c r="B1110" s="401">
        <v>1</v>
      </c>
      <c r="C1110" s="887"/>
      <c r="D1110" s="887"/>
      <c r="E1110" s="262" t="s">
        <v>745</v>
      </c>
      <c r="F1110" s="886"/>
      <c r="G1110" s="886"/>
      <c r="H1110" s="886"/>
      <c r="I1110" s="886"/>
      <c r="J1110" s="416" t="s">
        <v>745</v>
      </c>
      <c r="K1110" s="417"/>
      <c r="L1110" s="417"/>
      <c r="M1110" s="417"/>
      <c r="N1110" s="417"/>
      <c r="O1110" s="417"/>
      <c r="P1110" s="421" t="s">
        <v>745</v>
      </c>
      <c r="Q1110" s="317"/>
      <c r="R1110" s="317"/>
      <c r="S1110" s="317"/>
      <c r="T1110" s="317"/>
      <c r="U1110" s="317"/>
      <c r="V1110" s="317"/>
      <c r="W1110" s="317"/>
      <c r="X1110" s="317"/>
      <c r="Y1110" s="318" t="s">
        <v>745</v>
      </c>
      <c r="Z1110" s="319"/>
      <c r="AA1110" s="319"/>
      <c r="AB1110" s="320"/>
      <c r="AC1110" s="322"/>
      <c r="AD1110" s="323"/>
      <c r="AE1110" s="323"/>
      <c r="AF1110" s="323"/>
      <c r="AG1110" s="323"/>
      <c r="AH1110" s="324" t="s">
        <v>745</v>
      </c>
      <c r="AI1110" s="325"/>
      <c r="AJ1110" s="325"/>
      <c r="AK1110" s="325"/>
      <c r="AL1110" s="326" t="s">
        <v>745</v>
      </c>
      <c r="AM1110" s="327"/>
      <c r="AN1110" s="327"/>
      <c r="AO1110" s="328"/>
      <c r="AP1110" s="321" t="s">
        <v>745</v>
      </c>
      <c r="AQ1110" s="321"/>
      <c r="AR1110" s="321"/>
      <c r="AS1110" s="321"/>
      <c r="AT1110" s="321"/>
      <c r="AU1110" s="321"/>
      <c r="AV1110" s="321"/>
      <c r="AW1110" s="321"/>
      <c r="AX1110" s="321"/>
    </row>
    <row r="1111" spans="1:51" ht="30" hidden="1" customHeight="1" x14ac:dyDescent="0.2">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2">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2">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2">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2">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2">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2">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2">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2">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2">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2">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2">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2">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2">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2">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2">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2">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2">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2">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2">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2">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2">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2">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2">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2">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2">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2">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2">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2">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54:AO973">
    <cfRule type="expression" dxfId="1943" priority="2047">
      <formula>IF(AND(AL954&gt;=0, RIGHT(TEXT(AL954,"0.#"),1)&lt;&gt;"."),TRUE,FALSE)</formula>
    </cfRule>
    <cfRule type="expression" dxfId="1942" priority="2048">
      <formula>IF(AND(AL954&gt;=0, RIGHT(TEXT(AL954,"0.#"),1)="."),TRUE,FALSE)</formula>
    </cfRule>
    <cfRule type="expression" dxfId="1941" priority="2049">
      <formula>IF(AND(AL954&lt;0, RIGHT(TEXT(AL954,"0.#"),1)&lt;&gt;"."),TRUE,FALSE)</formula>
    </cfRule>
    <cfRule type="expression" dxfId="1940" priority="2050">
      <formula>IF(AND(AL954&lt;0, RIGHT(TEXT(AL954,"0.#"),1)="."),TRUE,FALSE)</formula>
    </cfRule>
  </conditionalFormatting>
  <conditionalFormatting sqref="AL944:AO953">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79" max="49" man="1"/>
    <brk id="699" max="49" man="1"/>
    <brk id="786" max="49" man="1"/>
    <brk id="90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2">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t="s">
        <v>736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736</v>
      </c>
      <c r="R4" s="13" t="str">
        <f t="shared" si="3"/>
        <v>補助</v>
      </c>
      <c r="S4" s="13" t="str">
        <f t="shared" si="4"/>
        <v>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2">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補助</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2">
      <c r="A15" s="14" t="s">
        <v>97</v>
      </c>
      <c r="B15" s="15" t="s">
        <v>736</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2">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2">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2">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2">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2">
      <c r="A20" s="14" t="s">
        <v>311</v>
      </c>
      <c r="B20" s="15"/>
      <c r="C20" s="13" t="str">
        <f t="shared" si="9"/>
        <v/>
      </c>
      <c r="D20" s="13" t="str">
        <f t="shared" si="8"/>
        <v>男女共同参画</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2">
      <c r="A21" s="14" t="s">
        <v>312</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2">
      <c r="A22" s="14" t="s">
        <v>313</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2">
      <c r="A23" s="14" t="s">
        <v>314</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2">
      <c r="A24" s="88" t="s">
        <v>402</v>
      </c>
      <c r="B24" s="15"/>
      <c r="C24" s="13" t="str">
        <f t="shared" si="9"/>
        <v/>
      </c>
      <c r="D24" s="13" t="str">
        <f>IF(C24="",D23,IF(D23&lt;&gt;"",CONCATENATE(D23,"、",C24),C24))</f>
        <v>男女共同参画</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2">
      <c r="A27" s="13" t="str">
        <f>IF(D24="", "-", D24)</f>
        <v>男女共同参画</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2">
      <c r="A38" s="13"/>
      <c r="B38" s="13"/>
      <c r="F38" s="13"/>
      <c r="G38" s="19"/>
      <c r="K38" s="13"/>
      <c r="L38" s="13"/>
      <c r="O38" s="13"/>
      <c r="P38" s="13"/>
      <c r="Q38" s="19"/>
      <c r="T38" s="13"/>
      <c r="U38" s="32" t="s">
        <v>386</v>
      </c>
      <c r="Y38" s="32" t="s">
        <v>450</v>
      </c>
      <c r="Z38" s="32" t="s">
        <v>581</v>
      </c>
      <c r="AF38" s="30"/>
      <c r="AK38" s="51" t="str">
        <f t="shared" si="7"/>
        <v>k</v>
      </c>
    </row>
    <row r="39" spans="1:37" x14ac:dyDescent="0.2">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2">
      <c r="A40" s="13"/>
      <c r="B40" s="13"/>
      <c r="F40" s="13"/>
      <c r="G40" s="19"/>
      <c r="K40" s="13"/>
      <c r="L40" s="13"/>
      <c r="O40" s="13"/>
      <c r="P40" s="13"/>
      <c r="Q40" s="19"/>
      <c r="T40" s="13"/>
      <c r="Y40" s="32" t="s">
        <v>452</v>
      </c>
      <c r="Z40" s="32" t="s">
        <v>583</v>
      </c>
      <c r="AF40" s="30"/>
      <c r="AK40" s="51" t="str">
        <f t="shared" si="7"/>
        <v>m</v>
      </c>
    </row>
    <row r="41" spans="1:37" x14ac:dyDescent="0.2">
      <c r="A41" s="13"/>
      <c r="B41" s="13"/>
      <c r="F41" s="13"/>
      <c r="G41" s="19"/>
      <c r="K41" s="13"/>
      <c r="L41" s="13"/>
      <c r="O41" s="13"/>
      <c r="P41" s="13"/>
      <c r="Q41" s="19"/>
      <c r="T41" s="13"/>
      <c r="Y41" s="32" t="s">
        <v>453</v>
      </c>
      <c r="Z41" s="32" t="s">
        <v>584</v>
      </c>
      <c r="AF41" s="30"/>
      <c r="AK41" s="51" t="str">
        <f t="shared" si="7"/>
        <v>n</v>
      </c>
    </row>
    <row r="42" spans="1:37" x14ac:dyDescent="0.2">
      <c r="A42" s="13"/>
      <c r="B42" s="13"/>
      <c r="F42" s="13"/>
      <c r="G42" s="19"/>
      <c r="K42" s="13"/>
      <c r="L42" s="13"/>
      <c r="O42" s="13"/>
      <c r="P42" s="13"/>
      <c r="Q42" s="19"/>
      <c r="T42" s="13"/>
      <c r="Y42" s="32" t="s">
        <v>454</v>
      </c>
      <c r="Z42" s="32" t="s">
        <v>585</v>
      </c>
      <c r="AF42" s="30"/>
      <c r="AK42" s="51" t="str">
        <f t="shared" si="7"/>
        <v>o</v>
      </c>
    </row>
    <row r="43" spans="1:37" x14ac:dyDescent="0.2">
      <c r="A43" s="13"/>
      <c r="B43" s="13"/>
      <c r="F43" s="13"/>
      <c r="G43" s="19"/>
      <c r="K43" s="13"/>
      <c r="L43" s="13"/>
      <c r="O43" s="13"/>
      <c r="P43" s="13"/>
      <c r="Q43" s="19"/>
      <c r="T43" s="13"/>
      <c r="Y43" s="32" t="s">
        <v>455</v>
      </c>
      <c r="Z43" s="32" t="s">
        <v>586</v>
      </c>
      <c r="AF43" s="30"/>
      <c r="AK43" s="51" t="str">
        <f t="shared" si="7"/>
        <v>p</v>
      </c>
    </row>
    <row r="44" spans="1:37" x14ac:dyDescent="0.2">
      <c r="A44" s="13"/>
      <c r="B44" s="13"/>
      <c r="F44" s="13"/>
      <c r="G44" s="19"/>
      <c r="K44" s="13"/>
      <c r="L44" s="13"/>
      <c r="O44" s="13"/>
      <c r="P44" s="13"/>
      <c r="Q44" s="19"/>
      <c r="T44" s="13"/>
      <c r="Y44" s="32" t="s">
        <v>456</v>
      </c>
      <c r="Z44" s="32" t="s">
        <v>587</v>
      </c>
      <c r="AF44" s="30"/>
      <c r="AK44" s="51" t="str">
        <f t="shared" si="7"/>
        <v>q</v>
      </c>
    </row>
    <row r="45" spans="1:37" x14ac:dyDescent="0.2">
      <c r="A45" s="13"/>
      <c r="B45" s="13"/>
      <c r="F45" s="13"/>
      <c r="G45" s="19"/>
      <c r="K45" s="13"/>
      <c r="L45" s="13"/>
      <c r="O45" s="13"/>
      <c r="P45" s="13"/>
      <c r="Q45" s="19"/>
      <c r="T45" s="13"/>
      <c r="Y45" s="32" t="s">
        <v>457</v>
      </c>
      <c r="Z45" s="32" t="s">
        <v>588</v>
      </c>
      <c r="AF45" s="30"/>
      <c r="AK45" s="51" t="str">
        <f t="shared" si="7"/>
        <v>r</v>
      </c>
    </row>
    <row r="46" spans="1:37" x14ac:dyDescent="0.2">
      <c r="A46" s="13"/>
      <c r="B46" s="13"/>
      <c r="F46" s="13"/>
      <c r="G46" s="19"/>
      <c r="K46" s="13"/>
      <c r="L46" s="13"/>
      <c r="O46" s="13"/>
      <c r="P46" s="13"/>
      <c r="Q46" s="19"/>
      <c r="T46" s="13"/>
      <c r="Y46" s="32" t="s">
        <v>458</v>
      </c>
      <c r="Z46" s="32" t="s">
        <v>589</v>
      </c>
      <c r="AF46" s="30"/>
      <c r="AK46" s="51" t="str">
        <f t="shared" si="7"/>
        <v>s</v>
      </c>
    </row>
    <row r="47" spans="1:37" x14ac:dyDescent="0.2">
      <c r="A47" s="13"/>
      <c r="B47" s="13"/>
      <c r="F47" s="13"/>
      <c r="G47" s="19"/>
      <c r="K47" s="13"/>
      <c r="L47" s="13"/>
      <c r="O47" s="13"/>
      <c r="P47" s="13"/>
      <c r="Q47" s="19"/>
      <c r="T47" s="13"/>
      <c r="Y47" s="32" t="s">
        <v>459</v>
      </c>
      <c r="Z47" s="32" t="s">
        <v>590</v>
      </c>
      <c r="AF47" s="30"/>
      <c r="AK47" s="51" t="str">
        <f t="shared" si="7"/>
        <v>t</v>
      </c>
    </row>
    <row r="48" spans="1:37" x14ac:dyDescent="0.2">
      <c r="A48" s="13"/>
      <c r="B48" s="13"/>
      <c r="F48" s="13"/>
      <c r="G48" s="19"/>
      <c r="K48" s="13"/>
      <c r="L48" s="13"/>
      <c r="O48" s="13"/>
      <c r="P48" s="13"/>
      <c r="Q48" s="19"/>
      <c r="T48" s="13"/>
      <c r="Y48" s="32" t="s">
        <v>460</v>
      </c>
      <c r="Z48" s="32" t="s">
        <v>591</v>
      </c>
      <c r="AF48" s="30"/>
      <c r="AK48" s="51" t="str">
        <f t="shared" si="7"/>
        <v>u</v>
      </c>
    </row>
    <row r="49" spans="1:37" x14ac:dyDescent="0.2">
      <c r="A49" s="13"/>
      <c r="B49" s="13"/>
      <c r="F49" s="13"/>
      <c r="G49" s="19"/>
      <c r="K49" s="13"/>
      <c r="L49" s="13"/>
      <c r="O49" s="13"/>
      <c r="P49" s="13"/>
      <c r="Q49" s="19"/>
      <c r="T49" s="13"/>
      <c r="Y49" s="32" t="s">
        <v>461</v>
      </c>
      <c r="Z49" s="32" t="s">
        <v>592</v>
      </c>
      <c r="AF49" s="30"/>
      <c r="AK49" s="51" t="str">
        <f t="shared" si="7"/>
        <v>v</v>
      </c>
    </row>
    <row r="50" spans="1:37" x14ac:dyDescent="0.2">
      <c r="A50" s="13"/>
      <c r="B50" s="13"/>
      <c r="F50" s="13"/>
      <c r="G50" s="19"/>
      <c r="K50" s="13"/>
      <c r="L50" s="13"/>
      <c r="O50" s="13"/>
      <c r="P50" s="13"/>
      <c r="Q50" s="19"/>
      <c r="T50" s="13"/>
      <c r="Y50" s="32" t="s">
        <v>462</v>
      </c>
      <c r="Z50" s="32" t="s">
        <v>593</v>
      </c>
      <c r="AF50" s="30"/>
    </row>
    <row r="51" spans="1:37" x14ac:dyDescent="0.2">
      <c r="A51" s="13"/>
      <c r="B51" s="13"/>
      <c r="F51" s="13"/>
      <c r="G51" s="19"/>
      <c r="K51" s="13"/>
      <c r="L51" s="13"/>
      <c r="O51" s="13"/>
      <c r="P51" s="13"/>
      <c r="Q51" s="19"/>
      <c r="T51" s="13"/>
      <c r="Y51" s="32" t="s">
        <v>463</v>
      </c>
      <c r="Z51" s="32" t="s">
        <v>594</v>
      </c>
      <c r="AF51" s="30"/>
    </row>
    <row r="52" spans="1:37" x14ac:dyDescent="0.2">
      <c r="A52" s="13"/>
      <c r="B52" s="13"/>
      <c r="F52" s="13"/>
      <c r="G52" s="19"/>
      <c r="K52" s="13"/>
      <c r="L52" s="13"/>
      <c r="O52" s="13"/>
      <c r="P52" s="13"/>
      <c r="Q52" s="19"/>
      <c r="T52" s="13"/>
      <c r="Y52" s="32" t="s">
        <v>464</v>
      </c>
      <c r="Z52" s="32" t="s">
        <v>595</v>
      </c>
      <c r="AF52" s="30"/>
    </row>
    <row r="53" spans="1:37" x14ac:dyDescent="0.2">
      <c r="A53" s="13"/>
      <c r="B53" s="13"/>
      <c r="F53" s="13"/>
      <c r="G53" s="19"/>
      <c r="K53" s="13"/>
      <c r="L53" s="13"/>
      <c r="O53" s="13"/>
      <c r="P53" s="13"/>
      <c r="Q53" s="19"/>
      <c r="T53" s="13"/>
      <c r="Y53" s="32" t="s">
        <v>465</v>
      </c>
      <c r="Z53" s="32" t="s">
        <v>596</v>
      </c>
      <c r="AF53" s="30"/>
    </row>
    <row r="54" spans="1:37" x14ac:dyDescent="0.2">
      <c r="A54" s="13"/>
      <c r="B54" s="13"/>
      <c r="F54" s="13"/>
      <c r="G54" s="19"/>
      <c r="K54" s="13"/>
      <c r="L54" s="13"/>
      <c r="O54" s="13"/>
      <c r="P54" s="20"/>
      <c r="Q54" s="19"/>
      <c r="T54" s="13"/>
      <c r="Y54" s="32" t="s">
        <v>466</v>
      </c>
      <c r="Z54" s="32" t="s">
        <v>597</v>
      </c>
      <c r="AF54" s="30"/>
    </row>
    <row r="55" spans="1:37" x14ac:dyDescent="0.2">
      <c r="A55" s="13"/>
      <c r="B55" s="13"/>
      <c r="F55" s="13"/>
      <c r="G55" s="19"/>
      <c r="K55" s="13"/>
      <c r="L55" s="13"/>
      <c r="O55" s="13"/>
      <c r="P55" s="13"/>
      <c r="Q55" s="19"/>
      <c r="T55" s="13"/>
      <c r="Y55" s="32" t="s">
        <v>467</v>
      </c>
      <c r="Z55" s="32" t="s">
        <v>598</v>
      </c>
      <c r="AF55" s="30"/>
    </row>
    <row r="56" spans="1:37" x14ac:dyDescent="0.2">
      <c r="A56" s="13"/>
      <c r="B56" s="13"/>
      <c r="F56" s="13"/>
      <c r="G56" s="19"/>
      <c r="K56" s="13"/>
      <c r="L56" s="13"/>
      <c r="O56" s="13"/>
      <c r="P56" s="13"/>
      <c r="Q56" s="19"/>
      <c r="T56" s="13"/>
      <c r="Y56" s="32" t="s">
        <v>468</v>
      </c>
      <c r="Z56" s="32" t="s">
        <v>599</v>
      </c>
      <c r="AF56" s="30"/>
    </row>
    <row r="57" spans="1:37" x14ac:dyDescent="0.2">
      <c r="A57" s="13"/>
      <c r="B57" s="13"/>
      <c r="F57" s="13"/>
      <c r="G57" s="19"/>
      <c r="K57" s="13"/>
      <c r="L57" s="13"/>
      <c r="O57" s="13"/>
      <c r="P57" s="13"/>
      <c r="Q57" s="19"/>
      <c r="T57" s="13"/>
      <c r="Y57" s="32" t="s">
        <v>469</v>
      </c>
      <c r="Z57" s="32" t="s">
        <v>600</v>
      </c>
      <c r="AF57" s="30"/>
    </row>
    <row r="58" spans="1:37" x14ac:dyDescent="0.2">
      <c r="A58" s="13"/>
      <c r="B58" s="13"/>
      <c r="F58" s="13"/>
      <c r="G58" s="19"/>
      <c r="K58" s="13"/>
      <c r="L58" s="13"/>
      <c r="O58" s="13"/>
      <c r="P58" s="13"/>
      <c r="Q58" s="19"/>
      <c r="T58" s="13"/>
      <c r="Y58" s="32" t="s">
        <v>470</v>
      </c>
      <c r="Z58" s="32" t="s">
        <v>601</v>
      </c>
      <c r="AF58" s="30"/>
    </row>
    <row r="59" spans="1:37" x14ac:dyDescent="0.2">
      <c r="A59" s="13"/>
      <c r="B59" s="13"/>
      <c r="F59" s="13"/>
      <c r="G59" s="19"/>
      <c r="K59" s="13"/>
      <c r="L59" s="13"/>
      <c r="O59" s="13"/>
      <c r="P59" s="13"/>
      <c r="Q59" s="19"/>
      <c r="T59" s="13"/>
      <c r="Y59" s="32" t="s">
        <v>471</v>
      </c>
      <c r="Z59" s="32" t="s">
        <v>602</v>
      </c>
      <c r="AF59" s="30"/>
    </row>
    <row r="60" spans="1:37" x14ac:dyDescent="0.2">
      <c r="A60" s="13"/>
      <c r="B60" s="13"/>
      <c r="F60" s="13"/>
      <c r="G60" s="19"/>
      <c r="K60" s="13"/>
      <c r="L60" s="13"/>
      <c r="O60" s="13"/>
      <c r="P60" s="13"/>
      <c r="Q60" s="19"/>
      <c r="T60" s="13"/>
      <c r="Y60" s="32" t="s">
        <v>472</v>
      </c>
      <c r="Z60" s="32" t="s">
        <v>603</v>
      </c>
      <c r="AF60" s="30"/>
    </row>
    <row r="61" spans="1:37" x14ac:dyDescent="0.2">
      <c r="A61" s="13"/>
      <c r="B61" s="13"/>
      <c r="F61" s="13"/>
      <c r="G61" s="19"/>
      <c r="K61" s="13"/>
      <c r="L61" s="13"/>
      <c r="O61" s="13"/>
      <c r="P61" s="13"/>
      <c r="Q61" s="19"/>
      <c r="T61" s="13"/>
      <c r="Y61" s="32" t="s">
        <v>473</v>
      </c>
      <c r="Z61" s="32" t="s">
        <v>604</v>
      </c>
      <c r="AF61" s="30"/>
    </row>
    <row r="62" spans="1:37" x14ac:dyDescent="0.2">
      <c r="A62" s="13"/>
      <c r="B62" s="13"/>
      <c r="F62" s="13"/>
      <c r="G62" s="19"/>
      <c r="K62" s="13"/>
      <c r="L62" s="13"/>
      <c r="O62" s="13"/>
      <c r="P62" s="13"/>
      <c r="Q62" s="19"/>
      <c r="T62" s="13"/>
      <c r="Y62" s="32" t="s">
        <v>474</v>
      </c>
      <c r="Z62" s="32" t="s">
        <v>605</v>
      </c>
      <c r="AF62" s="30"/>
    </row>
    <row r="63" spans="1:37" x14ac:dyDescent="0.2">
      <c r="A63" s="13"/>
      <c r="B63" s="13"/>
      <c r="F63" s="13"/>
      <c r="G63" s="19"/>
      <c r="K63" s="13"/>
      <c r="L63" s="13"/>
      <c r="O63" s="13"/>
      <c r="P63" s="13"/>
      <c r="Q63" s="19"/>
      <c r="T63" s="13"/>
      <c r="Y63" s="32" t="s">
        <v>475</v>
      </c>
      <c r="Z63" s="32" t="s">
        <v>606</v>
      </c>
      <c r="AF63" s="30"/>
    </row>
    <row r="64" spans="1:37" x14ac:dyDescent="0.2">
      <c r="A64" s="13"/>
      <c r="B64" s="13"/>
      <c r="F64" s="13"/>
      <c r="G64" s="19"/>
      <c r="K64" s="13"/>
      <c r="L64" s="13"/>
      <c r="O64" s="13"/>
      <c r="P64" s="13"/>
      <c r="Q64" s="19"/>
      <c r="T64" s="13"/>
      <c r="Y64" s="32" t="s">
        <v>476</v>
      </c>
      <c r="Z64" s="32" t="s">
        <v>607</v>
      </c>
      <c r="AF64" s="30"/>
    </row>
    <row r="65" spans="1:32" x14ac:dyDescent="0.2">
      <c r="A65" s="13"/>
      <c r="B65" s="13"/>
      <c r="F65" s="13"/>
      <c r="G65" s="19"/>
      <c r="K65" s="13"/>
      <c r="L65" s="13"/>
      <c r="O65" s="13"/>
      <c r="P65" s="13"/>
      <c r="Q65" s="19"/>
      <c r="T65" s="13"/>
      <c r="Y65" s="32" t="s">
        <v>477</v>
      </c>
      <c r="Z65" s="32" t="s">
        <v>608</v>
      </c>
      <c r="AF65" s="30"/>
    </row>
    <row r="66" spans="1:32" x14ac:dyDescent="0.2">
      <c r="A66" s="13"/>
      <c r="B66" s="13"/>
      <c r="F66" s="13"/>
      <c r="G66" s="19"/>
      <c r="K66" s="13"/>
      <c r="L66" s="13"/>
      <c r="O66" s="13"/>
      <c r="P66" s="13"/>
      <c r="Q66" s="19"/>
      <c r="T66" s="13"/>
      <c r="Y66" s="32" t="s">
        <v>71</v>
      </c>
      <c r="Z66" s="32" t="s">
        <v>609</v>
      </c>
      <c r="AF66" s="30"/>
    </row>
    <row r="67" spans="1:32" x14ac:dyDescent="0.2">
      <c r="A67" s="13"/>
      <c r="B67" s="13"/>
      <c r="F67" s="13"/>
      <c r="G67" s="19"/>
      <c r="K67" s="13"/>
      <c r="L67" s="13"/>
      <c r="O67" s="13"/>
      <c r="P67" s="13"/>
      <c r="Q67" s="19"/>
      <c r="T67" s="13"/>
      <c r="Y67" s="32" t="s">
        <v>478</v>
      </c>
      <c r="Z67" s="32" t="s">
        <v>610</v>
      </c>
      <c r="AF67" s="30"/>
    </row>
    <row r="68" spans="1:32" x14ac:dyDescent="0.2">
      <c r="A68" s="13"/>
      <c r="B68" s="13"/>
      <c r="F68" s="13"/>
      <c r="G68" s="19"/>
      <c r="K68" s="13"/>
      <c r="L68" s="13"/>
      <c r="O68" s="13"/>
      <c r="P68" s="13"/>
      <c r="Q68" s="19"/>
      <c r="T68" s="13"/>
      <c r="Y68" s="32" t="s">
        <v>479</v>
      </c>
      <c r="Z68" s="32" t="s">
        <v>611</v>
      </c>
      <c r="AF68" s="30"/>
    </row>
    <row r="69" spans="1:32" x14ac:dyDescent="0.2">
      <c r="A69" s="13"/>
      <c r="B69" s="13"/>
      <c r="F69" s="13"/>
      <c r="G69" s="19"/>
      <c r="K69" s="13"/>
      <c r="L69" s="13"/>
      <c r="O69" s="13"/>
      <c r="P69" s="13"/>
      <c r="Q69" s="19"/>
      <c r="T69" s="13"/>
      <c r="Y69" s="32" t="s">
        <v>480</v>
      </c>
      <c r="Z69" s="32" t="s">
        <v>612</v>
      </c>
      <c r="AF69" s="30"/>
    </row>
    <row r="70" spans="1:32" x14ac:dyDescent="0.2">
      <c r="A70" s="13"/>
      <c r="B70" s="13"/>
      <c r="Y70" s="32" t="s">
        <v>481</v>
      </c>
      <c r="Z70" s="32" t="s">
        <v>613</v>
      </c>
    </row>
    <row r="71" spans="1:32" x14ac:dyDescent="0.2">
      <c r="Y71" s="32" t="s">
        <v>482</v>
      </c>
      <c r="Z71" s="32" t="s">
        <v>614</v>
      </c>
    </row>
    <row r="72" spans="1:32" x14ac:dyDescent="0.2">
      <c r="Y72" s="32" t="s">
        <v>483</v>
      </c>
      <c r="Z72" s="32" t="s">
        <v>615</v>
      </c>
    </row>
    <row r="73" spans="1:32" x14ac:dyDescent="0.2">
      <c r="Y73" s="32" t="s">
        <v>484</v>
      </c>
      <c r="Z73" s="32" t="s">
        <v>616</v>
      </c>
    </row>
    <row r="74" spans="1:32" x14ac:dyDescent="0.2">
      <c r="Y74" s="32" t="s">
        <v>485</v>
      </c>
      <c r="Z74" s="32" t="s">
        <v>617</v>
      </c>
    </row>
    <row r="75" spans="1:32" x14ac:dyDescent="0.2">
      <c r="Y75" s="32" t="s">
        <v>486</v>
      </c>
      <c r="Z75" s="32" t="s">
        <v>618</v>
      </c>
    </row>
    <row r="76" spans="1:32" x14ac:dyDescent="0.2">
      <c r="Y76" s="32" t="s">
        <v>487</v>
      </c>
      <c r="Z76" s="32" t="s">
        <v>619</v>
      </c>
    </row>
    <row r="77" spans="1:32" x14ac:dyDescent="0.2">
      <c r="Y77" s="32" t="s">
        <v>488</v>
      </c>
      <c r="Z77" s="32" t="s">
        <v>620</v>
      </c>
    </row>
    <row r="78" spans="1:32" x14ac:dyDescent="0.2">
      <c r="Y78" s="32" t="s">
        <v>489</v>
      </c>
      <c r="Z78" s="32" t="s">
        <v>621</v>
      </c>
    </row>
    <row r="79" spans="1:32" x14ac:dyDescent="0.2">
      <c r="Y79" s="32" t="s">
        <v>490</v>
      </c>
      <c r="Z79" s="32" t="s">
        <v>622</v>
      </c>
    </row>
    <row r="80" spans="1:32" x14ac:dyDescent="0.2">
      <c r="Y80" s="32" t="s">
        <v>491</v>
      </c>
      <c r="Z80" s="32" t="s">
        <v>623</v>
      </c>
    </row>
    <row r="81" spans="25:26" x14ac:dyDescent="0.2">
      <c r="Y81" s="32" t="s">
        <v>492</v>
      </c>
      <c r="Z81" s="32" t="s">
        <v>624</v>
      </c>
    </row>
    <row r="82" spans="25:26" x14ac:dyDescent="0.2">
      <c r="Y82" s="32" t="s">
        <v>493</v>
      </c>
      <c r="Z82" s="32" t="s">
        <v>625</v>
      </c>
    </row>
    <row r="83" spans="25:26" x14ac:dyDescent="0.2">
      <c r="Y83" s="32" t="s">
        <v>494</v>
      </c>
      <c r="Z83" s="32" t="s">
        <v>626</v>
      </c>
    </row>
    <row r="84" spans="25:26" x14ac:dyDescent="0.2">
      <c r="Y84" s="32" t="s">
        <v>495</v>
      </c>
      <c r="Z84" s="32" t="s">
        <v>627</v>
      </c>
    </row>
    <row r="85" spans="25:26" x14ac:dyDescent="0.2">
      <c r="Y85" s="32" t="s">
        <v>496</v>
      </c>
      <c r="Z85" s="32" t="s">
        <v>628</v>
      </c>
    </row>
    <row r="86" spans="25:26" x14ac:dyDescent="0.2">
      <c r="Y86" s="32" t="s">
        <v>497</v>
      </c>
      <c r="Z86" s="32" t="s">
        <v>629</v>
      </c>
    </row>
    <row r="87" spans="25:26" x14ac:dyDescent="0.2">
      <c r="Y87" s="32" t="s">
        <v>498</v>
      </c>
      <c r="Z87" s="32" t="s">
        <v>630</v>
      </c>
    </row>
    <row r="88" spans="25:26" x14ac:dyDescent="0.2">
      <c r="Y88" s="32" t="s">
        <v>499</v>
      </c>
      <c r="Z88" s="32" t="s">
        <v>631</v>
      </c>
    </row>
    <row r="89" spans="25:26" x14ac:dyDescent="0.2">
      <c r="Y89" s="32" t="s">
        <v>500</v>
      </c>
      <c r="Z89" s="32" t="s">
        <v>632</v>
      </c>
    </row>
    <row r="90" spans="25:26" x14ac:dyDescent="0.2">
      <c r="Y90" s="32" t="s">
        <v>501</v>
      </c>
      <c r="Z90" s="32" t="s">
        <v>633</v>
      </c>
    </row>
    <row r="91" spans="25:26" x14ac:dyDescent="0.2">
      <c r="Y91" s="32" t="s">
        <v>502</v>
      </c>
      <c r="Z91" s="32" t="s">
        <v>634</v>
      </c>
    </row>
    <row r="92" spans="25:26" x14ac:dyDescent="0.2">
      <c r="Y92" s="32" t="s">
        <v>503</v>
      </c>
      <c r="Z92" s="32" t="s">
        <v>635</v>
      </c>
    </row>
    <row r="93" spans="25:26" x14ac:dyDescent="0.2">
      <c r="Y93" s="32" t="s">
        <v>504</v>
      </c>
      <c r="Z93" s="32" t="s">
        <v>636</v>
      </c>
    </row>
    <row r="94" spans="25:26" x14ac:dyDescent="0.2">
      <c r="Y94" s="32" t="s">
        <v>505</v>
      </c>
      <c r="Z94" s="32" t="s">
        <v>637</v>
      </c>
    </row>
    <row r="95" spans="25:26" x14ac:dyDescent="0.2">
      <c r="Y95" s="32" t="s">
        <v>506</v>
      </c>
      <c r="Z95" s="32" t="s">
        <v>638</v>
      </c>
    </row>
    <row r="96" spans="25:26" x14ac:dyDescent="0.2">
      <c r="Y96" s="32" t="s">
        <v>408</v>
      </c>
      <c r="Z96" s="32" t="s">
        <v>639</v>
      </c>
    </row>
    <row r="97" spans="25:26" x14ac:dyDescent="0.2">
      <c r="Y97" s="32" t="s">
        <v>507</v>
      </c>
      <c r="Z97" s="32" t="s">
        <v>640</v>
      </c>
    </row>
    <row r="98" spans="25:26" x14ac:dyDescent="0.2">
      <c r="Y98" s="32" t="s">
        <v>508</v>
      </c>
      <c r="Z98" s="32" t="s">
        <v>641</v>
      </c>
    </row>
    <row r="99" spans="25:26" x14ac:dyDescent="0.2">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08" t="s">
        <v>347</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388</v>
      </c>
      <c r="AF2" s="990"/>
      <c r="AG2" s="990"/>
      <c r="AH2" s="990"/>
      <c r="AI2" s="990" t="s">
        <v>410</v>
      </c>
      <c r="AJ2" s="990"/>
      <c r="AK2" s="990"/>
      <c r="AL2" s="454"/>
      <c r="AM2" s="990" t="s">
        <v>507</v>
      </c>
      <c r="AN2" s="990"/>
      <c r="AO2" s="990"/>
      <c r="AP2" s="454"/>
      <c r="AQ2" s="215" t="s">
        <v>232</v>
      </c>
      <c r="AR2" s="199"/>
      <c r="AS2" s="199"/>
      <c r="AT2" s="200"/>
      <c r="AU2" s="369" t="s">
        <v>134</v>
      </c>
      <c r="AV2" s="369"/>
      <c r="AW2" s="369"/>
      <c r="AX2" s="370"/>
      <c r="AY2" s="34">
        <f>COUNTA($G$4)</f>
        <v>0</v>
      </c>
    </row>
    <row r="3" spans="1:51" ht="18.75" customHeight="1" x14ac:dyDescent="0.2">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2">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2">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2">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2">
      <c r="A7" s="891" t="s">
        <v>378</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2">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2">
      <c r="A9" s="508" t="s">
        <v>347</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388</v>
      </c>
      <c r="AF9" s="990"/>
      <c r="AG9" s="990"/>
      <c r="AH9" s="990"/>
      <c r="AI9" s="990" t="s">
        <v>410</v>
      </c>
      <c r="AJ9" s="990"/>
      <c r="AK9" s="990"/>
      <c r="AL9" s="454"/>
      <c r="AM9" s="990" t="s">
        <v>507</v>
      </c>
      <c r="AN9" s="990"/>
      <c r="AO9" s="990"/>
      <c r="AP9" s="454"/>
      <c r="AQ9" s="215" t="s">
        <v>232</v>
      </c>
      <c r="AR9" s="199"/>
      <c r="AS9" s="199"/>
      <c r="AT9" s="200"/>
      <c r="AU9" s="369" t="s">
        <v>134</v>
      </c>
      <c r="AV9" s="369"/>
      <c r="AW9" s="369"/>
      <c r="AX9" s="370"/>
      <c r="AY9" s="34">
        <f>COUNTA($G$11)</f>
        <v>0</v>
      </c>
    </row>
    <row r="10" spans="1:51" ht="18.75" customHeight="1" x14ac:dyDescent="0.2">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2">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2">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2">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2">
      <c r="A14" s="891" t="s">
        <v>378</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2">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2">
      <c r="A16" s="508" t="s">
        <v>347</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388</v>
      </c>
      <c r="AF16" s="990"/>
      <c r="AG16" s="990"/>
      <c r="AH16" s="990"/>
      <c r="AI16" s="990" t="s">
        <v>410</v>
      </c>
      <c r="AJ16" s="990"/>
      <c r="AK16" s="990"/>
      <c r="AL16" s="454"/>
      <c r="AM16" s="990" t="s">
        <v>507</v>
      </c>
      <c r="AN16" s="990"/>
      <c r="AO16" s="990"/>
      <c r="AP16" s="454"/>
      <c r="AQ16" s="215" t="s">
        <v>232</v>
      </c>
      <c r="AR16" s="199"/>
      <c r="AS16" s="199"/>
      <c r="AT16" s="200"/>
      <c r="AU16" s="369" t="s">
        <v>134</v>
      </c>
      <c r="AV16" s="369"/>
      <c r="AW16" s="369"/>
      <c r="AX16" s="370"/>
      <c r="AY16" s="34">
        <f>COUNTA($G$18)</f>
        <v>0</v>
      </c>
    </row>
    <row r="17" spans="1:51" ht="18.75" customHeight="1" x14ac:dyDescent="0.2">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2">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2">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2">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2">
      <c r="A21" s="891" t="s">
        <v>378</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2">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2">
      <c r="A23" s="508" t="s">
        <v>347</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388</v>
      </c>
      <c r="AF23" s="990"/>
      <c r="AG23" s="990"/>
      <c r="AH23" s="990"/>
      <c r="AI23" s="990" t="s">
        <v>410</v>
      </c>
      <c r="AJ23" s="990"/>
      <c r="AK23" s="990"/>
      <c r="AL23" s="454"/>
      <c r="AM23" s="990" t="s">
        <v>507</v>
      </c>
      <c r="AN23" s="990"/>
      <c r="AO23" s="990"/>
      <c r="AP23" s="454"/>
      <c r="AQ23" s="215" t="s">
        <v>232</v>
      </c>
      <c r="AR23" s="199"/>
      <c r="AS23" s="199"/>
      <c r="AT23" s="200"/>
      <c r="AU23" s="369" t="s">
        <v>134</v>
      </c>
      <c r="AV23" s="369"/>
      <c r="AW23" s="369"/>
      <c r="AX23" s="370"/>
      <c r="AY23" s="34">
        <f>COUNTA($G$25)</f>
        <v>0</v>
      </c>
    </row>
    <row r="24" spans="1:51" ht="18.75" customHeight="1" x14ac:dyDescent="0.2">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2">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2">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2">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2">
      <c r="A28" s="891" t="s">
        <v>378</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2">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2">
      <c r="A30" s="508" t="s">
        <v>347</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388</v>
      </c>
      <c r="AF30" s="990"/>
      <c r="AG30" s="990"/>
      <c r="AH30" s="990"/>
      <c r="AI30" s="990" t="s">
        <v>410</v>
      </c>
      <c r="AJ30" s="990"/>
      <c r="AK30" s="990"/>
      <c r="AL30" s="454"/>
      <c r="AM30" s="990" t="s">
        <v>507</v>
      </c>
      <c r="AN30" s="990"/>
      <c r="AO30" s="990"/>
      <c r="AP30" s="454"/>
      <c r="AQ30" s="215" t="s">
        <v>232</v>
      </c>
      <c r="AR30" s="199"/>
      <c r="AS30" s="199"/>
      <c r="AT30" s="200"/>
      <c r="AU30" s="369" t="s">
        <v>134</v>
      </c>
      <c r="AV30" s="369"/>
      <c r="AW30" s="369"/>
      <c r="AX30" s="370"/>
      <c r="AY30" s="34">
        <f>COUNTA($G$32)</f>
        <v>0</v>
      </c>
    </row>
    <row r="31" spans="1:51" ht="18.75" customHeight="1" x14ac:dyDescent="0.2">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2">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2">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2">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2">
      <c r="A35" s="891" t="s">
        <v>378</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2">
      <c r="A37" s="508" t="s">
        <v>347</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388</v>
      </c>
      <c r="AF37" s="990"/>
      <c r="AG37" s="990"/>
      <c r="AH37" s="990"/>
      <c r="AI37" s="990" t="s">
        <v>410</v>
      </c>
      <c r="AJ37" s="990"/>
      <c r="AK37" s="990"/>
      <c r="AL37" s="454"/>
      <c r="AM37" s="990" t="s">
        <v>507</v>
      </c>
      <c r="AN37" s="990"/>
      <c r="AO37" s="990"/>
      <c r="AP37" s="454"/>
      <c r="AQ37" s="215" t="s">
        <v>232</v>
      </c>
      <c r="AR37" s="199"/>
      <c r="AS37" s="199"/>
      <c r="AT37" s="200"/>
      <c r="AU37" s="369" t="s">
        <v>134</v>
      </c>
      <c r="AV37" s="369"/>
      <c r="AW37" s="369"/>
      <c r="AX37" s="370"/>
      <c r="AY37" s="34">
        <f>COUNTA($G$39)</f>
        <v>0</v>
      </c>
    </row>
    <row r="38" spans="1:51" ht="18.75" customHeight="1" x14ac:dyDescent="0.2">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2">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2">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2">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2">
      <c r="A42" s="891" t="s">
        <v>378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2">
      <c r="A44" s="508" t="s">
        <v>347</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388</v>
      </c>
      <c r="AF44" s="990"/>
      <c r="AG44" s="990"/>
      <c r="AH44" s="990"/>
      <c r="AI44" s="990" t="s">
        <v>410</v>
      </c>
      <c r="AJ44" s="990"/>
      <c r="AK44" s="990"/>
      <c r="AL44" s="454"/>
      <c r="AM44" s="990" t="s">
        <v>507</v>
      </c>
      <c r="AN44" s="990"/>
      <c r="AO44" s="990"/>
      <c r="AP44" s="454"/>
      <c r="AQ44" s="215" t="s">
        <v>232</v>
      </c>
      <c r="AR44" s="199"/>
      <c r="AS44" s="199"/>
      <c r="AT44" s="200"/>
      <c r="AU44" s="369" t="s">
        <v>134</v>
      </c>
      <c r="AV44" s="369"/>
      <c r="AW44" s="369"/>
      <c r="AX44" s="370"/>
      <c r="AY44" s="34">
        <f>COUNTA($G$46)</f>
        <v>0</v>
      </c>
    </row>
    <row r="45" spans="1:51" ht="18.75" customHeight="1" x14ac:dyDescent="0.2">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2">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2">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2">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2">
      <c r="A49" s="891" t="s">
        <v>378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2">
      <c r="A51" s="508" t="s">
        <v>347</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388</v>
      </c>
      <c r="AF51" s="990"/>
      <c r="AG51" s="990"/>
      <c r="AH51" s="990"/>
      <c r="AI51" s="990" t="s">
        <v>410</v>
      </c>
      <c r="AJ51" s="990"/>
      <c r="AK51" s="990"/>
      <c r="AL51" s="454"/>
      <c r="AM51" s="990" t="s">
        <v>507</v>
      </c>
      <c r="AN51" s="990"/>
      <c r="AO51" s="990"/>
      <c r="AP51" s="454"/>
      <c r="AQ51" s="215" t="s">
        <v>232</v>
      </c>
      <c r="AR51" s="199"/>
      <c r="AS51" s="199"/>
      <c r="AT51" s="200"/>
      <c r="AU51" s="369" t="s">
        <v>134</v>
      </c>
      <c r="AV51" s="369"/>
      <c r="AW51" s="369"/>
      <c r="AX51" s="370"/>
      <c r="AY51" s="34">
        <f>COUNTA($G$53)</f>
        <v>0</v>
      </c>
    </row>
    <row r="52" spans="1:51" ht="18.75" customHeight="1" x14ac:dyDescent="0.2">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2">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2">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2">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2">
      <c r="A56" s="891" t="s">
        <v>378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2">
      <c r="A58" s="508" t="s">
        <v>347</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388</v>
      </c>
      <c r="AF58" s="990"/>
      <c r="AG58" s="990"/>
      <c r="AH58" s="990"/>
      <c r="AI58" s="990" t="s">
        <v>410</v>
      </c>
      <c r="AJ58" s="990"/>
      <c r="AK58" s="990"/>
      <c r="AL58" s="454"/>
      <c r="AM58" s="990" t="s">
        <v>507</v>
      </c>
      <c r="AN58" s="990"/>
      <c r="AO58" s="990"/>
      <c r="AP58" s="454"/>
      <c r="AQ58" s="215" t="s">
        <v>232</v>
      </c>
      <c r="AR58" s="199"/>
      <c r="AS58" s="199"/>
      <c r="AT58" s="200"/>
      <c r="AU58" s="369" t="s">
        <v>134</v>
      </c>
      <c r="AV58" s="369"/>
      <c r="AW58" s="369"/>
      <c r="AX58" s="370"/>
      <c r="AY58" s="34">
        <f>COUNTA($G$60)</f>
        <v>0</v>
      </c>
    </row>
    <row r="59" spans="1:51" ht="18.75" customHeight="1" x14ac:dyDescent="0.2">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2">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2">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2">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2">
      <c r="A63" s="891" t="s">
        <v>378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2">
      <c r="A65" s="508" t="s">
        <v>347</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388</v>
      </c>
      <c r="AF65" s="990"/>
      <c r="AG65" s="990"/>
      <c r="AH65" s="990"/>
      <c r="AI65" s="990" t="s">
        <v>410</v>
      </c>
      <c r="AJ65" s="990"/>
      <c r="AK65" s="990"/>
      <c r="AL65" s="454"/>
      <c r="AM65" s="990" t="s">
        <v>507</v>
      </c>
      <c r="AN65" s="990"/>
      <c r="AO65" s="990"/>
      <c r="AP65" s="454"/>
      <c r="AQ65" s="215" t="s">
        <v>232</v>
      </c>
      <c r="AR65" s="199"/>
      <c r="AS65" s="199"/>
      <c r="AT65" s="200"/>
      <c r="AU65" s="369" t="s">
        <v>134</v>
      </c>
      <c r="AV65" s="369"/>
      <c r="AW65" s="369"/>
      <c r="AX65" s="370"/>
      <c r="AY65" s="34">
        <f>COUNTA($G$67)</f>
        <v>0</v>
      </c>
    </row>
    <row r="66" spans="1:51" ht="18.75" customHeight="1" x14ac:dyDescent="0.2">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2">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2">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2">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2">
      <c r="A70" s="891" t="s">
        <v>378</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5">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27" t="s">
        <v>28</v>
      </c>
      <c r="B2" s="1028"/>
      <c r="C2" s="1028"/>
      <c r="D2" s="1028"/>
      <c r="E2" s="1028"/>
      <c r="F2" s="1029"/>
      <c r="G2" s="435" t="s">
        <v>364</v>
      </c>
      <c r="H2" s="436"/>
      <c r="I2" s="436"/>
      <c r="J2" s="436"/>
      <c r="K2" s="436"/>
      <c r="L2" s="436"/>
      <c r="M2" s="436"/>
      <c r="N2" s="436"/>
      <c r="O2" s="436"/>
      <c r="P2" s="436"/>
      <c r="Q2" s="436"/>
      <c r="R2" s="436"/>
      <c r="S2" s="436"/>
      <c r="T2" s="436"/>
      <c r="U2" s="436"/>
      <c r="V2" s="436"/>
      <c r="W2" s="436"/>
      <c r="X2" s="436"/>
      <c r="Y2" s="436"/>
      <c r="Z2" s="436"/>
      <c r="AA2" s="436"/>
      <c r="AB2" s="437"/>
      <c r="AC2" s="435" t="s">
        <v>366</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2">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2">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2">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2">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2">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2">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2">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2">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2">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2">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2">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5">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2">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2">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2">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2">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2">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2">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2">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2">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2">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2">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2">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2">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5">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2">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2">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2">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2">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2">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2">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2">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2">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2">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2">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2">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2">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5">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2">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2">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2">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2">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2">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2">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2">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2">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2">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2">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2">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2">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5">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5"/>
    <row r="55" spans="1:51" ht="30" customHeight="1" x14ac:dyDescent="0.2">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2">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2">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2">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2">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2">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2">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2">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2">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2">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2">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2">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5">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2">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2">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2">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2">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2">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2">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2">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2">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2">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2">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2">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2">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5">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2">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2">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2">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2">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2">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2">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2">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2">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2">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2">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2">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2">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5">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2">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2">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2">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2">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2">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2">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2">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2">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2">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2">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2">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2">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5">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5"/>
    <row r="108" spans="1:51" ht="30" customHeight="1" x14ac:dyDescent="0.2">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2">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2">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2">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2">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2">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2">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2">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2">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2">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2">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2">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5">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2">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2">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2">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2">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2">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2">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2">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2">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2">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2">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2">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2">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5">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2">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2">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2">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2">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2">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2">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2">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2">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2">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2">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2">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2">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5">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2">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2">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2">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2">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2">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2">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2">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2">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2">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2">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2">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2">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5">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5"/>
    <row r="161" spans="1:51" ht="30" customHeight="1" x14ac:dyDescent="0.2">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2">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2">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2">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2">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2">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2">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2">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2">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2">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2">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2">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5">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2">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2">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2">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2">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2">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2">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2">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2">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2">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2">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2">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2">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5">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2">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2">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2">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2">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2">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2">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2">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2">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2">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2">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2">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2">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5">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2">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2">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2">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2">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2">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2">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2">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2">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2">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2">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2">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2">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5">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5"/>
    <row r="214" spans="1:51" ht="30" customHeight="1" x14ac:dyDescent="0.2">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2">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2">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2">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2">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2">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2">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2">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2">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2">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2">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2">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5">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2">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2">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2">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2">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2">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2">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2">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2">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2">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2">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2">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2">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5">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2">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2">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2">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2">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2">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2">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2">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2">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2">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2">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2">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2">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5">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2">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2">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2">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2">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2">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2">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2">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2">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2">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2">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2">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2">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5">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351</v>
      </c>
      <c r="Z3" s="346"/>
      <c r="AA3" s="346"/>
      <c r="AB3" s="346"/>
      <c r="AC3" s="277" t="s">
        <v>336</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2">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2">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2">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2">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2">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2">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2">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2">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2">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2">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2">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2">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2">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2">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2">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2">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2">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2">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2">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2">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2">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2">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2">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2">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2">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2">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2">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2">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2">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2">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351</v>
      </c>
      <c r="Z36" s="346"/>
      <c r="AA36" s="346"/>
      <c r="AB36" s="346"/>
      <c r="AC36" s="277" t="s">
        <v>336</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2">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2">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2">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2">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2">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2">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2">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2">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2">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2">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2">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2">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2">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2">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2">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2">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2">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2">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2">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2">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2">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2">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2">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2">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2">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2">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2">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2">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2">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2">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351</v>
      </c>
      <c r="Z69" s="346"/>
      <c r="AA69" s="346"/>
      <c r="AB69" s="346"/>
      <c r="AC69" s="277" t="s">
        <v>336</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2">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2">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2">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2">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2">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2">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2">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2">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2">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2">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2">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2">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2">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2">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2">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2">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2">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2">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2">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2">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2">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2">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2">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2">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2">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2">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2">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2">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2">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2">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351</v>
      </c>
      <c r="Z102" s="346"/>
      <c r="AA102" s="346"/>
      <c r="AB102" s="346"/>
      <c r="AC102" s="277" t="s">
        <v>336</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2">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2">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2">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2">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2">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2">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2">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2">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2">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2">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2">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2">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2">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2">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2">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2">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2">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2">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2">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2">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2">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2">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2">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2">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2">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2">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2">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2">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2">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2">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351</v>
      </c>
      <c r="Z135" s="346"/>
      <c r="AA135" s="346"/>
      <c r="AB135" s="346"/>
      <c r="AC135" s="277" t="s">
        <v>336</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2">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2">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2">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2">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2">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2">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2">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2">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2">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2">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2">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2">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2">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2">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2">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2">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2">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2">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2">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2">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2">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2">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2">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2">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2">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2">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2">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2">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2">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2">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351</v>
      </c>
      <c r="Z168" s="346"/>
      <c r="AA168" s="346"/>
      <c r="AB168" s="346"/>
      <c r="AC168" s="277" t="s">
        <v>336</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2">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2">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2">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2">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2">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2">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2">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2">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2">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2">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2">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2">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2">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2">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2">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2">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2">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2">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2">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2">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2">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2">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2">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2">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2">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2">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2">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2">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2">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2">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351</v>
      </c>
      <c r="Z201" s="346"/>
      <c r="AA201" s="346"/>
      <c r="AB201" s="346"/>
      <c r="AC201" s="277" t="s">
        <v>336</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2">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2">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2">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2">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2">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2">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2">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2">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2">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2">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2">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2">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2">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2">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2">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2">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2">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2">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2">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2">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2">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2">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2">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2">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2">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2">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2">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2">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2">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2">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351</v>
      </c>
      <c r="Z234" s="346"/>
      <c r="AA234" s="346"/>
      <c r="AB234" s="346"/>
      <c r="AC234" s="277" t="s">
        <v>336</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2">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2">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2">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2">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2">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2">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2">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2">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2">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2">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2">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2">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2">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2">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2">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2">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2">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2">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2">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2">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2">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2">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2">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2">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2">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2">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2">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2">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2">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2">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351</v>
      </c>
      <c r="Z267" s="346"/>
      <c r="AA267" s="346"/>
      <c r="AB267" s="346"/>
      <c r="AC267" s="277" t="s">
        <v>336</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2">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2">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2">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2">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2">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2">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2">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2">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2">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2">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2">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2">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2">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2">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2">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2">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2">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2">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2">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2">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2">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2">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2">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2">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2">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2">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2">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2">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2">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2">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351</v>
      </c>
      <c r="Z300" s="346"/>
      <c r="AA300" s="346"/>
      <c r="AB300" s="346"/>
      <c r="AC300" s="277" t="s">
        <v>336</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2">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2">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2">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2">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2">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2">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2">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2">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2">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2">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2">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2">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2">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2">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2">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2">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2">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2">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2">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2">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2">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2">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2">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2">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2">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2">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2">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2">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2">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2">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351</v>
      </c>
      <c r="Z333" s="346"/>
      <c r="AA333" s="346"/>
      <c r="AB333" s="346"/>
      <c r="AC333" s="277" t="s">
        <v>336</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2">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2">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2">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2">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2">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2">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2">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2">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2">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2">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2">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2">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2">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2">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2">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2">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2">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2">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2">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2">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2">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2">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2">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2">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2">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2">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2">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2">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2">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2">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351</v>
      </c>
      <c r="Z366" s="346"/>
      <c r="AA366" s="346"/>
      <c r="AB366" s="346"/>
      <c r="AC366" s="277" t="s">
        <v>336</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2">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2">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2">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2">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2">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2">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2">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2">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2">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2">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2">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2">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2">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2">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2">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2">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2">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2">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2">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2">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2">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2">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2">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2">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2">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2">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2">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2">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2">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2">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351</v>
      </c>
      <c r="Z399" s="346"/>
      <c r="AA399" s="346"/>
      <c r="AB399" s="346"/>
      <c r="AC399" s="277" t="s">
        <v>336</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2">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2">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2">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2">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2">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2">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2">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2">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2">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2">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2">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2">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2">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2">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2">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2">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2">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2">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2">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2">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2">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2">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2">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2">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2">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2">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2">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2">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2">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2">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351</v>
      </c>
      <c r="Z432" s="346"/>
      <c r="AA432" s="346"/>
      <c r="AB432" s="346"/>
      <c r="AC432" s="277" t="s">
        <v>336</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2">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2">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2">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2">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2">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2">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2">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2">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2">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2">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2">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2">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2">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2">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2">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2">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2">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2">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2">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2">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2">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2">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2">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2">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2">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2">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2">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2">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2">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2">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351</v>
      </c>
      <c r="Z465" s="346"/>
      <c r="AA465" s="346"/>
      <c r="AB465" s="346"/>
      <c r="AC465" s="277" t="s">
        <v>336</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2">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2">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2">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2">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2">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2">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2">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2">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2">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2">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2">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2">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2">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2">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2">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2">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2">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2">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2">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2">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2">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2">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2">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2">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2">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2">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2">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2">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2">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2">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351</v>
      </c>
      <c r="Z498" s="346"/>
      <c r="AA498" s="346"/>
      <c r="AB498" s="346"/>
      <c r="AC498" s="277" t="s">
        <v>336</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2">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2">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2">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2">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2">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2">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2">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2">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2">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2">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2">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2">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2">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2">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2">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2">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2">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2">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2">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2">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2">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2">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2">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2">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2">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2">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2">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2">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2">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2">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351</v>
      </c>
      <c r="Z531" s="346"/>
      <c r="AA531" s="346"/>
      <c r="AB531" s="346"/>
      <c r="AC531" s="277" t="s">
        <v>336</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2">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2">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2">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2">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2">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2">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2">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2">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2">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2">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2">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2">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2">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2">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2">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2">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2">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2">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2">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2">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2">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2">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2">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2">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2">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2">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2">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2">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2">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2">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351</v>
      </c>
      <c r="Z564" s="346"/>
      <c r="AA564" s="346"/>
      <c r="AB564" s="346"/>
      <c r="AC564" s="277" t="s">
        <v>336</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2">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2">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2">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2">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2">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2">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2">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2">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2">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2">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2">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2">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2">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2">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2">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2">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2">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2">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2">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2">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2">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2">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2">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2">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2">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2">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2">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2">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2">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2">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351</v>
      </c>
      <c r="Z597" s="346"/>
      <c r="AA597" s="346"/>
      <c r="AB597" s="346"/>
      <c r="AC597" s="277" t="s">
        <v>336</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2">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2">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2">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2">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2">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2">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2">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2">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2">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2">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2">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2">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2">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2">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2">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2">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2">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2">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2">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2">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2">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2">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2">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2">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2">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2">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2">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2">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2">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2">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351</v>
      </c>
      <c r="Z630" s="346"/>
      <c r="AA630" s="346"/>
      <c r="AB630" s="346"/>
      <c r="AC630" s="277" t="s">
        <v>336</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2">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2">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2">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2">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2">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2">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2">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2">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2">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2">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2">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2">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2">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2">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2">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2">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2">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2">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2">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2">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2">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2">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2">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2">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2">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2">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2">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2">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2">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2">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351</v>
      </c>
      <c r="Z663" s="346"/>
      <c r="AA663" s="346"/>
      <c r="AB663" s="346"/>
      <c r="AC663" s="277" t="s">
        <v>336</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2">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2">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2">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2">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2">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2">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2">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2">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2">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2">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2">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2">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2">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2">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2">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2">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2">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2">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2">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2">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2">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2">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2">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2">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2">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2">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2">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2">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2">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2">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351</v>
      </c>
      <c r="Z696" s="346"/>
      <c r="AA696" s="346"/>
      <c r="AB696" s="346"/>
      <c r="AC696" s="277" t="s">
        <v>336</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2">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2">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2">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2">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2">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2">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2">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2">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2">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2">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2">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2">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2">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2">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2">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2">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2">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2">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2">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2">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2">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2">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2">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2">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2">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2">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2">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2">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2">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2">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351</v>
      </c>
      <c r="Z729" s="346"/>
      <c r="AA729" s="346"/>
      <c r="AB729" s="346"/>
      <c r="AC729" s="277" t="s">
        <v>336</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2">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2">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2">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2">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2">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2">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2">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2">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2">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2">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2">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2">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2">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2">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2">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2">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2">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2">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2">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2">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2">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2">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2">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2">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2">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2">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2">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2">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2">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2">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351</v>
      </c>
      <c r="Z762" s="346"/>
      <c r="AA762" s="346"/>
      <c r="AB762" s="346"/>
      <c r="AC762" s="277" t="s">
        <v>336</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2">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2">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2">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2">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2">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2">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2">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2">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2">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2">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2">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2">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2">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2">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2">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2">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2">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2">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2">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2">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2">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2">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2">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2">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2">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2">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2">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2">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2">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2">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351</v>
      </c>
      <c r="Z795" s="346"/>
      <c r="AA795" s="346"/>
      <c r="AB795" s="346"/>
      <c r="AC795" s="277" t="s">
        <v>336</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2">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2">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2">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2">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2">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2">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2">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2">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2">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2">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2">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2">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2">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2">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2">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2">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2">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2">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2">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2">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2">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2">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2">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2">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2">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2">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2">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2">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2">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2">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351</v>
      </c>
      <c r="Z828" s="346"/>
      <c r="AA828" s="346"/>
      <c r="AB828" s="346"/>
      <c r="AC828" s="277" t="s">
        <v>336</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2">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2">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2">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2">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2">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2">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2">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2">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2">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2">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2">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2">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2">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2">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2">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2">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2">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2">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2">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2">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2">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2">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2">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2">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2">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2">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2">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2">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2">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2">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351</v>
      </c>
      <c r="Z861" s="346"/>
      <c r="AA861" s="346"/>
      <c r="AB861" s="346"/>
      <c r="AC861" s="277" t="s">
        <v>336</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2">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2">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2">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2">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2">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2">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2">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2">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2">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2">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2">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2">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2">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2">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2">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2">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2">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2">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2">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2">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2">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2">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2">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2">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2">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2">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2">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2">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2">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2">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351</v>
      </c>
      <c r="Z894" s="346"/>
      <c r="AA894" s="346"/>
      <c r="AB894" s="346"/>
      <c r="AC894" s="277" t="s">
        <v>336</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2">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2">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2">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2">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2">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2">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2">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2">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2">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2">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2">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2">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2">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2">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2">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2">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2">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2">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2">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2">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2">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2">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2">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2">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2">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2">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2">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2">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2">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2">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351</v>
      </c>
      <c r="Z927" s="346"/>
      <c r="AA927" s="346"/>
      <c r="AB927" s="346"/>
      <c r="AC927" s="277" t="s">
        <v>336</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2">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2">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2">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2">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2">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2">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2">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2">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2">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2">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2">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2">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2">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2">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2">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2">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2">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2">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2">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2">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2">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2">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2">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2">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2">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2">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2">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2">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2">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2">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351</v>
      </c>
      <c r="Z960" s="346"/>
      <c r="AA960" s="346"/>
      <c r="AB960" s="346"/>
      <c r="AC960" s="277" t="s">
        <v>336</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2">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2">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2">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2">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2">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2">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2">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2">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2">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2">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2">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2">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2">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2">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2">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2">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2">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2">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2">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2">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2">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2">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2">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2">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2">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2">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2">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2">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2">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2">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351</v>
      </c>
      <c r="Z993" s="346"/>
      <c r="AA993" s="346"/>
      <c r="AB993" s="346"/>
      <c r="AC993" s="277" t="s">
        <v>336</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2">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2">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2">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2">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2">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2">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2">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2">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2">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2">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2">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2">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2">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2">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2">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2">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2">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2">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2">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2">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2">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2">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2">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2">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2">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2">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2">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2">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2">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2">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351</v>
      </c>
      <c r="Z1026" s="346"/>
      <c r="AA1026" s="346"/>
      <c r="AB1026" s="346"/>
      <c r="AC1026" s="277" t="s">
        <v>336</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2">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2">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2">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2">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2">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2">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2">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2">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2">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2">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2">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2">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2">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2">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2">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2">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2">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2">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2">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2">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2">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2">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2">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2">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2">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2">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2">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2">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2">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2">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351</v>
      </c>
      <c r="Z1059" s="346"/>
      <c r="AA1059" s="346"/>
      <c r="AB1059" s="346"/>
      <c r="AC1059" s="277" t="s">
        <v>336</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2">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2">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2">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2">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2">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2">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2">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2">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2">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2">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2">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2">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2">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2">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2">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2">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2">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2">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2">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2">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2">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2">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2">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2">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2">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2">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2">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2">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2">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2">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351</v>
      </c>
      <c r="Z1092" s="346"/>
      <c r="AA1092" s="346"/>
      <c r="AB1092" s="346"/>
      <c r="AC1092" s="277" t="s">
        <v>336</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2">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2">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2">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2">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2">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2">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2">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2">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2">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2">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2">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2">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2">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2">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2">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2">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2">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2">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2">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2">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2">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2">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2">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2">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2">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2">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2">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2">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2">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2">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351</v>
      </c>
      <c r="Z1125" s="346"/>
      <c r="AA1125" s="346"/>
      <c r="AB1125" s="346"/>
      <c r="AC1125" s="277" t="s">
        <v>336</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2">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2">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2">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2">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2">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2">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2">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2">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2">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2">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2">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2">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2">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2">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2">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2">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2">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2">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2">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2">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2">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2">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2">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2">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2">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2">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2">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2">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2">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2">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351</v>
      </c>
      <c r="Z1158" s="346"/>
      <c r="AA1158" s="346"/>
      <c r="AB1158" s="346"/>
      <c r="AC1158" s="277" t="s">
        <v>336</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2">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2">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2">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2">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2">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2">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2">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2">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2">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2">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2">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2">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2">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2">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2">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2">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2">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2">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2">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2">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2">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2">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2">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2">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2">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2">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2">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2">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2">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2">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351</v>
      </c>
      <c r="Z1191" s="346"/>
      <c r="AA1191" s="346"/>
      <c r="AB1191" s="346"/>
      <c r="AC1191" s="277" t="s">
        <v>336</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2">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2">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2">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2">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2">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2">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2">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2">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2">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2">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2">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2">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2">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2">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2">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2">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2">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2">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2">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2">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2">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2">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2">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2">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2">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2">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2">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2">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2">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2">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351</v>
      </c>
      <c r="Z1224" s="346"/>
      <c r="AA1224" s="346"/>
      <c r="AB1224" s="346"/>
      <c r="AC1224" s="277" t="s">
        <v>336</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2">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2">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2">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2">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2">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2">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2">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2">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2">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2">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2">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2">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2">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2">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2">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2">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2">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2">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2">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2">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2">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2">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2">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2">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2">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2">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2">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2">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2">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2">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351</v>
      </c>
      <c r="Z1257" s="346"/>
      <c r="AA1257" s="346"/>
      <c r="AB1257" s="346"/>
      <c r="AC1257" s="277" t="s">
        <v>336</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2">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2">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2">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2">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2">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2">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2">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2">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2">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2">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2">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2">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2">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2">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2">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2">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2">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2">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2">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2">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2">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2">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2">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2">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2">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2">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2">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2">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2">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2">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351</v>
      </c>
      <c r="Z1290" s="346"/>
      <c r="AA1290" s="346"/>
      <c r="AB1290" s="346"/>
      <c r="AC1290" s="277" t="s">
        <v>336</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2">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2">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2">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2">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2">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2">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2">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2">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2">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2">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2">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2">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2">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2">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2">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2">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2">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2">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2">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2">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2">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2">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2">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2">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2">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2">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2">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2">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2">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2">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2021-06-03T04:36:36Z</cp:lastPrinted>
  <dcterms:created xsi:type="dcterms:W3CDTF">2012-03-13T00:50:25Z</dcterms:created>
  <dcterms:modified xsi:type="dcterms:W3CDTF">2021-06-03T04:44:21Z</dcterms:modified>
</cp:coreProperties>
</file>