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0" yWindow="0" windowWidth="21570" windowHeight="903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<sst xmlns="http://schemas.openxmlformats.org/spreadsheetml/2006/main" count="2361" uniqueCount="688">
  <si>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</si>
  <si>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</si>
  <si>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</si>
  <si>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</si>
  <si>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</si>
  <si>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</si>
  <si>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</si>
  <si>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</si>
  <si>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</si>
  <si>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</si>
  <si>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</si>
  <si>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</si>
  <si>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</si>
  <si>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</si>
  <si>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</si>
  <si>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</si>
  <si>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</si>
  <si>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</si>
  <si>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</si>
  <si>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</si>
  <si>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</si>
  <si>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</si>
  <si>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</si>
  <si>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</si>
  <si>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</si>
  <si>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</si>
  <si>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</si>
  <si>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</si>
  <si>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</si>
  <si>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</si>
  <si>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</si>
  <si>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</si>
  <si>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</si>
  <si>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</si>
  <si>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</si>
  <si>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</si>
  <si>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</si>
  <si>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</si>
  <si>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</si>
  <si>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</si>
  <si>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</si>
  <si>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</si>
  <si>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</si>
  <si>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</si>
  <si>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</si>
  <si>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</si>
  <si>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</si>
  <si>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</si>
  <si>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</si>
  <si>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</si>
  <si>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</si>
  <si>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</si>
  <si>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</si>
  <si>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</si>
  <si>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</si>
  <si>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</si>
  <si>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</si>
  <si>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</si>
  <si>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</si>
  <si>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</si>
  <si>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</si>
  <si>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</si>
  <si>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</si>
  <si>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</si>
  <si>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</si>
  <si>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</si>
  <si>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</si>
  <si>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</si>
  <si>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</si>
  <si>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</si>
  <si>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</si>
  <si>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</si>
  <si>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</si>
  <si>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</si>
  <si>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</si>
  <si>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</si>
  <si>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</si>
  <si>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</si>
  <si>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</si>
  <si>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</si>
  <si>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</si>
  <si>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</si>
  <si>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</si>
  <si>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</si>
  <si>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</si>
  <si>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</si>
  <si>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</si>
  <si>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</si>
  <si>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</si>
  <si>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</si>
  <si>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</si>
  <si>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</si>
  <si>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</si>
  <si>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</si>
  <si>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</si>
  <si>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</si>
  <si>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</si>
  <si>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</si>
  <si>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</si>
  <si>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</si>
  <si>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</si>
  <si>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</si>
  <si>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</si>
  <si>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</si>
  <si>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</si>
  <si>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</si>
  <si>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</si>
  <si>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</si>
  <si>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</si>
  <si>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</si>
  <si>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</si>
  <si>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</si>
  <si>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</si>
  <si>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</si>
  <si>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</si>
  <si>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</si>
  <si>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</si>
  <si>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</si>
  <si>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</si>
  <si>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</si>
  <si>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</si>
  <si>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</si>
  <si>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</si>
  <si>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</si>
  <si>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</si>
  <si>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</si>
  <si>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</si>
  <si>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</si>
  <si>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</si>
  <si>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</si>
  <si>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</si>
  <si>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</si>
  <si>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</si>
  <si>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</si>
  <si>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</si>
  <si>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</si>
  <si>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</si>
  <si>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</si>
  <si>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</si>
  <si>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</si>
  <si>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</si>
  <si>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</si>
  <si>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</si>
  <si>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</si>
  <si>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</si>
  <si>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</si>
  <si>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</si>
  <si>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</si>
  <si>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</si>
  <si>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</si>
  <si>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</si>
  <si>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</si>
  <si>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</si>
  <si>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</si>
  <si>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</si>
  <si>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</si>
  <si>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</si>
  <si>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</si>
  <si>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</si>
  <si>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</si>
  <si>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</si>
  <si>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</si>
  <si>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</si>
  <si>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</si>
  <si>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</si>
  <si>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</si>
  <si>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</si>
  <si>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</si>
  <si>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</si>
  <si>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</si>
  <si>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</si>
  <si>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</si>
  <si>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</si>
  <si>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</si>
  <si>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</si>
  <si>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</si>
  <si>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</si>
  <si>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</si>
  <si>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</si>
  <si>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</si>
  <si>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</si>
  <si>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</si>
  <si>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</si>
  <si>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</si>
  <si>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</si>
  <si>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</si>
  <si>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</si>
  <si>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</si>
  <si>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</si>
  <si>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</si>
  <si>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</si>
  <si>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</si>
  <si>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</si>
  <si>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</si>
  <si>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</si>
  <si>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</si>
  <si>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</si>
  <si>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</si>
  <si>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</si>
  <si>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</si>
  <si>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</si>
  <si>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</si>
  <si>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</si>
  <si>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</si>
  <si>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</si>
  <si>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</si>
  <si>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</si>
  <si>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</si>
  <si>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</si>
  <si>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</si>
  <si>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</si>
  <si>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</si>
  <si>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</si>
  <si>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</si>
  <si>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</si>
  <si>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</si>
  <si>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</si>
  <si>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</si>
  <si>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</si>
  <si>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</si>
  <si>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</si>
  <si>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</si>
  <si>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</si>
  <si>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</si>
  <si>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</si>
  <si>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</si>
  <si>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</si>
  <si>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</si>
  <si>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</si>
  <si>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</si>
  <si>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</si>
  <si>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</si>
  <si>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</si>
  <si>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</si>
  <si>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</si>
  <si>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</si>
  <si>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</si>
  <si>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</si>
  <si>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</si>
  <si>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</si>
  <si>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</si>
  <si>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</si>
  <si>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</si>
  <si>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</si>
  <si>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</si>
  <si>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</si>
  <si>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</si>
  <si>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</si>
  <si>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</si>
  <si>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</si>
  <si>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</si>
  <si>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</si>
  <si>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</si>
  <si>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</si>
  <si>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</si>
  <si>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</si>
  <si>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</si>
  <si>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</si>
  <si>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</si>
  <si>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</si>
  <si>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</si>
  <si>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</si>
  <si>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</si>
  <si>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</si>
  <si>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</si>
  <si>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</si>
  <si>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</si>
  <si>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</si>
  <si>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</si>
  <si>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</si>
  <si>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</si>
  <si>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</si>
  <si>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</si>
  <si>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</si>
  <si>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</si>
  <si>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</si>
  <si>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</si>
  <si>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</si>
  <si>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</si>
  <si>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</si>
  <si>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</si>
  <si>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</si>
  <si>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</si>
  <si>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</si>
  <si>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</si>
  <si>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</si>
  <si>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</si>
  <si>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</si>
  <si>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</si>
  <si>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</si>
  <si>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</si>
  <si>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</si>
  <si>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</si>
  <si>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</si>
  <si>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</si>
  <si>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</si>
  <si>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</si>
  <si>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</si>
  <si>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</si>
  <si>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</si>
  <si>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</si>
  <si>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</si>
  <si>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</si>
  <si>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</si>
  <si>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</si>
  <si>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</si>
  <si>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</si>
  <si>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</si>
  <si>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</si>
  <si>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</si>
  <si>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</si>
  <si>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</si>
  <si>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</si>
  <si>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</si>
  <si>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</si>
  <si>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</si>
  <si>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</si>
  <si>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</si>
  <si>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</si>
  <si>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</si>
  <si>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</si>
  <si>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</si>
  <si>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</si>
  <si>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</si>
  <si>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</si>
  <si>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</si>
  <si>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</si>
  <si>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</si>
  <si>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</si>
  <si>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</si>
  <si>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</si>
  <si>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</si>
  <si>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</si>
  <si>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</si>
  <si>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</si>
  <si>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</si>
  <si>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</si>
  <si>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</si>
  <si>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</si>
  <si>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</si>
  <si>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</si>
  <si>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</si>
  <si>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</si>
  <si>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</si>
  <si>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</si>
  <si>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</si>
  <si>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</si>
  <si>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</si>
  <si>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</si>
  <si>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</si>
  <si>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</si>
  <si>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</si>
  <si>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</si>
  <si>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</si>
  <si>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</si>
  <si>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</si>
  <si>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</si>
  <si>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</si>
  <si>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</si>
  <si>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</si>
  <si>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</si>
  <si>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</si>
  <si>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</si>
  <si>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</si>
  <si>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</si>
  <si>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</si>
  <si>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</si>
  <si>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</si>
  <si>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</si>
  <si>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</si>
  <si>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</si>
  <si>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</si>
  <si>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</si>
  <si>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</si>
  <si>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</si>
  <si>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</si>
  <si>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</si>
  <si>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</si>
  <si>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</si>
  <si>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</si>
  <si>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</si>
  <si>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</si>
  <si>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</si>
  <si>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</si>
  <si>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</si>
  <si>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</si>
  <si>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</si>
  <si>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</si>
  <si>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</si>
  <si>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</si>
  <si>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</si>
  <si>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</si>
  <si>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</si>
  <si>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</si>
  <si>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</si>
  <si>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</si>
  <si>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</si>
  <si>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</si>
  <si>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</si>
  <si>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</si>
  <si>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</si>
  <si>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</si>
  <si>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</si>
  <si>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</si>
  <si>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</si>
  <si>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</si>
  <si>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</si>
  <si>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</si>
  <si>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</si>
  <si>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</si>
  <si>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</si>
  <si>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</si>
  <si>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</si>
  <si>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</si>
  <si>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</si>
  <si>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</si>
  <si>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</si>
  <si>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</si>
  <si>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</si>
  <si>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</si>
  <si>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</si>
  <si>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</si>
  <si>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</si>
  <si>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</si>
  <si>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</si>
  <si>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</si>
  <si>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</si>
  <si>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</si>
  <si>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</si>
  <si>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</si>
  <si>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</si>
  <si>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</si>
  <si>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</si>
  <si>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</si>
  <si>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</si>
  <si>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</si>
  <si>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</si>
  <si>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</si>
  <si>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</si>
  <si>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</si>
  <si>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</si>
  <si>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</si>
  <si>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</si>
  <si>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</si>
  <si>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</si>
  <si>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</si>
  <si>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</si>
  <si>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</si>
  <si>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</si>
  <si>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</si>
  <si>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</si>
  <si>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</si>
  <si>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</si>
  <si>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</si>
  <si>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</si>
  <si>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</si>
  <si>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</si>
  <si>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</si>
  <si>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</si>
  <si>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</si>
  <si>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</si>
  <si>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</si>
  <si>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</si>
  <si>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</si>
  <si>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</si>
  <si>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</si>
  <si>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</si>
  <si>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</si>
  <si>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</si>
  <si>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</si>
  <si>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</si>
  <si>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</si>
  <si>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</si>
  <si>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</si>
  <si>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</si>
  <si>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</si>
  <si>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</si>
  <si>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</si>
  <si>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</si>
  <si>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</si>
  <si>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</si>
  <si>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</si>
  <si>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</si>
  <si>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</si>
  <si>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</si>
  <si>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</si>
  <si>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</si>
  <si>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</si>
  <si>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</si>
  <si>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</si>
  <si>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</si>
  <si>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</si>
  <si>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</si>
  <si>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</si>
  <si>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</si>
  <si>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</si>
  <si>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</si>
  <si>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</si>
  <si>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</si>
  <si>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</si>
  <si>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</si>
  <si>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</si>
  <si>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</si>
  <si>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</si>
  <si>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</si>
  <si>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</si>
  <si>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</si>
  <si>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</si>
  <si>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</si>
  <si>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</si>
  <si>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</si>
  <si>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</si>
  <si>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</si>
  <si>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</si>
  <si>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</si>
  <si>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</si>
  <si>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</si>
  <si>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</si>
  <si>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</si>
  <si>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</si>
  <si>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</si>
  <si>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</si>
  <si>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</si>
  <si>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</si>
  <si>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</si>
  <si>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</si>
  <si>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</si>
  <si>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</si>
  <si>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</si>
  <si>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</si>
  <si>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</si>
  <si>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</si>
  <si>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</si>
  <si>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</si>
  <si>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</si>
  <si>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</si>
  <si>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</si>
  <si>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</si>
  <si>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</si>
  <si>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</si>
  <si>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</si>
  <si>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</si>
  <si>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</si>
  <si>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</si>
  <si>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</si>
  <si>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</si>
  <si>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</si>
  <si>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</si>
  <si>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</si>
  <si>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</si>
  <si>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</si>
  <si>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</si>
  <si>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</si>
  <si>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</si>
  <si>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</si>
  <si>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</si>
  <si>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</si>
  <si>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</si>
  <si>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</si>
  <si>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</si>
  <si>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</si>
  <si>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</si>
  <si>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</si>
  <si>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</si>
  <si>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</si>
  <si>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</si>
  <si>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</si>
  <si>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</si>
  <si>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</si>
  <si>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</si>
  <si>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</si>
  <si>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</si>
  <si>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</si>
  <si>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</si>
  <si>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</si>
  <si>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</si>
  <si>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</si>
  <si>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</si>
  <si>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</si>
  <si>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</si>
  <si>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</si>
  <si>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</si>
  <si>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</si>
  <si>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</si>
  <si>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</si>
  <si>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</si>
  <si>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</si>
  <si>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</si>
  <si>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</si>
  <si>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</si>
  <si>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</si>
  <si>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</si>
  <si>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</si>
  <si>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</si>
  <si>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</si>
  <si>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</si>
  <si>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</si>
  <si>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</si>
  <si>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</si>
  <si>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</si>
  <si>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</si>
  <si>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</si>
  <si>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</si>
  <si>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</si>
  <si>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</si>
  <si>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</si>
  <si>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</si>
  <si>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</si>
  <si>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</si>
  <si>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</si>
  <si>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</si>
  <si>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</si>
  <si>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</si>
  <si>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</si>
  <si>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</si>
  <si>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</si>
  <si>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</si>
  <si>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</si>
  <si>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</si>
  <si>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</si>
  <si>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</si>
  <si>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</si>
  <si>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</si>
  <si>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</si>
  <si>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</si>
  <si>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</si>
  <si>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</si>
  <si>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</si>
  <si>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</si>
  <si>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医薬品迅速分析法等作成事業</t>
  </si>
  <si>
    <t>医薬・生活衛生局</t>
  </si>
  <si>
    <t>課長　田中　徹</t>
  </si>
  <si>
    <t>昭和56年度</t>
  </si>
  <si>
    <t>終了予定なし</t>
  </si>
  <si>
    <t>監視指導・麻薬対策課</t>
  </si>
  <si>
    <t>医薬品、医療機器等の品質、有効性および安全性の確保等に関する法律　第55条第2項、第68条</t>
  </si>
  <si>
    <t>無承認無許可医薬品の指導取締りについて（昭和46年6月1日薬発第476号）</t>
  </si>
  <si>
    <t>都道府県の地方衛生研究所で実施している医薬品の収去試験において迅速かつ再現性よく定性・定量できる分析法を作成し、都道府県における監視・取締りの効率化を図る。</t>
  </si>
  <si>
    <t>-</t>
  </si>
  <si>
    <t>庁費</t>
  </si>
  <si>
    <t>新規に発見される無承認無許可医薬品について分析法の作成に係る経費であり、直接的な成果目標を設定することは困難である。</t>
  </si>
  <si>
    <t>無承認無許可医薬品の発見報告として自治体から報告された医薬品成分ののべ種類を成果実績評価に活用する。</t>
  </si>
  <si>
    <t>無承認無許可医薬品として報告された医薬品に含まれる成分数</t>
  </si>
  <si>
    <t>成分数</t>
  </si>
  <si>
    <t>新規に作成した分析法の件数</t>
  </si>
  <si>
    <t>件</t>
  </si>
  <si>
    <t>X：「当該年度の執行額」/Ｙ：「分析法作成件数」　　　　　　　　　　　　　　　　　　　　　　</t>
    <phoneticPr fontId="5"/>
  </si>
  <si>
    <t>円</t>
  </si>
  <si>
    <t>　X/Y</t>
    <phoneticPr fontId="5"/>
  </si>
  <si>
    <t>397,651/3</t>
  </si>
  <si>
    <t>339,566/3</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</si>
  <si>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</si>
  <si>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</si>
  <si>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216</t>
  </si>
  <si>
    <t>193</t>
  </si>
  <si>
    <t>162</t>
  </si>
  <si>
    <t>188</t>
  </si>
  <si>
    <t>202</t>
  </si>
  <si>
    <t>210</t>
  </si>
  <si>
    <t>213</t>
  </si>
  <si>
    <t>224</t>
  </si>
  <si>
    <t>○</t>
  </si>
  <si>
    <t>厚労</t>
  </si>
  <si>
    <t>-</t>
    <phoneticPr fontId="5"/>
  </si>
  <si>
    <t>‐</t>
  </si>
  <si>
    <t>無</t>
  </si>
  <si>
    <t>作成した分析法については、厚生労働省より都道府県等に通知し、我が国全体で活用している。毎年新たな成分が発見されており、都道府県での監視指導を効率的に行うため、引き続き分析法を作成する必要がある。</t>
    <phoneticPr fontId="5"/>
  </si>
  <si>
    <t>溶媒条件等を検討し、複数の検討対象をなるべく同一条件で同時測定できるようにする方針も選択肢に入れて、分析法開発を進めている。これにより、重複操作の省略等、開発の効率化が図れ、当初の見込みよりも結果的に支出を抑えることができる可能性があるため、より多くの分析法の作成が見込まれる。引き続き経費の適切な執行に努めてまいりたい。</t>
    <phoneticPr fontId="5"/>
  </si>
  <si>
    <t>構造変更される違法成分に対応するためには、国費を投入して迅速に違法成分の分析法を確立することが必要であり、それにより国民の健康被害の防止、無承認無許可医薬品の取締りに大きく貢献しており、国民のニーズは高い。</t>
    <phoneticPr fontId="5"/>
  </si>
  <si>
    <t>都道府県の地方衛生研究所が無承認無許可医薬品等の検査を行うために必要な分析法を国が作成しており、地方自治体等との役割分担はできている。</t>
    <phoneticPr fontId="5"/>
  </si>
  <si>
    <t>国民の健康被害の防止、無承認無許可医薬品の取締りに大きく貢献しており、優先度の高い事業となっている。</t>
    <phoneticPr fontId="5"/>
  </si>
  <si>
    <t>活動実績は高水準で推移している中で、コスト水準は妥当と考える。</t>
    <phoneticPr fontId="5"/>
  </si>
  <si>
    <t>事業目的に即した支出を行っている。</t>
    <phoneticPr fontId="5"/>
  </si>
  <si>
    <t>効率的な分析法開発の検討により、より多くの分析法が作成できるよう工夫を進めている。</t>
    <phoneticPr fontId="5"/>
  </si>
  <si>
    <t>新規に発見される無承認無許可医薬品について分析法の作成に係る経費であり、直接的な成果目標を設定することは困難であるが、間接指標としての無承認無許可医薬品として報告された医薬品に含まれる成分数は一定の数値で推移していることから、事業の目標達成に向けて一定の効果があると認められる。</t>
    <phoneticPr fontId="5"/>
  </si>
  <si>
    <t>毎年度１成分の分析法を作成することを目標としており、着実に達成している。</t>
    <phoneticPr fontId="5"/>
  </si>
  <si>
    <t>作成した分析法については、都道府県等に通知し、我が国全体で活用されている。</t>
    <phoneticPr fontId="5"/>
  </si>
  <si>
    <t>A.-</t>
    <phoneticPr fontId="5"/>
  </si>
  <si>
    <t>B.-</t>
    <phoneticPr fontId="5"/>
  </si>
  <si>
    <t>国立医薬品食品衛生研究所</t>
    <phoneticPr fontId="5"/>
  </si>
  <si>
    <t>迅速分析法作成のための試験</t>
    <phoneticPr fontId="5"/>
  </si>
  <si>
    <t>都道府県の地方衛生研究所で実施している医薬品の収去試験において迅速かつ再現性よく定性・定量できる分析法を作成することにより、都道府県における監視・取締りの効率化を図ることができるとともに、国民への保健衛生上の危害防止に寄与するものである。（令和2年度に新規に作成した分析法の件数3件）</t>
    <phoneticPr fontId="5"/>
  </si>
  <si>
    <t>都道府県の地方衛生研究所が無承認無許可医薬品の検査を行うために必要な分析法を作成している。平成27年度～令和元年度までに16件の分析法を作成した。令和2年度はジメチルチオカルボデナフィル、ジメチルジチオデナフィル、トランス-ノルタダラフィルの3件の分析法を作成した。</t>
    <rPh sb="52" eb="54">
      <t>レイワ</t>
    </rPh>
    <rPh sb="54" eb="55">
      <t>ゲン</t>
    </rPh>
    <phoneticPr fontId="5"/>
  </si>
  <si>
    <t>582,318/3</t>
    <phoneticPr fontId="5"/>
  </si>
  <si>
    <t>-</t>
    <phoneticPr fontId="5"/>
  </si>
  <si>
    <t>新規に作成した分析法を通じて、都道府県における監視・取締りの効率化を図る。
平成30～令和2年度までに9件の分析法を作成した。</t>
    <phoneticPr fontId="5"/>
  </si>
  <si>
    <t>627,041/1</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</si>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</sst>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749</xdr:row>
      <xdr:rowOff>0</xdr:rowOff>
    </xdr:from>
    <xdr:to>
      <xdr:col>39</xdr:col>
      <xdr:colOff>76905</xdr:colOff>
      <xdr:row>753</xdr:row>
      <xdr:rowOff>133550</xdr:rowOff>
    </xdr:to>
    <xdr:sp macro="" textlink="">
      <xdr:nvSpPr>
        <xdr:cNvPr id="2" name="テキスト ボックス 1"/>
        <xdr:cNvSpPr txBox="1"/>
      </xdr:nvSpPr>
      <xdr:spPr>
        <a:xfrm>
          <a:off x="2844800" y="44704000"/>
          <a:ext cx="5156905" cy="15559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t>０．６百万円</a:t>
          </a:r>
        </a:p>
      </xdr:txBody>
    </xdr:sp>
    <xdr:clientData/>
  </xdr:twoCellAnchor>
  <xdr:twoCellAnchor>
    <xdr:from>
      <xdr:col>14</xdr:col>
      <xdr:colOff>190500</xdr:colOff>
      <xdr:row>754</xdr:row>
      <xdr:rowOff>12700</xdr:rowOff>
    </xdr:from>
    <xdr:to>
      <xdr:col>38</xdr:col>
      <xdr:colOff>82184</xdr:colOff>
      <xdr:row>755</xdr:row>
      <xdr:rowOff>75748</xdr:rowOff>
    </xdr:to>
    <xdr:sp macro="" textlink="">
      <xdr:nvSpPr>
        <xdr:cNvPr id="3" name="大かっこ 2"/>
        <xdr:cNvSpPr/>
      </xdr:nvSpPr>
      <xdr:spPr>
        <a:xfrm>
          <a:off x="3035300" y="46494700"/>
          <a:ext cx="4768484" cy="41864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医薬品迅速分析法等作成費</a:t>
          </a:r>
        </a:p>
      </xdr:txBody>
    </xdr:sp>
    <xdr:clientData/>
  </xdr:twoCellAnchor>
  <xdr:twoCellAnchor>
    <xdr:from>
      <xdr:col>27</xdr:col>
      <xdr:colOff>0</xdr:colOff>
      <xdr:row>755</xdr:row>
      <xdr:rowOff>177800</xdr:rowOff>
    </xdr:from>
    <xdr:to>
      <xdr:col>27</xdr:col>
      <xdr:colOff>0</xdr:colOff>
      <xdr:row>758</xdr:row>
      <xdr:rowOff>298694</xdr:rowOff>
    </xdr:to>
    <xdr:cxnSp macro="">
      <xdr:nvCxnSpPr>
        <xdr:cNvPr id="4" name="直線矢印コネクタ 3"/>
        <xdr:cNvCxnSpPr/>
      </xdr:nvCxnSpPr>
      <xdr:spPr>
        <a:xfrm>
          <a:off x="5486400" y="47015400"/>
          <a:ext cx="0" cy="1187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758</xdr:row>
      <xdr:rowOff>88900</xdr:rowOff>
    </xdr:from>
    <xdr:to>
      <xdr:col>22</xdr:col>
      <xdr:colOff>91128</xdr:colOff>
      <xdr:row>758</xdr:row>
      <xdr:rowOff>347564</xdr:rowOff>
    </xdr:to>
    <xdr:sp macro="" textlink="">
      <xdr:nvSpPr>
        <xdr:cNvPr id="5" name="正方形/長方形 4"/>
        <xdr:cNvSpPr/>
      </xdr:nvSpPr>
      <xdr:spPr>
        <a:xfrm>
          <a:off x="2641600" y="47993300"/>
          <a:ext cx="1919928" cy="25866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13</xdr:col>
      <xdr:colOff>177800</xdr:colOff>
      <xdr:row>759</xdr:row>
      <xdr:rowOff>25400</xdr:rowOff>
    </xdr:from>
    <xdr:to>
      <xdr:col>39</xdr:col>
      <xdr:colOff>46132</xdr:colOff>
      <xdr:row>762</xdr:row>
      <xdr:rowOff>162658</xdr:rowOff>
    </xdr:to>
    <xdr:sp macro="" textlink="">
      <xdr:nvSpPr>
        <xdr:cNvPr id="6" name="テキスト ボックス 5"/>
        <xdr:cNvSpPr txBox="1"/>
      </xdr:nvSpPr>
      <xdr:spPr>
        <a:xfrm>
          <a:off x="2819400" y="48285400"/>
          <a:ext cx="5151532" cy="120405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Ａ．国立医薬品食品衛生研究所</a:t>
          </a:r>
          <a:endParaRPr kumimoji="1" lang="en-US" altLang="ja-JP" sz="1100"/>
        </a:p>
        <a:p>
          <a:pPr algn="ctr"/>
          <a:endParaRPr kumimoji="1" lang="en-US" altLang="ja-JP" sz="1100"/>
        </a:p>
        <a:p>
          <a:pPr algn="ctr"/>
          <a:r>
            <a:rPr kumimoji="1" lang="ja-JP" altLang="en-US" sz="1100"/>
            <a:t>０．６百万円</a:t>
          </a:r>
        </a:p>
      </xdr:txBody>
    </xdr:sp>
    <xdr:clientData/>
  </xdr:twoCellAnchor>
  <xdr:twoCellAnchor>
    <xdr:from>
      <xdr:col>14</xdr:col>
      <xdr:colOff>88900</xdr:colOff>
      <xdr:row>763</xdr:row>
      <xdr:rowOff>0</xdr:rowOff>
    </xdr:from>
    <xdr:to>
      <xdr:col>38</xdr:col>
      <xdr:colOff>6637</xdr:colOff>
      <xdr:row>764</xdr:row>
      <xdr:rowOff>114300</xdr:rowOff>
    </xdr:to>
    <xdr:sp macro="" textlink="">
      <xdr:nvSpPr>
        <xdr:cNvPr id="7" name="大かっこ 6"/>
        <xdr:cNvSpPr/>
      </xdr:nvSpPr>
      <xdr:spPr>
        <a:xfrm>
          <a:off x="2933700" y="49682400"/>
          <a:ext cx="4794537" cy="4699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迅速分析法作成のための試験の実施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662</v>
      </c>
      <c r="AK2" s="191"/>
      <c r="AL2" s="191"/>
      <c r="AM2" s="191"/>
      <c r="AN2" s="83" t="s">
        <v>324</v>
      </c>
      <c r="AO2" s="191">
        <v>20</v>
      </c>
      <c r="AP2" s="191"/>
      <c r="AQ2" s="191"/>
      <c r="AR2" s="84" t="s">
        <v>627</v>
      </c>
      <c r="AS2" s="192">
        <v>287</v>
      </c>
      <c r="AT2" s="192"/>
      <c r="AU2" s="192"/>
      <c r="AV2" s="83" t="str">
        <f>IF(AW2="","","-")</f>
        <v/>
      </c>
      <c r="AW2" s="379"/>
      <c r="AX2" s="379"/>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8" t="s">
        <v>25</v>
      </c>
      <c r="B4" s="709"/>
      <c r="C4" s="709"/>
      <c r="D4" s="709"/>
      <c r="E4" s="709"/>
      <c r="F4" s="709"/>
      <c r="G4" s="684" t="s">
        <v>629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630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39" t="s">
        <v>632</v>
      </c>
      <c r="H5" s="540"/>
      <c r="I5" s="540"/>
      <c r="J5" s="540"/>
      <c r="K5" s="540"/>
      <c r="L5" s="540"/>
      <c r="M5" s="541" t="s">
        <v>65</v>
      </c>
      <c r="N5" s="542"/>
      <c r="O5" s="542"/>
      <c r="P5" s="542"/>
      <c r="Q5" s="542"/>
      <c r="R5" s="543"/>
      <c r="S5" s="544" t="s">
        <v>633</v>
      </c>
      <c r="T5" s="540"/>
      <c r="U5" s="540"/>
      <c r="V5" s="540"/>
      <c r="W5" s="540"/>
      <c r="X5" s="545"/>
      <c r="Y5" s="700" t="s">
        <v>3</v>
      </c>
      <c r="Z5" s="701"/>
      <c r="AA5" s="701"/>
      <c r="AB5" s="701"/>
      <c r="AC5" s="701"/>
      <c r="AD5" s="702"/>
      <c r="AE5" s="703" t="s">
        <v>634</v>
      </c>
      <c r="AF5" s="703"/>
      <c r="AG5" s="703"/>
      <c r="AH5" s="703"/>
      <c r="AI5" s="703"/>
      <c r="AJ5" s="703"/>
      <c r="AK5" s="703"/>
      <c r="AL5" s="703"/>
      <c r="AM5" s="703"/>
      <c r="AN5" s="703"/>
      <c r="AO5" s="703"/>
      <c r="AP5" s="704"/>
      <c r="AQ5" s="705" t="s">
        <v>631</v>
      </c>
      <c r="AR5" s="706"/>
      <c r="AS5" s="706"/>
      <c r="AT5" s="706"/>
      <c r="AU5" s="706"/>
      <c r="AV5" s="706"/>
      <c r="AW5" s="706"/>
      <c r="AX5" s="707"/>
    </row>
    <row r="6" spans="1:50" ht="39" customHeight="1" x14ac:dyDescent="0.15">
      <c r="A6" s="710" t="s">
        <v>4</v>
      </c>
      <c r="B6" s="711"/>
      <c r="C6" s="711"/>
      <c r="D6" s="711"/>
      <c r="E6" s="711"/>
      <c r="F6" s="711"/>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07" t="s">
        <v>22</v>
      </c>
      <c r="B7" s="808"/>
      <c r="C7" s="808"/>
      <c r="D7" s="808"/>
      <c r="E7" s="808"/>
      <c r="F7" s="809"/>
      <c r="G7" s="810" t="s">
        <v>635</v>
      </c>
      <c r="H7" s="811"/>
      <c r="I7" s="811"/>
      <c r="J7" s="811"/>
      <c r="K7" s="811"/>
      <c r="L7" s="811"/>
      <c r="M7" s="811"/>
      <c r="N7" s="811"/>
      <c r="O7" s="811"/>
      <c r="P7" s="811"/>
      <c r="Q7" s="811"/>
      <c r="R7" s="811"/>
      <c r="S7" s="811"/>
      <c r="T7" s="811"/>
      <c r="U7" s="811"/>
      <c r="V7" s="811"/>
      <c r="W7" s="811"/>
      <c r="X7" s="812"/>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7" t="s">
        <v>208</v>
      </c>
      <c r="B8" s="808"/>
      <c r="C8" s="808"/>
      <c r="D8" s="808"/>
      <c r="E8" s="808"/>
      <c r="F8" s="809"/>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3"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4"/>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4.95" customHeight="1" x14ac:dyDescent="0.15">
      <c r="A10" s="725" t="s">
        <v>29</v>
      </c>
      <c r="B10" s="726"/>
      <c r="C10" s="726"/>
      <c r="D10" s="726"/>
      <c r="E10" s="726"/>
      <c r="F10" s="726"/>
      <c r="G10" s="658" t="s">
        <v>682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35.1" customHeight="1" x14ac:dyDescent="0.15">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2" t="s">
        <v>24</v>
      </c>
      <c r="B12" s="103"/>
      <c r="C12" s="103"/>
      <c r="D12" s="103"/>
      <c r="E12" s="103"/>
      <c r="F12" s="104"/>
      <c r="G12" s="664"/>
      <c r="H12" s="665"/>
      <c r="I12" s="665"/>
      <c r="J12" s="665"/>
      <c r="K12" s="665"/>
      <c r="L12" s="665"/>
      <c r="M12" s="665"/>
      <c r="N12" s="665"/>
      <c r="O12" s="665"/>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7"/>
    </row>
    <row r="13" spans="1:50" ht="21" customHeight="1" x14ac:dyDescent="0.15">
      <c r="A13" s="105"/>
      <c r="B13" s="106"/>
      <c r="C13" s="106"/>
      <c r="D13" s="106"/>
      <c r="E13" s="106"/>
      <c r="F13" s="107"/>
      <c r="G13" s="728" t="s">
        <v>6</v>
      </c>
      <c r="H13" s="729"/>
      <c r="I13" s="619" t="s">
        <v>7</v>
      </c>
      <c r="J13" s="620"/>
      <c r="K13" s="620"/>
      <c r="L13" s="620"/>
      <c r="M13" s="620"/>
      <c r="N13" s="620"/>
      <c r="O13" s="621"/>
      <c r="P13" s="148">
        <v>0.6</v>
      </c>
      <c r="Q13" s="149"/>
      <c r="R13" s="149"/>
      <c r="S13" s="149"/>
      <c r="T13" s="149"/>
      <c r="U13" s="149"/>
      <c r="V13" s="150"/>
      <c r="W13" s="148">
        <v>0.6</v>
      </c>
      <c r="X13" s="149"/>
      <c r="Y13" s="149"/>
      <c r="Z13" s="149"/>
      <c r="AA13" s="149"/>
      <c r="AB13" s="149"/>
      <c r="AC13" s="150"/>
      <c r="AD13" s="148">
        <v>0.6</v>
      </c>
      <c r="AE13" s="149"/>
      <c r="AF13" s="149"/>
      <c r="AG13" s="149"/>
      <c r="AH13" s="149"/>
      <c r="AI13" s="149"/>
      <c r="AJ13" s="150"/>
      <c r="AK13" s="148">
        <v>0.6</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0"/>
      <c r="H14" s="731"/>
      <c r="I14" s="556" t="s">
        <v>8</v>
      </c>
      <c r="J14" s="610"/>
      <c r="K14" s="610"/>
      <c r="L14" s="610"/>
      <c r="M14" s="610"/>
      <c r="N14" s="610"/>
      <c r="O14" s="611"/>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663</v>
      </c>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730"/>
      <c r="H15" s="731"/>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663</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30"/>
      <c r="H16" s="731"/>
      <c r="I16" s="556" t="s">
        <v>51</v>
      </c>
      <c r="J16" s="557"/>
      <c r="K16" s="557"/>
      <c r="L16" s="557"/>
      <c r="M16" s="557"/>
      <c r="N16" s="557"/>
      <c r="O16" s="558"/>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663</v>
      </c>
      <c r="AL16" s="149"/>
      <c r="AM16" s="149"/>
      <c r="AN16" s="149"/>
      <c r="AO16" s="149"/>
      <c r="AP16" s="149"/>
      <c r="AQ16" s="150"/>
      <c r="AR16" s="661"/>
      <c r="AS16" s="662"/>
      <c r="AT16" s="662"/>
      <c r="AU16" s="662"/>
      <c r="AV16" s="662"/>
      <c r="AW16" s="662"/>
      <c r="AX16" s="663"/>
    </row>
    <row r="17" spans="1:50" ht="24.75" customHeight="1" x14ac:dyDescent="0.15">
      <c r="A17" s="105"/>
      <c r="B17" s="106"/>
      <c r="C17" s="106"/>
      <c r="D17" s="106"/>
      <c r="E17" s="106"/>
      <c r="F17" s="107"/>
      <c r="G17" s="730"/>
      <c r="H17" s="731"/>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663</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2"/>
      <c r="H18" s="733"/>
      <c r="I18" s="720" t="s">
        <v>20</v>
      </c>
      <c r="J18" s="721"/>
      <c r="K18" s="721"/>
      <c r="L18" s="721"/>
      <c r="M18" s="721"/>
      <c r="N18" s="721"/>
      <c r="O18" s="722"/>
      <c r="P18" s="154">
        <f>SUM(P13:V17)</f>
        <v>0.6</v>
      </c>
      <c r="Q18" s="155"/>
      <c r="R18" s="155"/>
      <c r="S18" s="155"/>
      <c r="T18" s="155"/>
      <c r="U18" s="155"/>
      <c r="V18" s="156"/>
      <c r="W18" s="154">
        <f>SUM(W13:AC17)</f>
        <v>0.6</v>
      </c>
      <c r="X18" s="155"/>
      <c r="Y18" s="155"/>
      <c r="Z18" s="155"/>
      <c r="AA18" s="155"/>
      <c r="AB18" s="155"/>
      <c r="AC18" s="156"/>
      <c r="AD18" s="154">
        <f>SUM(AD13:AJ17)</f>
        <v>0.6</v>
      </c>
      <c r="AE18" s="155"/>
      <c r="AF18" s="155"/>
      <c r="AG18" s="155"/>
      <c r="AH18" s="155"/>
      <c r="AI18" s="155"/>
      <c r="AJ18" s="156"/>
      <c r="AK18" s="154">
        <f>SUM(AK13:AQ17)</f>
        <v>0.6</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0.4</v>
      </c>
      <c r="Q19" s="149"/>
      <c r="R19" s="149"/>
      <c r="S19" s="149"/>
      <c r="T19" s="149"/>
      <c r="U19" s="149"/>
      <c r="V19" s="150"/>
      <c r="W19" s="148">
        <v>0.3</v>
      </c>
      <c r="X19" s="149"/>
      <c r="Y19" s="149"/>
      <c r="Z19" s="149"/>
      <c r="AA19" s="149"/>
      <c r="AB19" s="149"/>
      <c r="AC19" s="150"/>
      <c r="AD19" s="148">
        <v>0.6</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0.66666666666666674</v>
      </c>
      <c r="Q20" s="520"/>
      <c r="R20" s="520"/>
      <c r="S20" s="520"/>
      <c r="T20" s="520"/>
      <c r="U20" s="520"/>
      <c r="V20" s="520"/>
      <c r="W20" s="520">
        <f t="shared" ref="W20" si="0">IF(W18=0, "-", SUM(W19)/W18)</f>
        <v>0.5</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0.66666666666666674</v>
      </c>
      <c r="Q21" s="520"/>
      <c r="R21" s="520"/>
      <c r="S21" s="520"/>
      <c r="T21" s="520"/>
      <c r="U21" s="520"/>
      <c r="V21" s="520"/>
      <c r="W21" s="520">
        <f t="shared" ref="W21" si="2">IF(W19=0, "-", SUM(W19)/SUM(W13,W14))</f>
        <v>0.5</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1.95" customHeight="1" x14ac:dyDescent="0.15">
      <c r="A23" s="126"/>
      <c r="B23" s="127"/>
      <c r="C23" s="127"/>
      <c r="D23" s="127"/>
      <c r="E23" s="127"/>
      <c r="F23" s="128"/>
      <c r="G23" s="117" t="s">
        <v>639</v>
      </c>
      <c r="H23" s="118"/>
      <c r="I23" s="118"/>
      <c r="J23" s="118"/>
      <c r="K23" s="118"/>
      <c r="L23" s="118"/>
      <c r="M23" s="118"/>
      <c r="N23" s="118"/>
      <c r="O23" s="119"/>
      <c r="P23" s="145">
        <v>0.6</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1.9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1.9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1.9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1.9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1.9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1.95" customHeight="1" thickBot="1" x14ac:dyDescent="0.2">
      <c r="A29" s="129"/>
      <c r="B29" s="130"/>
      <c r="C29" s="130"/>
      <c r="D29" s="130"/>
      <c r="E29" s="130"/>
      <c r="F29" s="131"/>
      <c r="G29" s="213" t="s">
        <v>255</v>
      </c>
      <c r="H29" s="214"/>
      <c r="I29" s="214"/>
      <c r="J29" s="214"/>
      <c r="K29" s="214"/>
      <c r="L29" s="214"/>
      <c r="M29" s="214"/>
      <c r="N29" s="214"/>
      <c r="O29" s="215"/>
      <c r="P29" s="148">
        <f>AK13</f>
        <v>0.6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308</v>
      </c>
      <c r="AF30" s="368"/>
      <c r="AG30" s="368"/>
      <c r="AH30" s="369"/>
      <c r="AI30" s="370" t="s">
        <v>330</v>
      </c>
      <c r="AJ30" s="370"/>
      <c r="AK30" s="370"/>
      <c r="AL30" s="367"/>
      <c r="AM30" s="370" t="s">
        <v>427</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t="s">
        <v>638</v>
      </c>
      <c r="AV31" s="256"/>
      <c r="AW31" s="360" t="s">
        <v>175</v>
      </c>
      <c r="AX31" s="361"/>
    </row>
    <row r="32" spans="1:50" ht="21.95" customHeight="1" x14ac:dyDescent="0.15">
      <c r="A32" s="496"/>
      <c r="B32" s="494"/>
      <c r="C32" s="494"/>
      <c r="D32" s="494"/>
      <c r="E32" s="494"/>
      <c r="F32" s="495"/>
      <c r="G32" s="521" t="s">
        <v>638</v>
      </c>
      <c r="H32" s="522"/>
      <c r="I32" s="522"/>
      <c r="J32" s="522"/>
      <c r="K32" s="522"/>
      <c r="L32" s="522"/>
      <c r="M32" s="522"/>
      <c r="N32" s="522"/>
      <c r="O32" s="523"/>
      <c r="P32" s="176" t="s">
        <v>638</v>
      </c>
      <c r="Q32" s="176"/>
      <c r="R32" s="176"/>
      <c r="S32" s="176"/>
      <c r="T32" s="176"/>
      <c r="U32" s="176"/>
      <c r="V32" s="176"/>
      <c r="W32" s="176"/>
      <c r="X32" s="218"/>
      <c r="Y32" s="324" t="s">
        <v>12</v>
      </c>
      <c r="Z32" s="530"/>
      <c r="AA32" s="531"/>
      <c r="AB32" s="532" t="s">
        <v>638</v>
      </c>
      <c r="AC32" s="532"/>
      <c r="AD32" s="532"/>
      <c r="AE32" s="348" t="s">
        <v>638</v>
      </c>
      <c r="AF32" s="349"/>
      <c r="AG32" s="349"/>
      <c r="AH32" s="349"/>
      <c r="AI32" s="348" t="s">
        <v>638</v>
      </c>
      <c r="AJ32" s="349"/>
      <c r="AK32" s="349"/>
      <c r="AL32" s="349"/>
      <c r="AM32" s="348" t="s">
        <v>663</v>
      </c>
      <c r="AN32" s="349"/>
      <c r="AO32" s="349"/>
      <c r="AP32" s="349"/>
      <c r="AQ32" s="151" t="s">
        <v>638</v>
      </c>
      <c r="AR32" s="152"/>
      <c r="AS32" s="152"/>
      <c r="AT32" s="153"/>
      <c r="AU32" s="349" t="s">
        <v>638</v>
      </c>
      <c r="AV32" s="349"/>
      <c r="AW32" s="349"/>
      <c r="AX32" s="350"/>
    </row>
    <row r="33" spans="1:51" ht="21.9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638</v>
      </c>
      <c r="AC33" s="503"/>
      <c r="AD33" s="503"/>
      <c r="AE33" s="348" t="s">
        <v>638</v>
      </c>
      <c r="AF33" s="349"/>
      <c r="AG33" s="349"/>
      <c r="AH33" s="349"/>
      <c r="AI33" s="348" t="s">
        <v>638</v>
      </c>
      <c r="AJ33" s="349"/>
      <c r="AK33" s="349"/>
      <c r="AL33" s="349"/>
      <c r="AM33" s="348" t="s">
        <v>663</v>
      </c>
      <c r="AN33" s="349"/>
      <c r="AO33" s="349"/>
      <c r="AP33" s="349"/>
      <c r="AQ33" s="151" t="s">
        <v>638</v>
      </c>
      <c r="AR33" s="152"/>
      <c r="AS33" s="152"/>
      <c r="AT33" s="153"/>
      <c r="AU33" s="349" t="s">
        <v>638</v>
      </c>
      <c r="AV33" s="349"/>
      <c r="AW33" s="349"/>
      <c r="AX33" s="350"/>
    </row>
    <row r="34" spans="1:51" ht="21.9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638</v>
      </c>
      <c r="AF34" s="349"/>
      <c r="AG34" s="349"/>
      <c r="AH34" s="349"/>
      <c r="AI34" s="348" t="s">
        <v>638</v>
      </c>
      <c r="AJ34" s="349"/>
      <c r="AK34" s="349"/>
      <c r="AL34" s="349"/>
      <c r="AM34" s="348" t="s">
        <v>663</v>
      </c>
      <c r="AN34" s="349"/>
      <c r="AO34" s="349"/>
      <c r="AP34" s="349"/>
      <c r="AQ34" s="151" t="s">
        <v>638</v>
      </c>
      <c r="AR34" s="152"/>
      <c r="AS34" s="152"/>
      <c r="AT34" s="153"/>
      <c r="AU34" s="349" t="s">
        <v>638</v>
      </c>
      <c r="AV34" s="349"/>
      <c r="AW34" s="349"/>
      <c r="AX34" s="350"/>
    </row>
    <row r="35" spans="1:51" ht="20.100000000000001" customHeight="1" x14ac:dyDescent="0.15">
      <c r="A35" s="876" t="s">
        <v>298</v>
      </c>
      <c r="B35" s="877"/>
      <c r="C35" s="877"/>
      <c r="D35" s="877"/>
      <c r="E35" s="877"/>
      <c r="F35" s="878"/>
      <c r="G35" s="882" t="s">
        <v>684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0.100000000000001"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9" t="s">
        <v>271</v>
      </c>
      <c r="B65" s="840"/>
      <c r="C65" s="840"/>
      <c r="D65" s="840"/>
      <c r="E65" s="840"/>
      <c r="F65" s="841"/>
      <c r="G65" s="842"/>
      <c r="H65" s="844" t="s">
        <v>145</v>
      </c>
      <c r="I65" s="844"/>
      <c r="J65" s="844"/>
      <c r="K65" s="844"/>
      <c r="L65" s="844"/>
      <c r="M65" s="844"/>
      <c r="N65" s="844"/>
      <c r="O65" s="845"/>
      <c r="P65" s="848" t="s">
        <v>58</v>
      </c>
      <c r="Q65" s="844"/>
      <c r="R65" s="844"/>
      <c r="S65" s="844"/>
      <c r="T65" s="844"/>
      <c r="U65" s="844"/>
      <c r="V65" s="845"/>
      <c r="W65" s="850" t="s">
        <v>266</v>
      </c>
      <c r="X65" s="851"/>
      <c r="Y65" s="854"/>
      <c r="Z65" s="854"/>
      <c r="AA65" s="855"/>
      <c r="AB65" s="848" t="s">
        <v>11</v>
      </c>
      <c r="AC65" s="844"/>
      <c r="AD65" s="845"/>
      <c r="AE65" s="320" t="s">
        <v>308</v>
      </c>
      <c r="AF65" s="320"/>
      <c r="AG65" s="320"/>
      <c r="AH65" s="320"/>
      <c r="AI65" s="320" t="s">
        <v>330</v>
      </c>
      <c r="AJ65" s="320"/>
      <c r="AK65" s="320"/>
      <c r="AL65" s="320"/>
      <c r="AM65" s="320" t="s">
        <v>427</v>
      </c>
      <c r="AN65" s="320"/>
      <c r="AO65" s="320"/>
      <c r="AP65" s="320"/>
      <c r="AQ65" s="200" t="s">
        <v>184</v>
      </c>
      <c r="AR65" s="184"/>
      <c r="AS65" s="184"/>
      <c r="AT65" s="185"/>
      <c r="AU65" s="955" t="s">
        <v>133</v>
      </c>
      <c r="AV65" s="955"/>
      <c r="AW65" s="955"/>
      <c r="AX65" s="956"/>
      <c r="AY65">
        <f>COUNTA($H$67)</f>
        <v>0</v>
      </c>
    </row>
    <row r="66" spans="1:51" ht="18.75" hidden="1" customHeight="1" x14ac:dyDescent="0.15">
      <c r="A66" s="832"/>
      <c r="B66" s="833"/>
      <c r="C66" s="833"/>
      <c r="D66" s="833"/>
      <c r="E66" s="833"/>
      <c r="F66" s="834"/>
      <c r="G66" s="843"/>
      <c r="H66" s="846"/>
      <c r="I66" s="846"/>
      <c r="J66" s="846"/>
      <c r="K66" s="846"/>
      <c r="L66" s="846"/>
      <c r="M66" s="846"/>
      <c r="N66" s="846"/>
      <c r="O66" s="847"/>
      <c r="P66" s="849"/>
      <c r="Q66" s="846"/>
      <c r="R66" s="846"/>
      <c r="S66" s="846"/>
      <c r="T66" s="846"/>
      <c r="U66" s="846"/>
      <c r="V66" s="847"/>
      <c r="W66" s="852"/>
      <c r="X66" s="853"/>
      <c r="Y66" s="856"/>
      <c r="Z66" s="856"/>
      <c r="AA66" s="857"/>
      <c r="AB66" s="849"/>
      <c r="AC66" s="846"/>
      <c r="AD66" s="847"/>
      <c r="AE66" s="320"/>
      <c r="AF66" s="320"/>
      <c r="AG66" s="320"/>
      <c r="AH66" s="320"/>
      <c r="AI66" s="320"/>
      <c r="AJ66" s="320"/>
      <c r="AK66" s="320"/>
      <c r="AL66" s="320"/>
      <c r="AM66" s="320"/>
      <c r="AN66" s="320"/>
      <c r="AO66" s="320"/>
      <c r="AP66" s="320"/>
      <c r="AQ66" s="216"/>
      <c r="AR66" s="163"/>
      <c r="AS66" s="164" t="s">
        <v>185</v>
      </c>
      <c r="AT66" s="187"/>
      <c r="AU66" s="256"/>
      <c r="AV66" s="256"/>
      <c r="AW66" s="846" t="s">
        <v>269</v>
      </c>
      <c r="AX66" s="957"/>
      <c r="AY66">
        <f>$AY$65</f>
        <v>0</v>
      </c>
    </row>
    <row r="67" spans="1:51" ht="23.25" hidden="1" customHeight="1" x14ac:dyDescent="0.15">
      <c r="A67" s="832"/>
      <c r="B67" s="833"/>
      <c r="C67" s="833"/>
      <c r="D67" s="833"/>
      <c r="E67" s="833"/>
      <c r="F67" s="834"/>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288</v>
      </c>
      <c r="AC67" s="930"/>
      <c r="AD67" s="930"/>
      <c r="AE67" s="348"/>
      <c r="AF67" s="349"/>
      <c r="AG67" s="349"/>
      <c r="AH67" s="349"/>
      <c r="AI67" s="348"/>
      <c r="AJ67" s="349"/>
      <c r="AK67" s="349"/>
      <c r="AL67" s="349"/>
      <c r="AM67" s="348"/>
      <c r="AN67" s="349"/>
      <c r="AO67" s="349"/>
      <c r="AP67" s="349"/>
      <c r="AQ67" s="348"/>
      <c r="AR67" s="349"/>
      <c r="AS67" s="349"/>
      <c r="AT67" s="797"/>
      <c r="AU67" s="349"/>
      <c r="AV67" s="349"/>
      <c r="AW67" s="349"/>
      <c r="AX67" s="350"/>
      <c r="AY67">
        <f t="shared" ref="AY67:AY72" si="8">$AY$65</f>
        <v>0</v>
      </c>
    </row>
    <row r="68" spans="1:51" ht="23.25" hidden="1" customHeight="1" x14ac:dyDescent="0.15">
      <c r="A68" s="832"/>
      <c r="B68" s="833"/>
      <c r="C68" s="833"/>
      <c r="D68" s="833"/>
      <c r="E68" s="833"/>
      <c r="F68" s="834"/>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288</v>
      </c>
      <c r="AC68" s="953"/>
      <c r="AD68" s="953"/>
      <c r="AE68" s="348"/>
      <c r="AF68" s="349"/>
      <c r="AG68" s="349"/>
      <c r="AH68" s="349"/>
      <c r="AI68" s="348"/>
      <c r="AJ68" s="349"/>
      <c r="AK68" s="349"/>
      <c r="AL68" s="349"/>
      <c r="AM68" s="348"/>
      <c r="AN68" s="349"/>
      <c r="AO68" s="349"/>
      <c r="AP68" s="349"/>
      <c r="AQ68" s="348"/>
      <c r="AR68" s="349"/>
      <c r="AS68" s="349"/>
      <c r="AT68" s="797"/>
      <c r="AU68" s="349"/>
      <c r="AV68" s="349"/>
      <c r="AW68" s="349"/>
      <c r="AX68" s="350"/>
      <c r="AY68">
        <f t="shared" si="8"/>
        <v>0</v>
      </c>
    </row>
    <row r="69" spans="1:51" ht="23.25" hidden="1" customHeight="1" x14ac:dyDescent="0.15">
      <c r="A69" s="832"/>
      <c r="B69" s="833"/>
      <c r="C69" s="833"/>
      <c r="D69" s="833"/>
      <c r="E69" s="833"/>
      <c r="F69" s="834"/>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289</v>
      </c>
      <c r="AC69" s="954"/>
      <c r="AD69" s="954"/>
      <c r="AE69" s="356"/>
      <c r="AF69" s="357"/>
      <c r="AG69" s="357"/>
      <c r="AH69" s="357"/>
      <c r="AI69" s="356"/>
      <c r="AJ69" s="357"/>
      <c r="AK69" s="357"/>
      <c r="AL69" s="357"/>
      <c r="AM69" s="356"/>
      <c r="AN69" s="357"/>
      <c r="AO69" s="357"/>
      <c r="AP69" s="357"/>
      <c r="AQ69" s="348"/>
      <c r="AR69" s="349"/>
      <c r="AS69" s="349"/>
      <c r="AT69" s="797"/>
      <c r="AU69" s="349"/>
      <c r="AV69" s="349"/>
      <c r="AW69" s="349"/>
      <c r="AX69" s="350"/>
      <c r="AY69">
        <f t="shared" si="8"/>
        <v>0</v>
      </c>
    </row>
    <row r="70" spans="1:51" ht="23.25" hidden="1" customHeight="1" x14ac:dyDescent="0.15">
      <c r="A70" s="832" t="s">
        <v>275</v>
      </c>
      <c r="B70" s="833"/>
      <c r="C70" s="833"/>
      <c r="D70" s="833"/>
      <c r="E70" s="833"/>
      <c r="F70" s="834"/>
      <c r="G70" s="918" t="s">
        <v>187</v>
      </c>
      <c r="H70" s="919"/>
      <c r="I70" s="919"/>
      <c r="J70" s="919"/>
      <c r="K70" s="919"/>
      <c r="L70" s="919"/>
      <c r="M70" s="919"/>
      <c r="N70" s="919"/>
      <c r="O70" s="919"/>
      <c r="P70" s="919"/>
      <c r="Q70" s="919"/>
      <c r="R70" s="919"/>
      <c r="S70" s="919"/>
      <c r="T70" s="919"/>
      <c r="U70" s="919"/>
      <c r="V70" s="919"/>
      <c r="W70" s="922" t="s">
        <v>287</v>
      </c>
      <c r="X70" s="923"/>
      <c r="Y70" s="928" t="s">
        <v>12</v>
      </c>
      <c r="Z70" s="928"/>
      <c r="AA70" s="929"/>
      <c r="AB70" s="930" t="s">
        <v>288</v>
      </c>
      <c r="AC70" s="930"/>
      <c r="AD70" s="930"/>
      <c r="AE70" s="348"/>
      <c r="AF70" s="349"/>
      <c r="AG70" s="349"/>
      <c r="AH70" s="349"/>
      <c r="AI70" s="348"/>
      <c r="AJ70" s="349"/>
      <c r="AK70" s="349"/>
      <c r="AL70" s="349"/>
      <c r="AM70" s="348"/>
      <c r="AN70" s="349"/>
      <c r="AO70" s="349"/>
      <c r="AP70" s="349"/>
      <c r="AQ70" s="348"/>
      <c r="AR70" s="349"/>
      <c r="AS70" s="349"/>
      <c r="AT70" s="797"/>
      <c r="AU70" s="349"/>
      <c r="AV70" s="349"/>
      <c r="AW70" s="349"/>
      <c r="AX70" s="350"/>
      <c r="AY70">
        <f t="shared" si="8"/>
        <v>0</v>
      </c>
    </row>
    <row r="71" spans="1:51" ht="23.25" hidden="1" customHeight="1" x14ac:dyDescent="0.15">
      <c r="A71" s="832"/>
      <c r="B71" s="833"/>
      <c r="C71" s="833"/>
      <c r="D71" s="833"/>
      <c r="E71" s="833"/>
      <c r="F71" s="834"/>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288</v>
      </c>
      <c r="AC71" s="953"/>
      <c r="AD71" s="953"/>
      <c r="AE71" s="348"/>
      <c r="AF71" s="349"/>
      <c r="AG71" s="349"/>
      <c r="AH71" s="349"/>
      <c r="AI71" s="348"/>
      <c r="AJ71" s="349"/>
      <c r="AK71" s="349"/>
      <c r="AL71" s="349"/>
      <c r="AM71" s="348"/>
      <c r="AN71" s="349"/>
      <c r="AO71" s="349"/>
      <c r="AP71" s="349"/>
      <c r="AQ71" s="348"/>
      <c r="AR71" s="349"/>
      <c r="AS71" s="349"/>
      <c r="AT71" s="797"/>
      <c r="AU71" s="349"/>
      <c r="AV71" s="349"/>
      <c r="AW71" s="349"/>
      <c r="AX71" s="350"/>
      <c r="AY71">
        <f t="shared" si="8"/>
        <v>0</v>
      </c>
    </row>
    <row r="72" spans="1:51" ht="23.25" hidden="1" customHeight="1" x14ac:dyDescent="0.15">
      <c r="A72" s="835"/>
      <c r="B72" s="836"/>
      <c r="C72" s="836"/>
      <c r="D72" s="836"/>
      <c r="E72" s="836"/>
      <c r="F72" s="837"/>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289</v>
      </c>
      <c r="AC72" s="954"/>
      <c r="AD72" s="954"/>
      <c r="AE72" s="356"/>
      <c r="AF72" s="357"/>
      <c r="AG72" s="357"/>
      <c r="AH72" s="357"/>
      <c r="AI72" s="356"/>
      <c r="AJ72" s="357"/>
      <c r="AK72" s="357"/>
      <c r="AL72" s="357"/>
      <c r="AM72" s="356"/>
      <c r="AN72" s="357"/>
      <c r="AO72" s="357"/>
      <c r="AP72" s="917"/>
      <c r="AQ72" s="348"/>
      <c r="AR72" s="349"/>
      <c r="AS72" s="349"/>
      <c r="AT72" s="797"/>
      <c r="AU72" s="349"/>
      <c r="AV72" s="349"/>
      <c r="AW72" s="349"/>
      <c r="AX72" s="350"/>
      <c r="AY72">
        <f t="shared" si="8"/>
        <v>0</v>
      </c>
    </row>
    <row r="73" spans="1:51" ht="18.75" hidden="1" customHeight="1" x14ac:dyDescent="0.15">
      <c r="A73" s="818" t="s">
        <v>271</v>
      </c>
      <c r="B73" s="819"/>
      <c r="C73" s="819"/>
      <c r="D73" s="819"/>
      <c r="E73" s="819"/>
      <c r="F73" s="820"/>
      <c r="G73" s="789"/>
      <c r="H73" s="184" t="s">
        <v>145</v>
      </c>
      <c r="I73" s="184"/>
      <c r="J73" s="184"/>
      <c r="K73" s="184"/>
      <c r="L73" s="184"/>
      <c r="M73" s="184"/>
      <c r="N73" s="184"/>
      <c r="O73" s="185"/>
      <c r="P73" s="200" t="s">
        <v>58</v>
      </c>
      <c r="Q73" s="184"/>
      <c r="R73" s="184"/>
      <c r="S73" s="184"/>
      <c r="T73" s="184"/>
      <c r="U73" s="184"/>
      <c r="V73" s="184"/>
      <c r="W73" s="184"/>
      <c r="X73" s="185"/>
      <c r="Y73" s="791"/>
      <c r="Z73" s="792"/>
      <c r="AA73" s="793"/>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1"/>
      <c r="B74" s="822"/>
      <c r="C74" s="822"/>
      <c r="D74" s="822"/>
      <c r="E74" s="822"/>
      <c r="F74" s="823"/>
      <c r="G74" s="79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1"/>
      <c r="B75" s="822"/>
      <c r="C75" s="822"/>
      <c r="D75" s="822"/>
      <c r="E75" s="822"/>
      <c r="F75" s="823"/>
      <c r="G75" s="76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1"/>
      <c r="B76" s="822"/>
      <c r="C76" s="822"/>
      <c r="D76" s="822"/>
      <c r="E76" s="822"/>
      <c r="F76" s="823"/>
      <c r="G76" s="76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1"/>
      <c r="B77" s="822"/>
      <c r="C77" s="822"/>
      <c r="D77" s="822"/>
      <c r="E77" s="822"/>
      <c r="F77" s="823"/>
      <c r="G77" s="76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301</v>
      </c>
      <c r="B78" s="892"/>
      <c r="C78" s="892"/>
      <c r="D78" s="892"/>
      <c r="E78" s="889" t="s">
        <v>249</v>
      </c>
      <c r="F78" s="890"/>
      <c r="G78" s="45" t="s">
        <v>187</v>
      </c>
      <c r="H78" s="775"/>
      <c r="I78" s="230"/>
      <c r="J78" s="230"/>
      <c r="K78" s="230"/>
      <c r="L78" s="230"/>
      <c r="M78" s="230"/>
      <c r="N78" s="230"/>
      <c r="O78" s="776"/>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4" t="s">
        <v>148</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11" t="s">
        <v>265</v>
      </c>
      <c r="AP79" s="112"/>
      <c r="AQ79" s="112"/>
      <c r="AR79" s="62" t="s">
        <v>263</v>
      </c>
      <c r="AS79" s="111"/>
      <c r="AT79" s="112"/>
      <c r="AU79" s="112"/>
      <c r="AV79" s="112"/>
      <c r="AW79" s="112"/>
      <c r="AX79" s="113"/>
      <c r="AY79">
        <f>COUNTIF($AR$79,"☑")</f>
        <v>0</v>
      </c>
    </row>
    <row r="80" spans="1:51" ht="18.75" customHeight="1" x14ac:dyDescent="0.15">
      <c r="A80" s="500" t="s">
        <v>146</v>
      </c>
      <c r="B80" s="827" t="s">
        <v>262</v>
      </c>
      <c r="C80" s="828"/>
      <c r="D80" s="828"/>
      <c r="E80" s="828"/>
      <c r="F80" s="829"/>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618</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3"/>
      <c r="AY80">
        <f>COUNTA($G$82)</f>
        <v>1</v>
      </c>
    </row>
    <row r="81" spans="1:60" ht="22.5" customHeight="1" x14ac:dyDescent="0.15">
      <c r="A81" s="501"/>
      <c r="B81" s="830"/>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0.100000000000001" customHeight="1" x14ac:dyDescent="0.15">
      <c r="A82" s="501"/>
      <c r="B82" s="830"/>
      <c r="C82" s="533"/>
      <c r="D82" s="533"/>
      <c r="E82" s="533"/>
      <c r="F82" s="534"/>
      <c r="G82" s="482" t="s">
        <v>640</v>
      </c>
      <c r="H82" s="482"/>
      <c r="I82" s="482"/>
      <c r="J82" s="482"/>
      <c r="K82" s="482"/>
      <c r="L82" s="482"/>
      <c r="M82" s="482"/>
      <c r="N82" s="482"/>
      <c r="O82" s="482"/>
      <c r="P82" s="482"/>
      <c r="Q82" s="482"/>
      <c r="R82" s="482"/>
      <c r="S82" s="482"/>
      <c r="T82" s="482"/>
      <c r="U82" s="482"/>
      <c r="V82" s="482"/>
      <c r="W82" s="482"/>
      <c r="X82" s="482"/>
      <c r="Y82" s="482"/>
      <c r="Z82" s="482"/>
      <c r="AA82" s="735"/>
      <c r="AB82" s="481" t="s">
        <v>685</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0.100000000000001" customHeight="1" x14ac:dyDescent="0.15">
      <c r="A83" s="501"/>
      <c r="B83" s="830"/>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6"/>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20.100000000000001" customHeight="1" x14ac:dyDescent="0.15">
      <c r="A84" s="501"/>
      <c r="B84" s="831"/>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7"/>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7" t="s">
        <v>60</v>
      </c>
      <c r="H85" s="762"/>
      <c r="I85" s="762"/>
      <c r="J85" s="762"/>
      <c r="K85" s="762"/>
      <c r="L85" s="762"/>
      <c r="M85" s="762"/>
      <c r="N85" s="762"/>
      <c r="O85" s="763"/>
      <c r="P85" s="761" t="s">
        <v>62</v>
      </c>
      <c r="Q85" s="762"/>
      <c r="R85" s="762"/>
      <c r="S85" s="762"/>
      <c r="T85" s="762"/>
      <c r="U85" s="762"/>
      <c r="V85" s="762"/>
      <c r="W85" s="762"/>
      <c r="X85" s="763"/>
      <c r="Y85" s="188"/>
      <c r="Z85" s="189"/>
      <c r="AA85" s="190"/>
      <c r="AB85" s="439" t="s">
        <v>11</v>
      </c>
      <c r="AC85" s="440"/>
      <c r="AD85" s="441"/>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t="s">
        <v>638</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1"/>
      <c r="B87" s="533"/>
      <c r="C87" s="533"/>
      <c r="D87" s="533"/>
      <c r="E87" s="533"/>
      <c r="F87" s="534"/>
      <c r="G87" s="217" t="s">
        <v>641</v>
      </c>
      <c r="H87" s="176"/>
      <c r="I87" s="176"/>
      <c r="J87" s="176"/>
      <c r="K87" s="176"/>
      <c r="L87" s="176"/>
      <c r="M87" s="176"/>
      <c r="N87" s="176"/>
      <c r="O87" s="218"/>
      <c r="P87" s="176" t="s">
        <v>642</v>
      </c>
      <c r="Q87" s="782"/>
      <c r="R87" s="782"/>
      <c r="S87" s="782"/>
      <c r="T87" s="782"/>
      <c r="U87" s="782"/>
      <c r="V87" s="782"/>
      <c r="W87" s="782"/>
      <c r="X87" s="783"/>
      <c r="Y87" s="738" t="s">
        <v>61</v>
      </c>
      <c r="Z87" s="739"/>
      <c r="AA87" s="740"/>
      <c r="AB87" s="532" t="s">
        <v>643</v>
      </c>
      <c r="AC87" s="532"/>
      <c r="AD87" s="532"/>
      <c r="AE87" s="348">
        <v>48</v>
      </c>
      <c r="AF87" s="349"/>
      <c r="AG87" s="349"/>
      <c r="AH87" s="349"/>
      <c r="AI87" s="348">
        <v>33</v>
      </c>
      <c r="AJ87" s="349"/>
      <c r="AK87" s="349"/>
      <c r="AL87" s="349"/>
      <c r="AM87" s="348">
        <v>19</v>
      </c>
      <c r="AN87" s="349"/>
      <c r="AO87" s="349"/>
      <c r="AP87" s="349"/>
      <c r="AQ87" s="151" t="s">
        <v>638</v>
      </c>
      <c r="AR87" s="152"/>
      <c r="AS87" s="152"/>
      <c r="AT87" s="153"/>
      <c r="AU87" s="349" t="s">
        <v>638</v>
      </c>
      <c r="AV87" s="349"/>
      <c r="AW87" s="349"/>
      <c r="AX87" s="350"/>
      <c r="AY87">
        <f t="shared" si="10"/>
        <v>1</v>
      </c>
    </row>
    <row r="88" spans="1:60" ht="23.25" customHeight="1" x14ac:dyDescent="0.15">
      <c r="A88" s="501"/>
      <c r="B88" s="533"/>
      <c r="C88" s="533"/>
      <c r="D88" s="533"/>
      <c r="E88" s="533"/>
      <c r="F88" s="534"/>
      <c r="G88" s="219"/>
      <c r="H88" s="220"/>
      <c r="I88" s="220"/>
      <c r="J88" s="220"/>
      <c r="K88" s="220"/>
      <c r="L88" s="220"/>
      <c r="M88" s="220"/>
      <c r="N88" s="220"/>
      <c r="O88" s="221"/>
      <c r="P88" s="784"/>
      <c r="Q88" s="784"/>
      <c r="R88" s="784"/>
      <c r="S88" s="784"/>
      <c r="T88" s="784"/>
      <c r="U88" s="784"/>
      <c r="V88" s="784"/>
      <c r="W88" s="784"/>
      <c r="X88" s="785"/>
      <c r="Y88" s="715" t="s">
        <v>53</v>
      </c>
      <c r="Z88" s="716"/>
      <c r="AA88" s="717"/>
      <c r="AB88" s="503" t="s">
        <v>638</v>
      </c>
      <c r="AC88" s="503"/>
      <c r="AD88" s="503"/>
      <c r="AE88" s="348" t="s">
        <v>638</v>
      </c>
      <c r="AF88" s="349"/>
      <c r="AG88" s="349"/>
      <c r="AH88" s="349"/>
      <c r="AI88" s="348" t="s">
        <v>638</v>
      </c>
      <c r="AJ88" s="349"/>
      <c r="AK88" s="349"/>
      <c r="AL88" s="349"/>
      <c r="AM88" s="348" t="s">
        <v>663</v>
      </c>
      <c r="AN88" s="349"/>
      <c r="AO88" s="349"/>
      <c r="AP88" s="349"/>
      <c r="AQ88" s="151" t="s">
        <v>638</v>
      </c>
      <c r="AR88" s="152"/>
      <c r="AS88" s="152"/>
      <c r="AT88" s="153"/>
      <c r="AU88" s="349" t="s">
        <v>638</v>
      </c>
      <c r="AV88" s="349"/>
      <c r="AW88" s="349"/>
      <c r="AX88" s="350"/>
      <c r="AY88">
        <f t="shared" si="10"/>
        <v>1</v>
      </c>
      <c r="AZ88" s="10"/>
      <c r="BA88" s="10"/>
      <c r="BB88" s="10"/>
      <c r="BC88" s="10"/>
    </row>
    <row r="89" spans="1:60" ht="23.25"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6"/>
      <c r="Y89" s="715" t="s">
        <v>13</v>
      </c>
      <c r="Z89" s="716"/>
      <c r="AA89" s="717"/>
      <c r="AB89" s="442" t="s">
        <v>14</v>
      </c>
      <c r="AC89" s="442"/>
      <c r="AD89" s="442"/>
      <c r="AE89" s="356" t="s">
        <v>638</v>
      </c>
      <c r="AF89" s="357"/>
      <c r="AG89" s="357"/>
      <c r="AH89" s="357"/>
      <c r="AI89" s="356" t="s">
        <v>638</v>
      </c>
      <c r="AJ89" s="357"/>
      <c r="AK89" s="357"/>
      <c r="AL89" s="357"/>
      <c r="AM89" s="356" t="s">
        <v>663</v>
      </c>
      <c r="AN89" s="357"/>
      <c r="AO89" s="357"/>
      <c r="AP89" s="357"/>
      <c r="AQ89" s="151" t="s">
        <v>638</v>
      </c>
      <c r="AR89" s="152"/>
      <c r="AS89" s="152"/>
      <c r="AT89" s="153"/>
      <c r="AU89" s="349" t="s">
        <v>638</v>
      </c>
      <c r="AV89" s="349"/>
      <c r="AW89" s="349"/>
      <c r="AX89" s="350"/>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7" t="s">
        <v>60</v>
      </c>
      <c r="H90" s="762"/>
      <c r="I90" s="762"/>
      <c r="J90" s="762"/>
      <c r="K90" s="762"/>
      <c r="L90" s="762"/>
      <c r="M90" s="762"/>
      <c r="N90" s="762"/>
      <c r="O90" s="763"/>
      <c r="P90" s="761" t="s">
        <v>62</v>
      </c>
      <c r="Q90" s="762"/>
      <c r="R90" s="762"/>
      <c r="S90" s="762"/>
      <c r="T90" s="762"/>
      <c r="U90" s="762"/>
      <c r="V90" s="762"/>
      <c r="W90" s="762"/>
      <c r="X90" s="763"/>
      <c r="Y90" s="188"/>
      <c r="Z90" s="189"/>
      <c r="AA90" s="190"/>
      <c r="AB90" s="439" t="s">
        <v>11</v>
      </c>
      <c r="AC90" s="440"/>
      <c r="AD90" s="441"/>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2"/>
      <c r="R92" s="782"/>
      <c r="S92" s="782"/>
      <c r="T92" s="782"/>
      <c r="U92" s="782"/>
      <c r="V92" s="782"/>
      <c r="W92" s="782"/>
      <c r="X92" s="783"/>
      <c r="Y92" s="738" t="s">
        <v>61</v>
      </c>
      <c r="Z92" s="739"/>
      <c r="AA92" s="740"/>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4"/>
      <c r="Q93" s="784"/>
      <c r="R93" s="784"/>
      <c r="S93" s="784"/>
      <c r="T93" s="784"/>
      <c r="U93" s="784"/>
      <c r="V93" s="784"/>
      <c r="W93" s="784"/>
      <c r="X93" s="785"/>
      <c r="Y93" s="715" t="s">
        <v>53</v>
      </c>
      <c r="Z93" s="716"/>
      <c r="AA93" s="717"/>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6"/>
      <c r="Y94" s="715" t="s">
        <v>13</v>
      </c>
      <c r="Z94" s="716"/>
      <c r="AA94" s="717"/>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7" t="s">
        <v>60</v>
      </c>
      <c r="H95" s="762"/>
      <c r="I95" s="762"/>
      <c r="J95" s="762"/>
      <c r="K95" s="762"/>
      <c r="L95" s="762"/>
      <c r="M95" s="762"/>
      <c r="N95" s="762"/>
      <c r="O95" s="763"/>
      <c r="P95" s="761" t="s">
        <v>62</v>
      </c>
      <c r="Q95" s="762"/>
      <c r="R95" s="762"/>
      <c r="S95" s="762"/>
      <c r="T95" s="762"/>
      <c r="U95" s="762"/>
      <c r="V95" s="762"/>
      <c r="W95" s="762"/>
      <c r="X95" s="763"/>
      <c r="Y95" s="188"/>
      <c r="Z95" s="189"/>
      <c r="AA95" s="190"/>
      <c r="AB95" s="439" t="s">
        <v>11</v>
      </c>
      <c r="AC95" s="440"/>
      <c r="AD95" s="441"/>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2"/>
      <c r="R97" s="782"/>
      <c r="S97" s="782"/>
      <c r="T97" s="782"/>
      <c r="U97" s="782"/>
      <c r="V97" s="782"/>
      <c r="W97" s="782"/>
      <c r="X97" s="783"/>
      <c r="Y97" s="738" t="s">
        <v>61</v>
      </c>
      <c r="Z97" s="739"/>
      <c r="AA97" s="740"/>
      <c r="AB97" s="388"/>
      <c r="AC97" s="389"/>
      <c r="AD97" s="390"/>
      <c r="AE97" s="348"/>
      <c r="AF97" s="349"/>
      <c r="AG97" s="349"/>
      <c r="AH97" s="797"/>
      <c r="AI97" s="348"/>
      <c r="AJ97" s="349"/>
      <c r="AK97" s="349"/>
      <c r="AL97" s="79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4"/>
      <c r="Q98" s="784"/>
      <c r="R98" s="784"/>
      <c r="S98" s="784"/>
      <c r="T98" s="784"/>
      <c r="U98" s="784"/>
      <c r="V98" s="784"/>
      <c r="W98" s="784"/>
      <c r="X98" s="785"/>
      <c r="Y98" s="715" t="s">
        <v>53</v>
      </c>
      <c r="Z98" s="716"/>
      <c r="AA98" s="717"/>
      <c r="AB98" s="285"/>
      <c r="AC98" s="286"/>
      <c r="AD98" s="287"/>
      <c r="AE98" s="348"/>
      <c r="AF98" s="349"/>
      <c r="AG98" s="349"/>
      <c r="AH98" s="797"/>
      <c r="AI98" s="348"/>
      <c r="AJ98" s="349"/>
      <c r="AK98" s="349"/>
      <c r="AL98" s="79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1"/>
      <c r="C99" s="861"/>
      <c r="D99" s="861"/>
      <c r="E99" s="861"/>
      <c r="F99" s="862"/>
      <c r="G99" s="787"/>
      <c r="H99" s="233"/>
      <c r="I99" s="233"/>
      <c r="J99" s="233"/>
      <c r="K99" s="233"/>
      <c r="L99" s="233"/>
      <c r="M99" s="233"/>
      <c r="N99" s="233"/>
      <c r="O99" s="788"/>
      <c r="P99" s="824"/>
      <c r="Q99" s="824"/>
      <c r="R99" s="824"/>
      <c r="S99" s="824"/>
      <c r="T99" s="824"/>
      <c r="U99" s="824"/>
      <c r="V99" s="824"/>
      <c r="W99" s="824"/>
      <c r="X99" s="825"/>
      <c r="Y99" s="461" t="s">
        <v>13</v>
      </c>
      <c r="Z99" s="462"/>
      <c r="AA99" s="463"/>
      <c r="AB99" s="443" t="s">
        <v>14</v>
      </c>
      <c r="AC99" s="444"/>
      <c r="AD99" s="445"/>
      <c r="AE99" s="798"/>
      <c r="AF99" s="799"/>
      <c r="AG99" s="799"/>
      <c r="AH99" s="826"/>
      <c r="AI99" s="798"/>
      <c r="AJ99" s="799"/>
      <c r="AK99" s="799"/>
      <c r="AL99" s="826"/>
      <c r="AM99" s="798"/>
      <c r="AN99" s="799"/>
      <c r="AO99" s="799"/>
      <c r="AP99" s="799"/>
      <c r="AQ99" s="800"/>
      <c r="AR99" s="801"/>
      <c r="AS99" s="801"/>
      <c r="AT99" s="802"/>
      <c r="AU99" s="799"/>
      <c r="AV99" s="799"/>
      <c r="AW99" s="799"/>
      <c r="AX99" s="803"/>
      <c r="AY99">
        <f t="shared" si="12"/>
        <v>0</v>
      </c>
    </row>
    <row r="100" spans="1:60" ht="31.5" customHeight="1" x14ac:dyDescent="0.15">
      <c r="A100" s="813" t="s">
        <v>272</v>
      </c>
      <c r="B100" s="814"/>
      <c r="C100" s="814"/>
      <c r="D100" s="814"/>
      <c r="E100" s="814"/>
      <c r="F100" s="815"/>
      <c r="G100" s="816" t="s">
        <v>59</v>
      </c>
      <c r="H100" s="816"/>
      <c r="I100" s="816"/>
      <c r="J100" s="816"/>
      <c r="K100" s="816"/>
      <c r="L100" s="816"/>
      <c r="M100" s="816"/>
      <c r="N100" s="816"/>
      <c r="O100" s="816"/>
      <c r="P100" s="816"/>
      <c r="Q100" s="816"/>
      <c r="R100" s="816"/>
      <c r="S100" s="816"/>
      <c r="T100" s="816"/>
      <c r="U100" s="816"/>
      <c r="V100" s="816"/>
      <c r="W100" s="816"/>
      <c r="X100" s="817"/>
      <c r="Y100" s="446"/>
      <c r="Z100" s="447"/>
      <c r="AA100" s="448"/>
      <c r="AB100" s="838" t="s">
        <v>11</v>
      </c>
      <c r="AC100" s="838"/>
      <c r="AD100" s="838"/>
      <c r="AE100" s="804" t="s">
        <v>308</v>
      </c>
      <c r="AF100" s="805"/>
      <c r="AG100" s="805"/>
      <c r="AH100" s="806"/>
      <c r="AI100" s="804" t="s">
        <v>330</v>
      </c>
      <c r="AJ100" s="805"/>
      <c r="AK100" s="805"/>
      <c r="AL100" s="806"/>
      <c r="AM100" s="804" t="s">
        <v>427</v>
      </c>
      <c r="AN100" s="805"/>
      <c r="AO100" s="805"/>
      <c r="AP100" s="806"/>
      <c r="AQ100" s="905" t="s">
        <v>335</v>
      </c>
      <c r="AR100" s="906"/>
      <c r="AS100" s="906"/>
      <c r="AT100" s="907"/>
      <c r="AU100" s="905" t="s">
        <v>459</v>
      </c>
      <c r="AV100" s="906"/>
      <c r="AW100" s="906"/>
      <c r="AX100" s="908"/>
    </row>
    <row r="101" spans="1:60" ht="20.100000000000001"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6" t="s">
        <v>54</v>
      </c>
      <c r="Z101" s="701"/>
      <c r="AA101" s="702"/>
      <c r="AB101" s="532" t="s">
        <v>645</v>
      </c>
      <c r="AC101" s="532"/>
      <c r="AD101" s="532"/>
      <c r="AE101" s="343">
        <v>3</v>
      </c>
      <c r="AF101" s="343"/>
      <c r="AG101" s="343"/>
      <c r="AH101" s="343"/>
      <c r="AI101" s="343">
        <v>3</v>
      </c>
      <c r="AJ101" s="343"/>
      <c r="AK101" s="343"/>
      <c r="AL101" s="343"/>
      <c r="AM101" s="343">
        <v>3</v>
      </c>
      <c r="AN101" s="343"/>
      <c r="AO101" s="343"/>
      <c r="AP101" s="343"/>
      <c r="AQ101" s="343" t="s">
        <v>663</v>
      </c>
      <c r="AR101" s="343"/>
      <c r="AS101" s="343"/>
      <c r="AT101" s="343"/>
      <c r="AU101" s="348"/>
      <c r="AV101" s="349"/>
      <c r="AW101" s="349"/>
      <c r="AX101" s="350"/>
    </row>
    <row r="102" spans="1:60" ht="20.100000000000001"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v>1</v>
      </c>
      <c r="AF102" s="343"/>
      <c r="AG102" s="343"/>
      <c r="AH102" s="343"/>
      <c r="AI102" s="343">
        <v>1</v>
      </c>
      <c r="AJ102" s="343"/>
      <c r="AK102" s="343"/>
      <c r="AL102" s="343"/>
      <c r="AM102" s="343">
        <v>1</v>
      </c>
      <c r="AN102" s="343"/>
      <c r="AO102" s="343"/>
      <c r="AP102" s="343"/>
      <c r="AQ102" s="343">
        <v>1</v>
      </c>
      <c r="AR102" s="343"/>
      <c r="AS102" s="343"/>
      <c r="AT102" s="343"/>
      <c r="AU102" s="356"/>
      <c r="AV102" s="357"/>
      <c r="AW102" s="357"/>
      <c r="AX102" s="909"/>
    </row>
    <row r="103" spans="1:60" ht="31.5" hidden="1" customHeight="1" x14ac:dyDescent="0.15">
      <c r="A103" s="469" t="s">
        <v>272</v>
      </c>
      <c r="B103" s="470"/>
      <c r="C103" s="470"/>
      <c r="D103" s="470"/>
      <c r="E103" s="470"/>
      <c r="F103" s="471"/>
      <c r="G103" s="716" t="s">
        <v>59</v>
      </c>
      <c r="H103" s="716"/>
      <c r="I103" s="716"/>
      <c r="J103" s="716"/>
      <c r="K103" s="716"/>
      <c r="L103" s="716"/>
      <c r="M103" s="716"/>
      <c r="N103" s="716"/>
      <c r="O103" s="716"/>
      <c r="P103" s="716"/>
      <c r="Q103" s="716"/>
      <c r="R103" s="716"/>
      <c r="S103" s="716"/>
      <c r="T103" s="716"/>
      <c r="U103" s="716"/>
      <c r="V103" s="716"/>
      <c r="W103" s="716"/>
      <c r="X103" s="717"/>
      <c r="Y103" s="449"/>
      <c r="Z103" s="450"/>
      <c r="AA103" s="451"/>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6" t="s">
        <v>59</v>
      </c>
      <c r="H106" s="716"/>
      <c r="I106" s="716"/>
      <c r="J106" s="716"/>
      <c r="K106" s="716"/>
      <c r="L106" s="716"/>
      <c r="M106" s="716"/>
      <c r="N106" s="716"/>
      <c r="O106" s="716"/>
      <c r="P106" s="716"/>
      <c r="Q106" s="716"/>
      <c r="R106" s="716"/>
      <c r="S106" s="716"/>
      <c r="T106" s="716"/>
      <c r="U106" s="716"/>
      <c r="V106" s="716"/>
      <c r="W106" s="716"/>
      <c r="X106" s="717"/>
      <c r="Y106" s="449"/>
      <c r="Z106" s="450"/>
      <c r="AA106" s="451"/>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6" t="s">
        <v>59</v>
      </c>
      <c r="H109" s="716"/>
      <c r="I109" s="716"/>
      <c r="J109" s="716"/>
      <c r="K109" s="716"/>
      <c r="L109" s="716"/>
      <c r="M109" s="716"/>
      <c r="N109" s="716"/>
      <c r="O109" s="716"/>
      <c r="P109" s="716"/>
      <c r="Q109" s="716"/>
      <c r="R109" s="716"/>
      <c r="S109" s="716"/>
      <c r="T109" s="716"/>
      <c r="U109" s="716"/>
      <c r="V109" s="716"/>
      <c r="W109" s="716"/>
      <c r="X109" s="717"/>
      <c r="Y109" s="449"/>
      <c r="Z109" s="450"/>
      <c r="AA109" s="451"/>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6" t="s">
        <v>59</v>
      </c>
      <c r="H112" s="716"/>
      <c r="I112" s="716"/>
      <c r="J112" s="716"/>
      <c r="K112" s="716"/>
      <c r="L112" s="716"/>
      <c r="M112" s="716"/>
      <c r="N112" s="716"/>
      <c r="O112" s="716"/>
      <c r="P112" s="716"/>
      <c r="Q112" s="716"/>
      <c r="R112" s="716"/>
      <c r="S112" s="716"/>
      <c r="T112" s="716"/>
      <c r="U112" s="716"/>
      <c r="V112" s="716"/>
      <c r="W112" s="716"/>
      <c r="X112" s="717"/>
      <c r="Y112" s="449"/>
      <c r="Z112" s="450"/>
      <c r="AA112" s="451"/>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7"/>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v>132550</v>
      </c>
      <c r="AF116" s="343"/>
      <c r="AG116" s="343"/>
      <c r="AH116" s="343"/>
      <c r="AI116" s="343">
        <v>113189</v>
      </c>
      <c r="AJ116" s="343"/>
      <c r="AK116" s="343"/>
      <c r="AL116" s="343"/>
      <c r="AM116" s="343">
        <v>194106</v>
      </c>
      <c r="AN116" s="343"/>
      <c r="AO116" s="343"/>
      <c r="AP116" s="343"/>
      <c r="AQ116" s="348">
        <v>627041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649</v>
      </c>
      <c r="AF117" s="291"/>
      <c r="AG117" s="291"/>
      <c r="AH117" s="291"/>
      <c r="AI117" s="291" t="s">
        <v>650</v>
      </c>
      <c r="AJ117" s="291"/>
      <c r="AK117" s="291"/>
      <c r="AL117" s="291"/>
      <c r="AM117" s="291" t="s">
        <v>683</v>
      </c>
      <c r="AN117" s="291"/>
      <c r="AO117" s="291"/>
      <c r="AP117" s="291"/>
      <c r="AQ117" s="291" t="s">
        <v>686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33" customHeight="1" x14ac:dyDescent="0.15">
      <c r="A130" s="972" t="s">
        <v>323</v>
      </c>
      <c r="B130" s="970"/>
      <c r="C130" s="969" t="s">
        <v>188</v>
      </c>
      <c r="D130" s="970"/>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33" customHeight="1" x14ac:dyDescent="0.15">
      <c r="A131" s="973"/>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t="s">
        <v>638</v>
      </c>
      <c r="AV133" s="163"/>
      <c r="AW133" s="164" t="s">
        <v>175</v>
      </c>
      <c r="AX133" s="165"/>
      <c r="AY133">
        <f>$AY$132</f>
        <v>1</v>
      </c>
    </row>
    <row r="134" spans="1:51" ht="39.75" customHeight="1" x14ac:dyDescent="0.15">
      <c r="A134" s="973"/>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t="s">
        <v>638</v>
      </c>
      <c r="AF134" s="152"/>
      <c r="AG134" s="152"/>
      <c r="AH134" s="152"/>
      <c r="AI134" s="251" t="s">
        <v>638</v>
      </c>
      <c r="AJ134" s="152"/>
      <c r="AK134" s="152"/>
      <c r="AL134" s="152"/>
      <c r="AM134" s="251" t="s">
        <v>663</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663</v>
      </c>
      <c r="AN135" s="152"/>
      <c r="AO135" s="152"/>
      <c r="AP135" s="152"/>
      <c r="AQ135" s="251" t="s">
        <v>638</v>
      </c>
      <c r="AR135" s="152"/>
      <c r="AS135" s="152"/>
      <c r="AT135" s="152"/>
      <c r="AU135" s="251" t="s">
        <v>638</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15.95" customHeight="1" x14ac:dyDescent="0.15">
      <c r="A154" s="973"/>
      <c r="B154" s="238"/>
      <c r="C154" s="237"/>
      <c r="D154" s="238"/>
      <c r="E154" s="237"/>
      <c r="F154" s="299"/>
      <c r="G154" s="217" t="s">
        <v>638</v>
      </c>
      <c r="H154" s="176"/>
      <c r="I154" s="176"/>
      <c r="J154" s="176"/>
      <c r="K154" s="176"/>
      <c r="L154" s="176"/>
      <c r="M154" s="176"/>
      <c r="N154" s="176"/>
      <c r="O154" s="176"/>
      <c r="P154" s="218"/>
      <c r="Q154" s="175" t="s">
        <v>638</v>
      </c>
      <c r="R154" s="176"/>
      <c r="S154" s="176"/>
      <c r="T154" s="176"/>
      <c r="U154" s="176"/>
      <c r="V154" s="176"/>
      <c r="W154" s="176"/>
      <c r="X154" s="176"/>
      <c r="Y154" s="176"/>
      <c r="Z154" s="176"/>
      <c r="AA154" s="900"/>
      <c r="AB154" s="241" t="s">
        <v>638</v>
      </c>
      <c r="AC154" s="242"/>
      <c r="AD154" s="242"/>
      <c r="AE154" s="247" t="s">
        <v>638</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15.9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15.9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684</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15.9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681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589</v>
      </c>
      <c r="D430" s="236"/>
      <c r="E430" s="224" t="s">
        <v>317</v>
      </c>
      <c r="F430" s="429"/>
      <c r="G430" s="226" t="s">
        <v>204</v>
      </c>
      <c r="H430" s="173"/>
      <c r="I430" s="173"/>
      <c r="J430" s="227" t="s">
        <v>638</v>
      </c>
      <c r="K430" s="228"/>
      <c r="L430" s="228"/>
      <c r="M430" s="228"/>
      <c r="N430" s="228"/>
      <c r="O430" s="228"/>
      <c r="P430" s="228"/>
      <c r="Q430" s="228"/>
      <c r="R430" s="228"/>
      <c r="S430" s="228"/>
      <c r="T430" s="229"/>
      <c r="U430" s="230" t="s">
        <v>663</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1.95" customHeight="1" x14ac:dyDescent="0.15">
      <c r="A433" s="973"/>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663</v>
      </c>
      <c r="AN433" s="152"/>
      <c r="AO433" s="152"/>
      <c r="AP433" s="153"/>
      <c r="AQ433" s="151" t="s">
        <v>638</v>
      </c>
      <c r="AR433" s="152"/>
      <c r="AS433" s="152"/>
      <c r="AT433" s="153"/>
      <c r="AU433" s="152" t="s">
        <v>638</v>
      </c>
      <c r="AV433" s="152"/>
      <c r="AW433" s="152"/>
      <c r="AX433" s="193"/>
      <c r="AY433">
        <f t="shared" ref="AY433:AY435" si="63">$AY$431</f>
        <v>1</v>
      </c>
    </row>
    <row r="434" spans="1:51" ht="21.9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663</v>
      </c>
      <c r="AN434" s="152"/>
      <c r="AO434" s="152"/>
      <c r="AP434" s="153"/>
      <c r="AQ434" s="151" t="s">
        <v>638</v>
      </c>
      <c r="AR434" s="152"/>
      <c r="AS434" s="152"/>
      <c r="AT434" s="153"/>
      <c r="AU434" s="152" t="s">
        <v>638</v>
      </c>
      <c r="AV434" s="152"/>
      <c r="AW434" s="152"/>
      <c r="AX434" s="193"/>
      <c r="AY434">
        <f t="shared" si="63"/>
        <v>1</v>
      </c>
    </row>
    <row r="435" spans="1:51" ht="21.9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663</v>
      </c>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1.95" customHeight="1" x14ac:dyDescent="0.15">
      <c r="A458" s="973"/>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663</v>
      </c>
      <c r="AN458" s="152"/>
      <c r="AO458" s="152"/>
      <c r="AP458" s="153"/>
      <c r="AQ458" s="151" t="s">
        <v>638</v>
      </c>
      <c r="AR458" s="152"/>
      <c r="AS458" s="152"/>
      <c r="AT458" s="153"/>
      <c r="AU458" s="152" t="s">
        <v>638</v>
      </c>
      <c r="AV458" s="152"/>
      <c r="AW458" s="152"/>
      <c r="AX458" s="193"/>
      <c r="AY458">
        <f t="shared" ref="AY458:AY460" si="68">$AY$456</f>
        <v>1</v>
      </c>
    </row>
    <row r="459" spans="1:51" ht="21.9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663</v>
      </c>
      <c r="AN459" s="152"/>
      <c r="AO459" s="152"/>
      <c r="AP459" s="153"/>
      <c r="AQ459" s="151" t="s">
        <v>638</v>
      </c>
      <c r="AR459" s="152"/>
      <c r="AS459" s="152"/>
      <c r="AT459" s="153"/>
      <c r="AU459" s="152" t="s">
        <v>638</v>
      </c>
      <c r="AV459" s="152"/>
      <c r="AW459" s="152"/>
      <c r="AX459" s="193"/>
      <c r="AY459">
        <f t="shared" si="68"/>
        <v>1</v>
      </c>
    </row>
    <row r="460" spans="1:51" ht="21.9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663</v>
      </c>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95" customHeight="1" x14ac:dyDescent="0.15">
      <c r="A482" s="973"/>
      <c r="B482" s="238"/>
      <c r="C482" s="237"/>
      <c r="D482" s="238"/>
      <c r="E482" s="175" t="s">
        <v>663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9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4"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5"/>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6" customHeight="1" x14ac:dyDescent="0.15">
      <c r="A702" s="510" t="s">
        <v>139</v>
      </c>
      <c r="B702" s="511"/>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566" t="s">
        <v>661</v>
      </c>
      <c r="AE702" s="567"/>
      <c r="AF702" s="567"/>
      <c r="AG702" s="866" t="s">
        <v>668</v>
      </c>
      <c r="AH702" s="867"/>
      <c r="AI702" s="867"/>
      <c r="AJ702" s="867"/>
      <c r="AK702" s="867"/>
      <c r="AL702" s="867"/>
      <c r="AM702" s="867"/>
      <c r="AN702" s="867"/>
      <c r="AO702" s="867"/>
      <c r="AP702" s="867"/>
      <c r="AQ702" s="867"/>
      <c r="AR702" s="867"/>
      <c r="AS702" s="867"/>
      <c r="AT702" s="867"/>
      <c r="AU702" s="867"/>
      <c r="AV702" s="867"/>
      <c r="AW702" s="867"/>
      <c r="AX702" s="868"/>
    </row>
    <row r="703" spans="1:51" ht="53.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566" t="s">
        <v>661</v>
      </c>
      <c r="AE703" s="567"/>
      <c r="AF703" s="567"/>
      <c r="AG703" s="650" t="s">
        <v>669</v>
      </c>
      <c r="AH703" s="651"/>
      <c r="AI703" s="651"/>
      <c r="AJ703" s="651"/>
      <c r="AK703" s="651"/>
      <c r="AL703" s="651"/>
      <c r="AM703" s="651"/>
      <c r="AN703" s="651"/>
      <c r="AO703" s="651"/>
      <c r="AP703" s="651"/>
      <c r="AQ703" s="651"/>
      <c r="AR703" s="651"/>
      <c r="AS703" s="651"/>
      <c r="AT703" s="651"/>
      <c r="AU703" s="651"/>
      <c r="AV703" s="651"/>
      <c r="AW703" s="651"/>
      <c r="AX703" s="652"/>
    </row>
    <row r="704" spans="1:51" ht="35.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661</v>
      </c>
      <c r="AE704" s="567"/>
      <c r="AF704" s="567"/>
      <c r="AG704" s="409" t="s">
        <v>670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2"/>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8" t="s">
        <v>664</v>
      </c>
      <c r="AE705" s="719"/>
      <c r="AF705" s="719"/>
      <c r="AG705" s="175" t="s">
        <v>663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1"/>
      <c r="B706" s="753"/>
      <c r="C706" s="595"/>
      <c r="D706" s="596"/>
      <c r="E706" s="669" t="s">
        <v>299</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69" t="s">
        <v>665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1"/>
      <c r="B707" s="753"/>
      <c r="C707" s="597"/>
      <c r="D707" s="598"/>
      <c r="E707" s="672" t="s">
        <v>239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4" t="s">
        <v>665</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1"/>
      <c r="B708" s="642"/>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3" t="s">
        <v>664</v>
      </c>
      <c r="AE708" s="654"/>
      <c r="AF708" s="654"/>
      <c r="AG708" s="507" t="s">
        <v>663</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41"/>
      <c r="B709" s="642"/>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661</v>
      </c>
      <c r="AE709" s="170"/>
      <c r="AF709" s="170"/>
      <c r="AG709" s="650" t="s">
        <v>671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664</v>
      </c>
      <c r="AE710" s="170"/>
      <c r="AF710" s="170"/>
      <c r="AG710" s="650" t="s">
        <v>663</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661</v>
      </c>
      <c r="AE711" s="170"/>
      <c r="AF711" s="170"/>
      <c r="AG711" s="650" t="s">
        <v>672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638" t="s">
        <v>664</v>
      </c>
      <c r="AE712" s="639"/>
      <c r="AF712" s="639"/>
      <c r="AG712" s="575" t="s">
        <v>684</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1"/>
      <c r="B713" s="64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664</v>
      </c>
      <c r="AE713" s="170"/>
      <c r="AF713" s="171"/>
      <c r="AG713" s="650" t="s">
        <v>663</v>
      </c>
      <c r="AH713" s="651"/>
      <c r="AI713" s="651"/>
      <c r="AJ713" s="651"/>
      <c r="AK713" s="651"/>
      <c r="AL713" s="651"/>
      <c r="AM713" s="651"/>
      <c r="AN713" s="651"/>
      <c r="AO713" s="651"/>
      <c r="AP713" s="651"/>
      <c r="AQ713" s="651"/>
      <c r="AR713" s="651"/>
      <c r="AS713" s="651"/>
      <c r="AT713" s="651"/>
      <c r="AU713" s="651"/>
      <c r="AV713" s="651"/>
      <c r="AW713" s="651"/>
      <c r="AX713" s="652"/>
    </row>
    <row r="714" spans="1:50" ht="37.5" customHeight="1" x14ac:dyDescent="0.15">
      <c r="A714" s="643"/>
      <c r="B714" s="644"/>
      <c r="C714" s="754" t="s">
        <v>246</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2" t="s">
        <v>661</v>
      </c>
      <c r="AE714" s="573"/>
      <c r="AF714" s="574"/>
      <c r="AG714" s="675" t="s">
        <v>673</v>
      </c>
      <c r="AH714" s="676"/>
      <c r="AI714" s="676"/>
      <c r="AJ714" s="676"/>
      <c r="AK714" s="676"/>
      <c r="AL714" s="676"/>
      <c r="AM714" s="676"/>
      <c r="AN714" s="676"/>
      <c r="AO714" s="676"/>
      <c r="AP714" s="676"/>
      <c r="AQ714" s="676"/>
      <c r="AR714" s="676"/>
      <c r="AS714" s="676"/>
      <c r="AT714" s="676"/>
      <c r="AU714" s="676"/>
      <c r="AV714" s="676"/>
      <c r="AW714" s="676"/>
      <c r="AX714" s="677"/>
    </row>
    <row r="715" spans="1:50" ht="83.1" customHeight="1" x14ac:dyDescent="0.15">
      <c r="A715" s="602"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661</v>
      </c>
      <c r="AE715" s="654"/>
      <c r="AF715" s="760"/>
      <c r="AG715" s="507" t="s">
        <v>674</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41"/>
      <c r="B716" s="642"/>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664</v>
      </c>
      <c r="AE716" s="742"/>
      <c r="AF716" s="742"/>
      <c r="AG716" s="650" t="s">
        <v>663</v>
      </c>
      <c r="AH716" s="651"/>
      <c r="AI716" s="651"/>
      <c r="AJ716" s="651"/>
      <c r="AK716" s="651"/>
      <c r="AL716" s="651"/>
      <c r="AM716" s="651"/>
      <c r="AN716" s="651"/>
      <c r="AO716" s="651"/>
      <c r="AP716" s="651"/>
      <c r="AQ716" s="651"/>
      <c r="AR716" s="651"/>
      <c r="AS716" s="651"/>
      <c r="AT716" s="651"/>
      <c r="AU716" s="651"/>
      <c r="AV716" s="651"/>
      <c r="AW716" s="651"/>
      <c r="AX716" s="652"/>
    </row>
    <row r="717" spans="1:50" ht="36" customHeight="1" x14ac:dyDescent="0.15">
      <c r="A717" s="641"/>
      <c r="B717" s="642"/>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661</v>
      </c>
      <c r="AE717" s="170"/>
      <c r="AF717" s="170"/>
      <c r="AG717" s="650" t="s">
        <v>675</v>
      </c>
      <c r="AH717" s="651"/>
      <c r="AI717" s="651"/>
      <c r="AJ717" s="651"/>
      <c r="AK717" s="651"/>
      <c r="AL717" s="651"/>
      <c r="AM717" s="651"/>
      <c r="AN717" s="651"/>
      <c r="AO717" s="651"/>
      <c r="AP717" s="651"/>
      <c r="AQ717" s="651"/>
      <c r="AR717" s="651"/>
      <c r="AS717" s="651"/>
      <c r="AT717" s="651"/>
      <c r="AU717" s="651"/>
      <c r="AV717" s="651"/>
      <c r="AW717" s="651"/>
      <c r="AX717" s="652"/>
    </row>
    <row r="718" spans="1:50" ht="33.75" customHeight="1" x14ac:dyDescent="0.15">
      <c r="A718" s="643"/>
      <c r="B718" s="644"/>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661</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7"/>
      <c r="AD719" s="653" t="s">
        <v>664</v>
      </c>
      <c r="AE719" s="654"/>
      <c r="AF719" s="654"/>
      <c r="AG719" s="175" t="s">
        <v>663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t="s">
        <v>638</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80" t="s">
        <v>666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2" ht="67.5" customHeight="1" thickBot="1" x14ac:dyDescent="0.2">
      <c r="A727" s="604"/>
      <c r="B727" s="605"/>
      <c r="C727" s="681" t="s">
        <v>56</v>
      </c>
      <c r="D727" s="682"/>
      <c r="E727" s="682"/>
      <c r="F727" s="683"/>
      <c r="G727" s="778" t="s">
        <v>667</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67.5" customHeight="1" thickBot="1" x14ac:dyDescent="0.2">
      <c r="A729" s="748" t="s">
        <v>687</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7" t="s">
        <v>273</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2" t="s">
        <v>590</v>
      </c>
      <c r="B737" s="143"/>
      <c r="C737" s="143"/>
      <c r="D737" s="144"/>
      <c r="E737" s="90" t="s">
        <v>653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233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241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7"/>
      <c r="B786" s="768"/>
      <c r="C786" s="768"/>
      <c r="D786" s="768"/>
      <c r="E786" s="768"/>
      <c r="F786" s="7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3" customHeight="1" x14ac:dyDescent="0.15">
      <c r="A787" s="743" t="s">
        <v>304</v>
      </c>
      <c r="B787" s="744"/>
      <c r="C787" s="744"/>
      <c r="D787" s="744"/>
      <c r="E787" s="744"/>
      <c r="F787" s="745"/>
      <c r="G787" s="420" t="s">
        <v>677</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678</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36" customHeight="1" x14ac:dyDescent="0.15">
      <c r="A788" s="537"/>
      <c r="B788" s="746"/>
      <c r="C788" s="746"/>
      <c r="D788" s="746"/>
      <c r="E788" s="746"/>
      <c r="F788" s="747"/>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6" customHeight="1" x14ac:dyDescent="0.15">
      <c r="A789" s="537"/>
      <c r="B789" s="746"/>
      <c r="C789" s="746"/>
      <c r="D789" s="746"/>
      <c r="E789" s="746"/>
      <c r="F789" s="747"/>
      <c r="G789" s="430" t="s">
        <v>663</v>
      </c>
      <c r="H789" s="431"/>
      <c r="I789" s="431"/>
      <c r="J789" s="431"/>
      <c r="K789" s="432"/>
      <c r="L789" s="433" t="s">
        <v>663</v>
      </c>
      <c r="M789" s="434"/>
      <c r="N789" s="434"/>
      <c r="O789" s="434"/>
      <c r="P789" s="434"/>
      <c r="Q789" s="434"/>
      <c r="R789" s="434"/>
      <c r="S789" s="434"/>
      <c r="T789" s="434"/>
      <c r="U789" s="434"/>
      <c r="V789" s="434"/>
      <c r="W789" s="434"/>
      <c r="X789" s="435"/>
      <c r="Y789" s="436" t="s">
        <v>663</v>
      </c>
      <c r="Z789" s="437"/>
      <c r="AA789" s="437"/>
      <c r="AB789" s="538"/>
      <c r="AC789" s="430" t="s">
        <v>663</v>
      </c>
      <c r="AD789" s="431"/>
      <c r="AE789" s="431"/>
      <c r="AF789" s="431"/>
      <c r="AG789" s="432"/>
      <c r="AH789" s="433" t="s">
        <v>663</v>
      </c>
      <c r="AI789" s="434"/>
      <c r="AJ789" s="434"/>
      <c r="AK789" s="434"/>
      <c r="AL789" s="434"/>
      <c r="AM789" s="434"/>
      <c r="AN789" s="434"/>
      <c r="AO789" s="434"/>
      <c r="AP789" s="434"/>
      <c r="AQ789" s="434"/>
      <c r="AR789" s="434"/>
      <c r="AS789" s="434"/>
      <c r="AT789" s="435"/>
      <c r="AU789" s="436" t="s">
        <v>663</v>
      </c>
      <c r="AV789" s="437"/>
      <c r="AW789" s="437"/>
      <c r="AX789" s="438"/>
    </row>
    <row r="790" spans="1:51" ht="36" hidden="1" customHeight="1" x14ac:dyDescent="0.15">
      <c r="A790" s="537"/>
      <c r="B790" s="746"/>
      <c r="C790" s="746"/>
      <c r="D790" s="746"/>
      <c r="E790" s="746"/>
      <c r="F790" s="747"/>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36" hidden="1" customHeight="1" x14ac:dyDescent="0.15">
      <c r="A791" s="537"/>
      <c r="B791" s="746"/>
      <c r="C791" s="746"/>
      <c r="D791" s="746"/>
      <c r="E791" s="746"/>
      <c r="F791" s="747"/>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36" hidden="1" customHeight="1" x14ac:dyDescent="0.15">
      <c r="A792" s="537"/>
      <c r="B792" s="746"/>
      <c r="C792" s="746"/>
      <c r="D792" s="746"/>
      <c r="E792" s="746"/>
      <c r="F792" s="747"/>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36" hidden="1" customHeight="1" x14ac:dyDescent="0.15">
      <c r="A793" s="537"/>
      <c r="B793" s="746"/>
      <c r="C793" s="746"/>
      <c r="D793" s="746"/>
      <c r="E793" s="746"/>
      <c r="F793" s="747"/>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36" hidden="1" customHeight="1" x14ac:dyDescent="0.15">
      <c r="A794" s="537"/>
      <c r="B794" s="746"/>
      <c r="C794" s="746"/>
      <c r="D794" s="746"/>
      <c r="E794" s="746"/>
      <c r="F794" s="747"/>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36" hidden="1" customHeight="1" x14ac:dyDescent="0.15">
      <c r="A795" s="537"/>
      <c r="B795" s="746"/>
      <c r="C795" s="746"/>
      <c r="D795" s="746"/>
      <c r="E795" s="746"/>
      <c r="F795" s="747"/>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36" hidden="1" customHeight="1" x14ac:dyDescent="0.15">
      <c r="A796" s="537"/>
      <c r="B796" s="746"/>
      <c r="C796" s="746"/>
      <c r="D796" s="746"/>
      <c r="E796" s="746"/>
      <c r="F796" s="747"/>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36" hidden="1" customHeight="1" x14ac:dyDescent="0.15">
      <c r="A797" s="537"/>
      <c r="B797" s="746"/>
      <c r="C797" s="746"/>
      <c r="D797" s="746"/>
      <c r="E797" s="746"/>
      <c r="F797" s="747"/>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36" hidden="1" customHeight="1" x14ac:dyDescent="0.15">
      <c r="A798" s="537"/>
      <c r="B798" s="746"/>
      <c r="C798" s="746"/>
      <c r="D798" s="746"/>
      <c r="E798" s="746"/>
      <c r="F798" s="747"/>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36" customHeight="1" x14ac:dyDescent="0.15">
      <c r="A799" s="537"/>
      <c r="B799" s="746"/>
      <c r="C799" s="746"/>
      <c r="D799" s="746"/>
      <c r="E799" s="746"/>
      <c r="F799" s="747"/>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6"/>
      <c r="C800" s="746"/>
      <c r="D800" s="746"/>
      <c r="E800" s="746"/>
      <c r="F800" s="747"/>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6"/>
      <c r="C801" s="746"/>
      <c r="D801" s="746"/>
      <c r="E801" s="746"/>
      <c r="F801" s="747"/>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6"/>
      <c r="C802" s="746"/>
      <c r="D802" s="746"/>
      <c r="E802" s="746"/>
      <c r="F802" s="747"/>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6"/>
      <c r="C803" s="746"/>
      <c r="D803" s="746"/>
      <c r="E803" s="746"/>
      <c r="F803" s="747"/>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6"/>
      <c r="C804" s="746"/>
      <c r="D804" s="746"/>
      <c r="E804" s="746"/>
      <c r="F804" s="747"/>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6"/>
      <c r="C805" s="746"/>
      <c r="D805" s="746"/>
      <c r="E805" s="746"/>
      <c r="F805" s="747"/>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6"/>
      <c r="C806" s="746"/>
      <c r="D806" s="746"/>
      <c r="E806" s="746"/>
      <c r="F806" s="74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6"/>
      <c r="C807" s="746"/>
      <c r="D807" s="746"/>
      <c r="E807" s="746"/>
      <c r="F807" s="74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6"/>
      <c r="C808" s="746"/>
      <c r="D808" s="746"/>
      <c r="E808" s="746"/>
      <c r="F808" s="74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6"/>
      <c r="C809" s="746"/>
      <c r="D809" s="746"/>
      <c r="E809" s="746"/>
      <c r="F809" s="74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6"/>
      <c r="C810" s="746"/>
      <c r="D810" s="746"/>
      <c r="E810" s="746"/>
      <c r="F810" s="74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6"/>
      <c r="C811" s="746"/>
      <c r="D811" s="746"/>
      <c r="E811" s="746"/>
      <c r="F811" s="74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6"/>
      <c r="C812" s="746"/>
      <c r="D812" s="746"/>
      <c r="E812" s="746"/>
      <c r="F812" s="747"/>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6"/>
      <c r="C813" s="746"/>
      <c r="D813" s="746"/>
      <c r="E813" s="746"/>
      <c r="F813" s="747"/>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6"/>
      <c r="C814" s="746"/>
      <c r="D814" s="746"/>
      <c r="E814" s="746"/>
      <c r="F814" s="747"/>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6"/>
      <c r="C815" s="746"/>
      <c r="D815" s="746"/>
      <c r="E815" s="746"/>
      <c r="F815" s="747"/>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6"/>
      <c r="C816" s="746"/>
      <c r="D816" s="746"/>
      <c r="E816" s="746"/>
      <c r="F816" s="74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6"/>
      <c r="C817" s="746"/>
      <c r="D817" s="746"/>
      <c r="E817" s="746"/>
      <c r="F817" s="74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6"/>
      <c r="C818" s="746"/>
      <c r="D818" s="746"/>
      <c r="E818" s="746"/>
      <c r="F818" s="74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6"/>
      <c r="C819" s="746"/>
      <c r="D819" s="746"/>
      <c r="E819" s="746"/>
      <c r="F819" s="74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6"/>
      <c r="C820" s="746"/>
      <c r="D820" s="746"/>
      <c r="E820" s="746"/>
      <c r="F820" s="74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6"/>
      <c r="C821" s="746"/>
      <c r="D821" s="746"/>
      <c r="E821" s="746"/>
      <c r="F821" s="74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6"/>
      <c r="C822" s="746"/>
      <c r="D822" s="746"/>
      <c r="E822" s="746"/>
      <c r="F822" s="74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6"/>
      <c r="C823" s="746"/>
      <c r="D823" s="746"/>
      <c r="E823" s="746"/>
      <c r="F823" s="74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6"/>
      <c r="C824" s="746"/>
      <c r="D824" s="746"/>
      <c r="E824" s="746"/>
      <c r="F824" s="74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6"/>
      <c r="C825" s="746"/>
      <c r="D825" s="746"/>
      <c r="E825" s="746"/>
      <c r="F825" s="747"/>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6"/>
      <c r="C826" s="746"/>
      <c r="D826" s="746"/>
      <c r="E826" s="746"/>
      <c r="F826" s="747"/>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6"/>
      <c r="C827" s="746"/>
      <c r="D827" s="746"/>
      <c r="E827" s="746"/>
      <c r="F827" s="747"/>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6"/>
      <c r="C828" s="746"/>
      <c r="D828" s="746"/>
      <c r="E828" s="746"/>
      <c r="F828" s="747"/>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6"/>
      <c r="C829" s="746"/>
      <c r="D829" s="746"/>
      <c r="E829" s="746"/>
      <c r="F829" s="74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6"/>
      <c r="C830" s="746"/>
      <c r="D830" s="746"/>
      <c r="E830" s="746"/>
      <c r="F830" s="74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6"/>
      <c r="C831" s="746"/>
      <c r="D831" s="746"/>
      <c r="E831" s="746"/>
      <c r="F831" s="74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6"/>
      <c r="C832" s="746"/>
      <c r="D832" s="746"/>
      <c r="E832" s="746"/>
      <c r="F832" s="74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6"/>
      <c r="C833" s="746"/>
      <c r="D833" s="746"/>
      <c r="E833" s="746"/>
      <c r="F833" s="74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6"/>
      <c r="C834" s="746"/>
      <c r="D834" s="746"/>
      <c r="E834" s="746"/>
      <c r="F834" s="74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6"/>
      <c r="C835" s="746"/>
      <c r="D835" s="746"/>
      <c r="E835" s="746"/>
      <c r="F835" s="74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6"/>
      <c r="C836" s="746"/>
      <c r="D836" s="746"/>
      <c r="E836" s="746"/>
      <c r="F836" s="74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6"/>
      <c r="C837" s="746"/>
      <c r="D837" s="746"/>
      <c r="E837" s="746"/>
      <c r="F837" s="74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6"/>
      <c r="C838" s="746"/>
      <c r="D838" s="746"/>
      <c r="E838" s="746"/>
      <c r="F838" s="747"/>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679</v>
      </c>
      <c r="D845" s="400"/>
      <c r="E845" s="400"/>
      <c r="F845" s="400"/>
      <c r="G845" s="400"/>
      <c r="H845" s="400"/>
      <c r="I845" s="400"/>
      <c r="J845" s="401" t="s">
        <v>663</v>
      </c>
      <c r="K845" s="402"/>
      <c r="L845" s="402"/>
      <c r="M845" s="402"/>
      <c r="N845" s="402"/>
      <c r="O845" s="402"/>
      <c r="P845" s="406" t="s">
        <v>680</v>
      </c>
      <c r="Q845" s="302"/>
      <c r="R845" s="302"/>
      <c r="S845" s="302"/>
      <c r="T845" s="302"/>
      <c r="U845" s="302"/>
      <c r="V845" s="302"/>
      <c r="W845" s="302"/>
      <c r="X845" s="302"/>
      <c r="Y845" s="303">
        <v>0.6</v>
      </c>
      <c r="Z845" s="304"/>
      <c r="AA845" s="304"/>
      <c r="AB845" s="305"/>
      <c r="AC845" s="307" t="s">
        <v>79</v>
      </c>
      <c r="AD845" s="308"/>
      <c r="AE845" s="308"/>
      <c r="AF845" s="308"/>
      <c r="AG845" s="308"/>
      <c r="AH845" s="403" t="s">
        <v>663</v>
      </c>
      <c r="AI845" s="404"/>
      <c r="AJ845" s="404"/>
      <c r="AK845" s="404"/>
      <c r="AL845" s="311" t="s">
        <v>663</v>
      </c>
      <c r="AM845" s="312"/>
      <c r="AN845" s="312"/>
      <c r="AO845" s="313"/>
      <c r="AP845" s="306" t="s">
        <v>663</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9" t="s">
        <v>250</v>
      </c>
      <c r="B1106" s="870"/>
      <c r="C1106" s="870"/>
      <c r="D1106" s="870"/>
      <c r="E1106" s="870"/>
      <c r="F1106" s="870"/>
      <c r="G1106" s="870"/>
      <c r="H1106" s="870"/>
      <c r="I1106" s="870"/>
      <c r="J1106" s="870"/>
      <c r="K1106" s="870"/>
      <c r="L1106" s="870"/>
      <c r="M1106" s="870"/>
      <c r="N1106" s="870"/>
      <c r="O1106" s="870"/>
      <c r="P1106" s="870"/>
      <c r="Q1106" s="870"/>
      <c r="R1106" s="870"/>
      <c r="S1106" s="870"/>
      <c r="T1106" s="870"/>
      <c r="U1106" s="870"/>
      <c r="V1106" s="870"/>
      <c r="W1106" s="870"/>
      <c r="X1106" s="870"/>
      <c r="Y1106" s="870"/>
      <c r="Z1106" s="870"/>
      <c r="AA1106" s="870"/>
      <c r="AB1106" s="870"/>
      <c r="AC1106" s="870"/>
      <c r="AD1106" s="870"/>
      <c r="AE1106" s="870"/>
      <c r="AF1106" s="870"/>
      <c r="AG1106" s="870"/>
      <c r="AH1106" s="870"/>
      <c r="AI1106" s="870"/>
      <c r="AJ1106" s="870"/>
      <c r="AK1106" s="871"/>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2"/>
      <c r="E1109" s="262" t="s">
        <v>214</v>
      </c>
      <c r="F1109" s="872"/>
      <c r="G1109" s="872"/>
      <c r="H1109" s="872"/>
      <c r="I1109" s="872"/>
      <c r="J1109" s="262" t="s">
        <v>221</v>
      </c>
      <c r="K1109" s="262"/>
      <c r="L1109" s="262"/>
      <c r="M1109" s="262"/>
      <c r="N1109" s="262"/>
      <c r="O1109" s="262"/>
      <c r="P1109" s="330" t="s">
        <v>27</v>
      </c>
      <c r="Q1109" s="330"/>
      <c r="R1109" s="330"/>
      <c r="S1109" s="330"/>
      <c r="T1109" s="330"/>
      <c r="U1109" s="330"/>
      <c r="V1109" s="330"/>
      <c r="W1109" s="330"/>
      <c r="X1109" s="330"/>
      <c r="Y1109" s="262" t="s">
        <v>223</v>
      </c>
      <c r="Z1109" s="872"/>
      <c r="AA1109" s="872"/>
      <c r="AB1109" s="872"/>
      <c r="AC1109" s="262" t="s">
        <v>197</v>
      </c>
      <c r="AD1109" s="262"/>
      <c r="AE1109" s="262"/>
      <c r="AF1109" s="262"/>
      <c r="AG1109" s="262"/>
      <c r="AH1109" s="330" t="s">
        <v>210</v>
      </c>
      <c r="AI1109" s="331"/>
      <c r="AJ1109" s="331"/>
      <c r="AK1109" s="331"/>
      <c r="AL1109" s="331" t="s">
        <v>21</v>
      </c>
      <c r="AM1109" s="331"/>
      <c r="AN1109" s="331"/>
      <c r="AO1109" s="875"/>
      <c r="AP1109" s="408" t="s">
        <v>251</v>
      </c>
      <c r="AQ1109" s="408"/>
      <c r="AR1109" s="408"/>
      <c r="AS1109" s="408"/>
      <c r="AT1109" s="408"/>
      <c r="AU1109" s="408"/>
      <c r="AV1109" s="408"/>
      <c r="AW1109" s="408"/>
      <c r="AX1109" s="408"/>
    </row>
    <row r="1110" spans="1:51" ht="30" customHeight="1" x14ac:dyDescent="0.15">
      <c r="A1110" s="386">
        <v>1</v>
      </c>
      <c r="B1110" s="386">
        <v>1</v>
      </c>
      <c r="C1110" s="874"/>
      <c r="D1110" s="874"/>
      <c r="E1110" s="247" t="s">
        <v>663</v>
      </c>
      <c r="F1110" s="873"/>
      <c r="G1110" s="873"/>
      <c r="H1110" s="873"/>
      <c r="I1110" s="873"/>
      <c r="J1110" s="401" t="s">
        <v>663</v>
      </c>
      <c r="K1110" s="402"/>
      <c r="L1110" s="402"/>
      <c r="M1110" s="402"/>
      <c r="N1110" s="402"/>
      <c r="O1110" s="402"/>
      <c r="P1110" s="406" t="s">
        <v>663</v>
      </c>
      <c r="Q1110" s="302"/>
      <c r="R1110" s="302"/>
      <c r="S1110" s="302"/>
      <c r="T1110" s="302"/>
      <c r="U1110" s="302"/>
      <c r="V1110" s="302"/>
      <c r="W1110" s="302"/>
      <c r="X1110" s="302"/>
      <c r="Y1110" s="303" t="s">
        <v>663</v>
      </c>
      <c r="Z1110" s="304"/>
      <c r="AA1110" s="304"/>
      <c r="AB1110" s="305"/>
      <c r="AC1110" s="307"/>
      <c r="AD1110" s="308"/>
      <c r="AE1110" s="308"/>
      <c r="AF1110" s="308"/>
      <c r="AG1110" s="308"/>
      <c r="AH1110" s="309" t="s">
        <v>663</v>
      </c>
      <c r="AI1110" s="310"/>
      <c r="AJ1110" s="310"/>
      <c r="AK1110" s="310"/>
      <c r="AL1110" s="311" t="s">
        <v>663</v>
      </c>
      <c r="AM1110" s="312"/>
      <c r="AN1110" s="312"/>
      <c r="AO1110" s="313"/>
      <c r="AP1110" s="306" t="s">
        <v>663</v>
      </c>
      <c r="AQ1110" s="306"/>
      <c r="AR1110" s="306"/>
      <c r="AS1110" s="306"/>
      <c r="AT1110" s="306"/>
      <c r="AU1110" s="306"/>
      <c r="AV1110" s="306"/>
      <c r="AW1110" s="306"/>
      <c r="AX1110" s="306"/>
    </row>
    <row r="1111" spans="1:51" ht="30" hidden="1" customHeight="1" x14ac:dyDescent="0.15">
      <c r="A1111" s="386">
        <v>2</v>
      </c>
      <c r="B1111" s="386">
        <v>1</v>
      </c>
      <c r="C1111" s="874"/>
      <c r="D1111" s="874"/>
      <c r="E1111" s="873"/>
      <c r="F1111" s="873"/>
      <c r="G1111" s="873"/>
      <c r="H1111" s="873"/>
      <c r="I1111" s="87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4"/>
      <c r="D1112" s="874"/>
      <c r="E1112" s="873"/>
      <c r="F1112" s="873"/>
      <c r="G1112" s="873"/>
      <c r="H1112" s="873"/>
      <c r="I1112" s="87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4"/>
      <c r="D1113" s="874"/>
      <c r="E1113" s="873"/>
      <c r="F1113" s="873"/>
      <c r="G1113" s="873"/>
      <c r="H1113" s="873"/>
      <c r="I1113" s="87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4"/>
      <c r="D1114" s="874"/>
      <c r="E1114" s="873"/>
      <c r="F1114" s="873"/>
      <c r="G1114" s="873"/>
      <c r="H1114" s="873"/>
      <c r="I1114" s="87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4"/>
      <c r="D1115" s="874"/>
      <c r="E1115" s="873"/>
      <c r="F1115" s="873"/>
      <c r="G1115" s="873"/>
      <c r="H1115" s="873"/>
      <c r="I1115" s="87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4"/>
      <c r="D1116" s="874"/>
      <c r="E1116" s="873"/>
      <c r="F1116" s="873"/>
      <c r="G1116" s="873"/>
      <c r="H1116" s="873"/>
      <c r="I1116" s="87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4"/>
      <c r="D1117" s="874"/>
      <c r="E1117" s="873"/>
      <c r="F1117" s="873"/>
      <c r="G1117" s="873"/>
      <c r="H1117" s="873"/>
      <c r="I1117" s="87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4"/>
      <c r="D1118" s="874"/>
      <c r="E1118" s="873"/>
      <c r="F1118" s="873"/>
      <c r="G1118" s="873"/>
      <c r="H1118" s="873"/>
      <c r="I1118" s="87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4"/>
      <c r="D1119" s="874"/>
      <c r="E1119" s="873"/>
      <c r="F1119" s="873"/>
      <c r="G1119" s="873"/>
      <c r="H1119" s="873"/>
      <c r="I1119" s="87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4"/>
      <c r="D1120" s="874"/>
      <c r="E1120" s="873"/>
      <c r="F1120" s="873"/>
      <c r="G1120" s="873"/>
      <c r="H1120" s="873"/>
      <c r="I1120" s="87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4"/>
      <c r="D1121" s="874"/>
      <c r="E1121" s="873"/>
      <c r="F1121" s="873"/>
      <c r="G1121" s="873"/>
      <c r="H1121" s="873"/>
      <c r="I1121" s="87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4"/>
      <c r="D1122" s="874"/>
      <c r="E1122" s="873"/>
      <c r="F1122" s="873"/>
      <c r="G1122" s="873"/>
      <c r="H1122" s="873"/>
      <c r="I1122" s="87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4"/>
      <c r="D1123" s="874"/>
      <c r="E1123" s="873"/>
      <c r="F1123" s="873"/>
      <c r="G1123" s="873"/>
      <c r="H1123" s="873"/>
      <c r="I1123" s="87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4"/>
      <c r="D1124" s="874"/>
      <c r="E1124" s="873"/>
      <c r="F1124" s="873"/>
      <c r="G1124" s="873"/>
      <c r="H1124" s="873"/>
      <c r="I1124" s="87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4"/>
      <c r="D1125" s="874"/>
      <c r="E1125" s="873"/>
      <c r="F1125" s="873"/>
      <c r="G1125" s="873"/>
      <c r="H1125" s="873"/>
      <c r="I1125" s="87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4"/>
      <c r="D1126" s="874"/>
      <c r="E1126" s="873"/>
      <c r="F1126" s="873"/>
      <c r="G1126" s="873"/>
      <c r="H1126" s="873"/>
      <c r="I1126" s="87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4"/>
      <c r="D1127" s="874"/>
      <c r="E1127" s="247"/>
      <c r="F1127" s="873"/>
      <c r="G1127" s="873"/>
      <c r="H1127" s="873"/>
      <c r="I1127" s="87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4"/>
      <c r="D1128" s="874"/>
      <c r="E1128" s="873"/>
      <c r="F1128" s="873"/>
      <c r="G1128" s="873"/>
      <c r="H1128" s="873"/>
      <c r="I1128" s="87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4"/>
      <c r="D1129" s="874"/>
      <c r="E1129" s="873"/>
      <c r="F1129" s="873"/>
      <c r="G1129" s="873"/>
      <c r="H1129" s="873"/>
      <c r="I1129" s="87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4"/>
      <c r="D1130" s="874"/>
      <c r="E1130" s="873"/>
      <c r="F1130" s="873"/>
      <c r="G1130" s="873"/>
      <c r="H1130" s="873"/>
      <c r="I1130" s="87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4"/>
      <c r="D1131" s="874"/>
      <c r="E1131" s="873"/>
      <c r="F1131" s="873"/>
      <c r="G1131" s="873"/>
      <c r="H1131" s="873"/>
      <c r="I1131" s="87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4"/>
      <c r="D1132" s="874"/>
      <c r="E1132" s="873"/>
      <c r="F1132" s="873"/>
      <c r="G1132" s="873"/>
      <c r="H1132" s="873"/>
      <c r="I1132" s="87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4"/>
      <c r="D1133" s="874"/>
      <c r="E1133" s="873"/>
      <c r="F1133" s="873"/>
      <c r="G1133" s="873"/>
      <c r="H1133" s="873"/>
      <c r="I1133" s="87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4"/>
      <c r="D1134" s="874"/>
      <c r="E1134" s="873"/>
      <c r="F1134" s="873"/>
      <c r="G1134" s="873"/>
      <c r="H1134" s="873"/>
      <c r="I1134" s="87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4"/>
      <c r="D1135" s="874"/>
      <c r="E1135" s="873"/>
      <c r="F1135" s="873"/>
      <c r="G1135" s="873"/>
      <c r="H1135" s="873"/>
      <c r="I1135" s="87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4"/>
      <c r="D1136" s="874"/>
      <c r="E1136" s="873"/>
      <c r="F1136" s="873"/>
      <c r="G1136" s="873"/>
      <c r="H1136" s="873"/>
      <c r="I1136" s="87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4"/>
      <c r="D1137" s="874"/>
      <c r="E1137" s="873"/>
      <c r="F1137" s="873"/>
      <c r="G1137" s="873"/>
      <c r="H1137" s="873"/>
      <c r="I1137" s="87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4"/>
      <c r="D1138" s="874"/>
      <c r="E1138" s="873"/>
      <c r="F1138" s="873"/>
      <c r="G1138" s="873"/>
      <c r="H1138" s="873"/>
      <c r="I1138" s="87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4"/>
      <c r="D1139" s="874"/>
      <c r="E1139" s="873"/>
      <c r="F1139" s="873"/>
      <c r="G1139" s="873"/>
      <c r="H1139" s="873"/>
      <c r="I1139" s="87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24" sqref="O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t="s">
        <v>661</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661</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2021-06-03T07:46:45Z</cp:lastPrinted>
  <dcterms:created xsi:type="dcterms:W3CDTF">2012-03-13T00:50:25Z</dcterms:created>
  <dcterms:modified xsi:type="dcterms:W3CDTF">2021-06-04T11:21:15Z</dcterms:modified>
</cp:coreProperties>
</file>