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医薬\修正有り\修正済\"/>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35" i="3"/>
  <c r="AY417" i="3"/>
  <c r="AY255" i="3"/>
  <c r="AY369" i="3"/>
  <c r="AY213"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<sst xmlns="http://schemas.openxmlformats.org/spreadsheetml/2006/main" count="3098" uniqueCount="786">
  <si>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</si>
  <si>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</si>
  <si>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</si>
  <si>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</si>
  <si>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</si>
  <si>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</si>
  <si>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</si>
  <si>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</si>
  <si>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</si>
  <si>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</si>
  <si>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</si>
  <si>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</si>
  <si>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</si>
  <si>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</si>
  <si>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</si>
  <si>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</si>
  <si>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</si>
  <si>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</si>
  <si>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</si>
  <si>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</si>
  <si>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</si>
  <si>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</si>
  <si>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</si>
  <si>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</si>
  <si>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</si>
  <si>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</si>
  <si>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</si>
  <si>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</si>
  <si>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</si>
  <si>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</si>
  <si>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</si>
  <si>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</si>
  <si>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</si>
  <si>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</si>
  <si>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</si>
  <si>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</si>
  <si>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</si>
  <si>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</si>
  <si>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</si>
  <si>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</si>
  <si>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</si>
  <si>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</si>
  <si>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</si>
  <si>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</si>
  <si>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</si>
  <si>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</si>
  <si>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</si>
  <si>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</si>
  <si>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</si>
  <si>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</si>
  <si>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</si>
  <si>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</si>
  <si>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</si>
  <si>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</si>
  <si>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</si>
  <si>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</si>
  <si>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</si>
  <si>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</si>
  <si>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</si>
  <si>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</si>
  <si>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</si>
  <si>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</si>
  <si>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</si>
  <si>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</si>
  <si>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</si>
  <si>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</si>
  <si>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</si>
  <si>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</si>
  <si>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</si>
  <si>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</si>
  <si>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</si>
  <si>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</si>
  <si>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</si>
  <si>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</si>
  <si>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</si>
  <si>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</si>
  <si>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</si>
  <si>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</si>
  <si>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</si>
  <si>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</si>
  <si>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</si>
  <si>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</si>
  <si>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</si>
  <si>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</si>
  <si>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</si>
  <si>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</si>
  <si>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</si>
  <si>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</si>
  <si>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</si>
  <si>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</si>
  <si>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</si>
  <si>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</si>
  <si>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</si>
  <si>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</si>
  <si>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</si>
  <si>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</si>
  <si>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</si>
  <si>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</si>
  <si>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</si>
  <si>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</si>
  <si>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</si>
  <si>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</si>
  <si>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</si>
  <si>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</si>
  <si>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</si>
  <si>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</si>
  <si>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</si>
  <si>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</si>
  <si>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</si>
  <si>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</si>
  <si>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</si>
  <si>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</si>
  <si>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</si>
  <si>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</si>
  <si>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</si>
  <si>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</si>
  <si>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</si>
  <si>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</si>
  <si>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</si>
  <si>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</si>
  <si>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</si>
  <si>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</si>
  <si>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</si>
  <si>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</si>
  <si>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</si>
  <si>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</si>
  <si>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</si>
  <si>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</si>
  <si>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</si>
  <si>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</si>
  <si>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</si>
  <si>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</si>
  <si>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</si>
  <si>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</si>
  <si>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</si>
  <si>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</si>
  <si>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</si>
  <si>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</si>
  <si>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</si>
  <si>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</si>
  <si>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</si>
  <si>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</si>
  <si>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</si>
  <si>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</si>
  <si>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</si>
  <si>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</si>
  <si>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</si>
  <si>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</si>
  <si>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</si>
  <si>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</si>
  <si>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</si>
  <si>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</si>
  <si>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</si>
  <si>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</si>
  <si>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</si>
  <si>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</si>
  <si>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</si>
  <si>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</si>
  <si>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</si>
  <si>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</si>
  <si>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</si>
  <si>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</si>
  <si>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</si>
  <si>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</si>
  <si>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</si>
  <si>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</si>
  <si>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</si>
  <si>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</si>
  <si>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</si>
  <si>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</si>
  <si>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</si>
  <si>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</si>
  <si>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</si>
  <si>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</si>
  <si>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</si>
  <si>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</si>
  <si>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</si>
  <si>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</si>
  <si>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</si>
  <si>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</si>
  <si>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</si>
  <si>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</si>
  <si>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</si>
  <si>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</si>
  <si>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</si>
  <si>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</si>
  <si>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</si>
  <si>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</si>
  <si>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</si>
  <si>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</si>
  <si>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</si>
  <si>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</si>
  <si>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</si>
  <si>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</si>
  <si>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</si>
  <si>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</si>
  <si>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</si>
  <si>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</si>
  <si>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</si>
  <si>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</si>
  <si>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</si>
  <si>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</si>
  <si>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</si>
  <si>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</si>
  <si>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</si>
  <si>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</si>
  <si>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</si>
  <si>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</si>
  <si>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</si>
  <si>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</si>
  <si>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</si>
  <si>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</si>
  <si>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</si>
  <si>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</si>
  <si>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</si>
  <si>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</si>
  <si>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</si>
  <si>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</si>
  <si>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</si>
  <si>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</si>
  <si>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</si>
  <si>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</si>
  <si>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</si>
  <si>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</si>
  <si>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</si>
  <si>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</si>
  <si>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</si>
  <si>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</si>
  <si>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</si>
  <si>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</si>
  <si>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</si>
  <si>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</si>
  <si>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</si>
  <si>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</si>
  <si>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</si>
  <si>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</si>
  <si>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</si>
  <si>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</si>
  <si>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</si>
  <si>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</si>
  <si>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</si>
  <si>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</si>
  <si>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</si>
  <si>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</si>
  <si>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</si>
  <si>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</si>
  <si>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</si>
  <si>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</si>
  <si>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</si>
  <si>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</si>
  <si>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</si>
  <si>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</si>
  <si>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</si>
  <si>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</si>
  <si>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</si>
  <si>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</si>
  <si>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</si>
  <si>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</si>
  <si>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</si>
  <si>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</si>
  <si>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</si>
  <si>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</si>
  <si>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</si>
  <si>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</si>
  <si>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</si>
  <si>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</si>
  <si>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</si>
  <si>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</si>
  <si>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</si>
  <si>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</si>
  <si>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</si>
  <si>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</si>
  <si>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</si>
  <si>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</si>
  <si>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</si>
  <si>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</si>
  <si>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</si>
  <si>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</si>
  <si>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</si>
  <si>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</si>
  <si>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</si>
  <si>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</si>
  <si>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</si>
  <si>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</si>
  <si>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</si>
  <si>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</si>
  <si>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</si>
  <si>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</si>
  <si>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</si>
  <si>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</si>
  <si>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</si>
  <si>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</si>
  <si>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</si>
  <si>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</si>
  <si>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</si>
  <si>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</si>
  <si>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</si>
  <si>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</si>
  <si>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</si>
  <si>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</si>
  <si>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</si>
  <si>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</si>
  <si>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</si>
  <si>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</si>
  <si>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</si>
  <si>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</si>
  <si>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</si>
  <si>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</si>
  <si>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</si>
  <si>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</si>
  <si>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</si>
  <si>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</si>
  <si>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</si>
  <si>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</si>
  <si>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</si>
  <si>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</si>
  <si>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</si>
  <si>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</si>
  <si>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</si>
  <si>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</si>
  <si>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</si>
  <si>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</si>
  <si>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</si>
  <si>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</si>
  <si>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</si>
  <si>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</si>
  <si>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</si>
  <si>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</si>
  <si>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</si>
  <si>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</si>
  <si>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</si>
  <si>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</si>
  <si>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</si>
  <si>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</si>
  <si>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</si>
  <si>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</si>
  <si>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</si>
  <si>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</si>
  <si>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</si>
  <si>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</si>
  <si>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</si>
  <si>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</si>
  <si>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</si>
  <si>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</si>
  <si>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</si>
  <si>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</si>
  <si>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</si>
  <si>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</si>
  <si>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</si>
  <si>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</si>
  <si>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</si>
  <si>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</si>
  <si>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</si>
  <si>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</si>
  <si>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</si>
  <si>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</si>
  <si>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</si>
  <si>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</si>
  <si>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</si>
  <si>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</si>
  <si>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</si>
  <si>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</si>
  <si>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</si>
  <si>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</si>
  <si>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</si>
  <si>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</si>
  <si>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</si>
  <si>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</si>
  <si>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</si>
  <si>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</si>
  <si>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</si>
  <si>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</si>
  <si>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</si>
  <si>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</si>
  <si>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</si>
  <si>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</si>
  <si>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</si>
  <si>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</si>
  <si>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</si>
  <si>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</si>
  <si>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</si>
  <si>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</si>
  <si>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</si>
  <si>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</si>
  <si>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</si>
  <si>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</si>
  <si>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</si>
  <si>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</si>
  <si>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</si>
  <si>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</si>
  <si>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</si>
  <si>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</si>
  <si>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</si>
  <si>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</si>
  <si>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</si>
  <si>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</si>
  <si>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</si>
  <si>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</si>
  <si>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</si>
  <si>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</si>
  <si>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</si>
  <si>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</si>
  <si>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</si>
  <si>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</si>
  <si>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</si>
  <si>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</si>
  <si>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</si>
  <si>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</si>
  <si>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</si>
  <si>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</si>
  <si>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</si>
  <si>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</si>
  <si>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</si>
  <si>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</si>
  <si>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</si>
  <si>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</si>
  <si>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</si>
  <si>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</si>
  <si>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</si>
  <si>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</si>
  <si>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</si>
  <si>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</si>
  <si>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</si>
  <si>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</si>
  <si>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</si>
  <si>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</si>
  <si>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</si>
  <si>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</si>
  <si>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</si>
  <si>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</si>
  <si>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</si>
  <si>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</si>
  <si>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</si>
  <si>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</si>
  <si>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</si>
  <si>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</si>
  <si>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</si>
  <si>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</si>
  <si>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</si>
  <si>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</si>
  <si>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</si>
  <si>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</si>
  <si>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</si>
  <si>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</si>
  <si>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</si>
  <si>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</si>
  <si>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</si>
  <si>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</si>
  <si>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</si>
  <si>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</si>
  <si>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</si>
  <si>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</si>
  <si>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</si>
  <si>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</si>
  <si>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</si>
  <si>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</si>
  <si>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</si>
  <si>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</si>
  <si>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</si>
  <si>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</si>
  <si>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</si>
  <si>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</si>
  <si>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</si>
  <si>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</si>
  <si>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</si>
  <si>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</si>
  <si>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</si>
  <si>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</si>
  <si>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</si>
  <si>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</si>
  <si>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</si>
  <si>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</si>
  <si>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</si>
  <si>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</si>
  <si>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</si>
  <si>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</si>
  <si>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</si>
  <si>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</si>
  <si>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</si>
  <si>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</si>
  <si>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</si>
  <si>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</si>
  <si>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</si>
  <si>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</si>
  <si>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</si>
  <si>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</si>
  <si>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</si>
  <si>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</si>
  <si>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</si>
  <si>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</si>
  <si>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</si>
  <si>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</si>
  <si>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</si>
  <si>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</si>
  <si>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</si>
  <si>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</si>
  <si>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</si>
  <si>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</si>
  <si>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</si>
  <si>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</si>
  <si>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</si>
  <si>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</si>
  <si>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</si>
  <si>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</si>
  <si>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</si>
  <si>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</si>
  <si>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</si>
  <si>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</si>
  <si>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</si>
  <si>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</si>
  <si>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</si>
  <si>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</si>
  <si>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</si>
  <si>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</si>
  <si>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</si>
  <si>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</si>
  <si>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</si>
  <si>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</si>
  <si>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</si>
  <si>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</si>
  <si>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</si>
  <si>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</si>
  <si>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</si>
  <si>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</si>
  <si>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</si>
  <si>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</si>
  <si>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</si>
  <si>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</si>
  <si>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</si>
  <si>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</si>
  <si>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</si>
  <si>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</si>
  <si>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</si>
  <si>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</si>
  <si>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</si>
  <si>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</si>
  <si>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</si>
  <si>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</si>
  <si>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</si>
  <si>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</si>
  <si>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</si>
  <si>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</si>
  <si>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</si>
  <si>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</si>
  <si>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</si>
  <si>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</si>
  <si>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</si>
  <si>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</si>
  <si>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</si>
  <si>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</si>
  <si>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</si>
  <si>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</si>
  <si>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</si>
  <si>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</si>
  <si>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</si>
  <si>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</si>
  <si>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</si>
  <si>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</si>
  <si>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</si>
  <si>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</si>
  <si>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</si>
  <si>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</si>
  <si>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</si>
  <si>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</si>
  <si>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</si>
  <si>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</si>
  <si>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</si>
  <si>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</si>
  <si>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</si>
  <si>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</si>
  <si>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</si>
  <si>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</si>
  <si>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</si>
  <si>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</si>
  <si>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</si>
  <si>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</si>
  <si>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</si>
  <si>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</si>
  <si>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</si>
  <si>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</si>
  <si>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</si>
  <si>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</si>
  <si>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</si>
  <si>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</si>
  <si>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</si>
  <si>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</si>
  <si>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</si>
  <si>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</si>
  <si>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</si>
  <si>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</si>
  <si>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</si>
  <si>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</si>
  <si>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</si>
  <si>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</si>
  <si>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</si>
  <si>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</si>
  <si>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</si>
  <si>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</si>
  <si>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</si>
  <si>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</si>
  <si>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</si>
  <si>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</si>
  <si>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</si>
  <si>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</si>
  <si>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</si>
  <si>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</si>
  <si>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</si>
  <si>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</si>
  <si>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</si>
  <si>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</si>
  <si>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</si>
  <si>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</si>
  <si>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</si>
  <si>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</si>
  <si>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</si>
  <si>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</si>
  <si>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</si>
  <si>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</si>
  <si>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</si>
  <si>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</si>
  <si>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</si>
  <si>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</si>
  <si>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</si>
  <si>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</si>
  <si>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</si>
  <si>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</si>
  <si>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</si>
  <si>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</si>
  <si>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</si>
  <si>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</si>
  <si>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</si>
  <si>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</si>
  <si>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</si>
  <si>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</si>
  <si>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</si>
  <si>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</si>
  <si>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</si>
  <si>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</si>
  <si>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</si>
  <si>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</si>
  <si>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</si>
  <si>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</si>
  <si>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</si>
  <si>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</si>
  <si>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</si>
  <si>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</si>
  <si>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</si>
  <si>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</si>
  <si>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</si>
  <si>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</si>
  <si>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</si>
  <si>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</si>
  <si>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</si>
  <si>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</si>
  <si>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</si>
  <si>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</si>
  <si>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</si>
  <si>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</si>
  <si>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</si>
  <si>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</si>
  <si>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</si>
  <si>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</si>
  <si>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</si>
  <si>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</si>
  <si>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</si>
  <si>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</si>
  <si>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</si>
  <si>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</si>
  <si>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</si>
  <si>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</si>
  <si>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</si>
  <si>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</si>
  <si>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</si>
  <si>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</si>
  <si>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</si>
  <si>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</si>
  <si>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</si>
  <si>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</si>
  <si>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</si>
  <si>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</si>
  <si>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</si>
  <si>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</si>
  <si>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</si>
  <si>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</si>
  <si>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</si>
  <si>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</si>
  <si>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</si>
  <si>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</si>
  <si>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</si>
  <si>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</si>
  <si>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</si>
  <si>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</si>
  <si>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</si>
  <si>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</si>
  <si>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</si>
  <si>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</si>
  <si>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</si>
  <si>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</si>
  <si>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</si>
  <si>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</si>
  <si>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</si>
  <si>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</si>
  <si>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</si>
  <si>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</si>
  <si>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</si>
  <si>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</si>
  <si>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</si>
  <si>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</si>
  <si>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</si>
  <si>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</si>
  <si>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</si>
  <si>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</si>
  <si>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医薬品副作用等被害救済事業費等補助</t>
  </si>
  <si>
    <t>医薬・生活衛生局</t>
  </si>
  <si>
    <t>室長　海老　敬子</t>
  </si>
  <si>
    <t>昭和54年度</t>
  </si>
  <si>
    <t>終了予定なし</t>
  </si>
  <si>
    <t>総務課医薬品副作用被害対策室</t>
  </si>
  <si>
    <t>独立行政法人医薬品医療機器総合機器法15条第1項第1号、第2号</t>
  </si>
  <si>
    <t>日本再興戦略（平成25年6月14日閣議決定）</t>
  </si>
  <si>
    <t>-</t>
  </si>
  <si>
    <t>医薬品副作用被害救済事業費等補助金</t>
  </si>
  <si>
    <t>健康被害者が（独）医薬品医療機器総合機構に対し行う請求に基づき救済給付の可否を審査し、救済給付を行うため、目標の設定は困難である。</t>
  </si>
  <si>
    <t>国民保健の向上に資するため、医薬品の副作用又は生物由来製品を介した感染等による健康被害者の迅速な救済を図ること。</t>
  </si>
  <si>
    <t>医薬品副作用被害救済制度、生物由来感染等被害救済制度における審査に基づき決定された支給件数</t>
  </si>
  <si>
    <t>件</t>
  </si>
  <si>
    <t>医薬品副作用被害救済制度、生物由来製品感染等被害救済制度における審査件数</t>
  </si>
  <si>
    <t>X：「事業①、②の執行額（円）」／Y：「審査件数（件）」　　　　　　　　　　　　　　　　　　　　　　　　　</t>
    <phoneticPr fontId="5"/>
  </si>
  <si>
    <t>円</t>
  </si>
  <si>
    <t>　　X/Y</t>
    <phoneticPr fontId="5"/>
  </si>
  <si>
    <t>195,988,000/1526</t>
  </si>
  <si>
    <t>195,508,000/1541</t>
  </si>
  <si>
    <t>品質・有効性・安全性の高い医薬品・医療機器・再生医療等製品を国民が適切に利用できるようにすること（Ⅰ-6)</t>
  </si>
  <si>
    <t>医薬品等の品質確保の徹底を図るとともに、医薬品等の安全対策等を推進すること（Ⅰ-6-2）</t>
  </si>
  <si>
    <t>206</t>
  </si>
  <si>
    <t>183</t>
  </si>
  <si>
    <t>152</t>
  </si>
  <si>
    <t>178</t>
  </si>
  <si>
    <t>192</t>
  </si>
  <si>
    <t>201</t>
  </si>
  <si>
    <t>204</t>
  </si>
  <si>
    <t>0215</t>
  </si>
  <si>
    <t>○</t>
  </si>
  <si>
    <t>国民保険の向上に資するため、医薬品の副作用又は生物由来製品を介した感染等による健康被害者の迅速な救済を図っている。
（平成30年1.269件、令和元年1,287件、令和2年1,342件）
また、先天性の血液凝固異常症の治療のため、健康被害を受けた方のQOLの向上策及び必要なサービス提供のあり方の検討を行い、医薬品等の安全対策を推進している。</t>
    <rPh sb="59" eb="61">
      <t>ヘイセイ</t>
    </rPh>
    <rPh sb="63" eb="64">
      <t>ネン</t>
    </rPh>
    <rPh sb="69" eb="70">
      <t>ケン</t>
    </rPh>
    <rPh sb="71" eb="73">
      <t>レイワ</t>
    </rPh>
    <rPh sb="73" eb="75">
      <t>ガンネン</t>
    </rPh>
    <rPh sb="80" eb="81">
      <t>ケン</t>
    </rPh>
    <rPh sb="82" eb="84">
      <t>レイワ</t>
    </rPh>
    <rPh sb="85" eb="86">
      <t>ネン</t>
    </rPh>
    <rPh sb="91" eb="92">
      <t>ケン</t>
    </rPh>
    <rPh sb="97" eb="99">
      <t>センテン</t>
    </rPh>
    <rPh sb="99" eb="100">
      <t>セイ</t>
    </rPh>
    <rPh sb="101" eb="103">
      <t>ケツエキ</t>
    </rPh>
    <rPh sb="103" eb="105">
      <t>ギョウコ</t>
    </rPh>
    <rPh sb="105" eb="107">
      <t>イジョウ</t>
    </rPh>
    <rPh sb="107" eb="108">
      <t>ショウ</t>
    </rPh>
    <rPh sb="109" eb="111">
      <t>チリョウ</t>
    </rPh>
    <rPh sb="115" eb="117">
      <t>ケンコウ</t>
    </rPh>
    <rPh sb="117" eb="119">
      <t>ヒガイ</t>
    </rPh>
    <rPh sb="120" eb="121">
      <t>ウ</t>
    </rPh>
    <rPh sb="123" eb="124">
      <t>カタ</t>
    </rPh>
    <rPh sb="129" eb="131">
      <t>コウジョウ</t>
    </rPh>
    <rPh sb="131" eb="132">
      <t>サク</t>
    </rPh>
    <rPh sb="132" eb="133">
      <t>オヨ</t>
    </rPh>
    <rPh sb="134" eb="136">
      <t>ヒツヨウ</t>
    </rPh>
    <rPh sb="141" eb="143">
      <t>テイキョウ</t>
    </rPh>
    <rPh sb="146" eb="147">
      <t>カタ</t>
    </rPh>
    <rPh sb="148" eb="150">
      <t>ケントウ</t>
    </rPh>
    <rPh sb="151" eb="152">
      <t>オコナ</t>
    </rPh>
    <rPh sb="154" eb="157">
      <t>イヤクヒン</t>
    </rPh>
    <rPh sb="157" eb="158">
      <t>トウ</t>
    </rPh>
    <rPh sb="159" eb="161">
      <t>アンゼン</t>
    </rPh>
    <rPh sb="161" eb="163">
      <t>タイサク</t>
    </rPh>
    <rPh sb="164" eb="166">
      <t>スイシン</t>
    </rPh>
    <phoneticPr fontId="5"/>
  </si>
  <si>
    <t>無</t>
  </si>
  <si>
    <t>‐</t>
  </si>
  <si>
    <t>医薬品等による副作用等による被害者の迅速な救済を行うための制度であり、広く国民のニーズがある。</t>
    <phoneticPr fontId="5"/>
  </si>
  <si>
    <t>医薬品等による副作用等による被害者の迅速な救済を行うための制度であり、その円滑な実施のために国が補助すべき事業である。</t>
    <phoneticPr fontId="5"/>
  </si>
  <si>
    <t>医薬品等による副作用等による被害者の迅速な救済を行うための制度であり、優先度の高い事業である。</t>
    <phoneticPr fontId="5"/>
  </si>
  <si>
    <t>本事業は（独）医薬品医療機器総合機構法により定められた業務であり、支出先は妥当である。</t>
    <rPh sb="5" eb="6">
      <t>ドク</t>
    </rPh>
    <phoneticPr fontId="5"/>
  </si>
  <si>
    <t>本事業の１／２は国庫補助、残りの１／２は製薬企業からの拠出金で運営されており、負担関係も妥当である。</t>
    <phoneticPr fontId="5"/>
  </si>
  <si>
    <t>事業内容を把握し、単位あたりコストの削減に努めており、妥当である。</t>
    <phoneticPr fontId="5"/>
  </si>
  <si>
    <t>本事業の国庫補助分については、本事業に必要な人件費等の事務費で、費目・使途は真に必要なものに限定されている。</t>
    <phoneticPr fontId="5"/>
  </si>
  <si>
    <t>事業内容を把握し、単位あたりコストの削減に努めている。</t>
    <phoneticPr fontId="5"/>
  </si>
  <si>
    <t>健康被害者が（独）医薬品医療機器総合機構に対し行う請求に基づき救済給付の可否を審査し、救済給付を行うため、定量的な目標の設定は困難であるが、救済給付の支給件数は従前より千件以上と多く、健康被害者の迅速な救済に必要かつ有効な事業である。</t>
    <rPh sb="7" eb="8">
      <t>ドク</t>
    </rPh>
    <phoneticPr fontId="5"/>
  </si>
  <si>
    <t>本制度の救済給付に係る費用は、その全額を医薬品等の製造販売業者等からの拠出金を賄う一方、制度運用に係る事務費については、1/2を国庫補助（1/2は企業の拠出金）としている。本国庫補助については、国において医薬品等の承認等を行っていることによる社会的責任を果たすための最小限のものであり、見直すことは困難である。</t>
    <phoneticPr fontId="5"/>
  </si>
  <si>
    <t>医薬品副作用被害救済、生物由来製品感染等被害救済に必要な事業であり、見直しの余地はないが、引き続き事業計画等検証の上、必要な予算措置に努める。</t>
    <rPh sb="28" eb="30">
      <t>ジギョウ</t>
    </rPh>
    <phoneticPr fontId="5"/>
  </si>
  <si>
    <t>A.（独）医薬品医療機器総合機構</t>
    <phoneticPr fontId="5"/>
  </si>
  <si>
    <t>人件費</t>
    <rPh sb="0" eb="3">
      <t>ジンケンヒ</t>
    </rPh>
    <phoneticPr fontId="5"/>
  </si>
  <si>
    <t>諸謝金</t>
    <rPh sb="0" eb="1">
      <t>ショ</t>
    </rPh>
    <rPh sb="1" eb="3">
      <t>シャキン</t>
    </rPh>
    <phoneticPr fontId="5"/>
  </si>
  <si>
    <t>事務庁費</t>
    <rPh sb="0" eb="2">
      <t>ジム</t>
    </rPh>
    <rPh sb="2" eb="4">
      <t>チョウヒ</t>
    </rPh>
    <phoneticPr fontId="5"/>
  </si>
  <si>
    <t>委員等旅費</t>
    <rPh sb="0" eb="2">
      <t>イイン</t>
    </rPh>
    <rPh sb="2" eb="3">
      <t>トウ</t>
    </rPh>
    <rPh sb="3" eb="5">
      <t>リョヒ</t>
    </rPh>
    <phoneticPr fontId="5"/>
  </si>
  <si>
    <t>委員手当</t>
    <rPh sb="0" eb="2">
      <t>イイン</t>
    </rPh>
    <rPh sb="2" eb="4">
      <t>テアテ</t>
    </rPh>
    <phoneticPr fontId="5"/>
  </si>
  <si>
    <t>職員旅費</t>
    <rPh sb="0" eb="2">
      <t>ショクイン</t>
    </rPh>
    <rPh sb="2" eb="4">
      <t>リョヒ</t>
    </rPh>
    <phoneticPr fontId="5"/>
  </si>
  <si>
    <t>公課費</t>
    <rPh sb="0" eb="2">
      <t>コウカ</t>
    </rPh>
    <rPh sb="2" eb="3">
      <t>ヒ</t>
    </rPh>
    <phoneticPr fontId="5"/>
  </si>
  <si>
    <t>役員及び職員に対する給与等</t>
    <rPh sb="0" eb="2">
      <t>ヤクイン</t>
    </rPh>
    <rPh sb="2" eb="3">
      <t>オヨ</t>
    </rPh>
    <rPh sb="4" eb="6">
      <t>ショクイン</t>
    </rPh>
    <rPh sb="7" eb="8">
      <t>タイ</t>
    </rPh>
    <rPh sb="10" eb="12">
      <t>キュウヨ</t>
    </rPh>
    <rPh sb="12" eb="13">
      <t>トウ</t>
    </rPh>
    <phoneticPr fontId="5"/>
  </si>
  <si>
    <t>顧問弁護士謝金</t>
    <rPh sb="0" eb="2">
      <t>コモン</t>
    </rPh>
    <rPh sb="2" eb="5">
      <t>ベンゴシ</t>
    </rPh>
    <rPh sb="5" eb="7">
      <t>シャキン</t>
    </rPh>
    <phoneticPr fontId="5"/>
  </si>
  <si>
    <t>消耗品費、印刷製本費、雑役務費等</t>
    <rPh sb="0" eb="3">
      <t>ショウモウヒン</t>
    </rPh>
    <rPh sb="3" eb="4">
      <t>ヒ</t>
    </rPh>
    <rPh sb="5" eb="10">
      <t>インサツセイホンヒ</t>
    </rPh>
    <rPh sb="11" eb="15">
      <t>ザツエキムヒ</t>
    </rPh>
    <rPh sb="15" eb="16">
      <t>トウ</t>
    </rPh>
    <phoneticPr fontId="5"/>
  </si>
  <si>
    <t>運営評議会出席旅費</t>
    <rPh sb="0" eb="2">
      <t>ウンエイ</t>
    </rPh>
    <rPh sb="2" eb="5">
      <t>ヒョウギカイ</t>
    </rPh>
    <rPh sb="5" eb="7">
      <t>シュッセキ</t>
    </rPh>
    <rPh sb="7" eb="9">
      <t>リョヒ</t>
    </rPh>
    <phoneticPr fontId="5"/>
  </si>
  <si>
    <t>運営評議会出席手当</t>
    <rPh sb="0" eb="2">
      <t>ウンエイ</t>
    </rPh>
    <rPh sb="2" eb="5">
      <t>ヒョウギカイ</t>
    </rPh>
    <rPh sb="5" eb="7">
      <t>シュッセキ</t>
    </rPh>
    <rPh sb="7" eb="9">
      <t>テアテ</t>
    </rPh>
    <phoneticPr fontId="5"/>
  </si>
  <si>
    <t>業務連絡旅費</t>
    <rPh sb="0" eb="6">
      <t>ギョウムレンラクリョヒ</t>
    </rPh>
    <phoneticPr fontId="5"/>
  </si>
  <si>
    <t>法人住民税、固定資産税</t>
    <rPh sb="0" eb="2">
      <t>ホウジン</t>
    </rPh>
    <rPh sb="2" eb="5">
      <t>ジュウミンゼイ</t>
    </rPh>
    <rPh sb="6" eb="8">
      <t>コテイ</t>
    </rPh>
    <rPh sb="8" eb="11">
      <t>シサンゼイ</t>
    </rPh>
    <phoneticPr fontId="5"/>
  </si>
  <si>
    <t>(独）医薬品医療機器総合機構</t>
    <phoneticPr fontId="5"/>
  </si>
  <si>
    <t>補助金等交付</t>
    <rPh sb="0" eb="3">
      <t>ホジョキン</t>
    </rPh>
    <rPh sb="3" eb="4">
      <t>トウ</t>
    </rPh>
    <rPh sb="4" eb="6">
      <t>コウフ</t>
    </rPh>
    <phoneticPr fontId="5"/>
  </si>
  <si>
    <t>‐</t>
    <phoneticPr fontId="5"/>
  </si>
  <si>
    <t>‐</t>
    <phoneticPr fontId="5"/>
  </si>
  <si>
    <t>-</t>
    <phoneticPr fontId="5"/>
  </si>
  <si>
    <t>195,958,000/1595</t>
    <phoneticPr fontId="5"/>
  </si>
  <si>
    <t>①,②医薬品の副作用又は生物由来製品を介した感染等による健康被害の迅速な救済を図り、国民保健の向上に資すること。
③先天性の血液凝固異常症の治療のため、健康被害を受けた方に対して調査を実施し、その日常生活を把握することにより健康被害を受けた方のQOLの向上策及び必要なサービス提供のあり方を検討すること。</t>
    <phoneticPr fontId="5"/>
  </si>
  <si>
    <t xml:space="preserve">①医薬品副作用被害救済制度（補助率1/2）
　昭和55年5月1日以降に医薬品を適正に使用したにもかかわらず発生した副作用による疾病、障害及び死亡に対して、医療費、医療手当、障害年金、障害児養育年金、遺族年金、遺族一時金、葬祭料の給付を行う。
②生物由来製品感染等被害救済事業（補助率1/2）
　平成16年4月1日以降に生物由来製品を適正に使用したにもかかわらず発生した感染等による疾病、障害及び死亡に対して、医療費、医療手当、障害年金、障害児養育年金、遺族年金、遺族一時金、葬祭料の給付を行う。
③保健福祉事業（補助率10/10）
　先天性の血液凝固異常症であり、その治療のため、血液凝固因子製剤の投与を受けたことによりC型肝炎ウイルスに感染した者で、慢性C型肝炎が進行して肝硬変又は肝がんに疾患している者を対象として、調査研究を実施する。
</t>
    <phoneticPr fontId="5"/>
  </si>
  <si>
    <t>-</t>
    <phoneticPr fontId="5"/>
  </si>
  <si>
    <t>厚労</t>
  </si>
  <si>
    <t>①医薬品の副作用による健康被害を受けた者に対する救済給付の支給等に関する業務
②生物由来製品の感染等による健康被害を受けた者に対する救済給付の支給等に関する業務
③血液凝固因子製剤の投与を受けたことによりC型肝炎ウイルスに感染した者で、慢性C型肝炎が進行して肝硬変又は肝がんに疾患している者に対する調査研究</t>
    <phoneticPr fontId="5"/>
  </si>
  <si>
    <t>-</t>
    <phoneticPr fontId="5"/>
  </si>
  <si>
    <t>-</t>
    <phoneticPr fontId="5"/>
  </si>
  <si>
    <t>国民保険の向上に資するため、医薬品の副作用又は生物由来製品を介した感染等による健康被害者の迅速な救済を図る。30～2年度では毎年1,200件以上の支給決定が行われた。</t>
    <rPh sb="0" eb="2">
      <t>コクミン</t>
    </rPh>
    <rPh sb="2" eb="4">
      <t>ホケン</t>
    </rPh>
    <rPh sb="5" eb="7">
      <t>コウジョウ</t>
    </rPh>
    <rPh sb="8" eb="9">
      <t>シ</t>
    </rPh>
    <rPh sb="14" eb="17">
      <t>イヤクヒン</t>
    </rPh>
    <rPh sb="18" eb="21">
      <t>フクサヨウ</t>
    </rPh>
    <rPh sb="21" eb="22">
      <t>マタ</t>
    </rPh>
    <rPh sb="23" eb="25">
      <t>セイブツ</t>
    </rPh>
    <rPh sb="25" eb="27">
      <t>ユライ</t>
    </rPh>
    <rPh sb="27" eb="29">
      <t>セイヒン</t>
    </rPh>
    <rPh sb="30" eb="31">
      <t>カイ</t>
    </rPh>
    <rPh sb="33" eb="35">
      <t>カンセン</t>
    </rPh>
    <rPh sb="35" eb="36">
      <t>トウ</t>
    </rPh>
    <rPh sb="39" eb="41">
      <t>ケンコウ</t>
    </rPh>
    <rPh sb="41" eb="43">
      <t>ヒガイ</t>
    </rPh>
    <rPh sb="43" eb="44">
      <t>シャ</t>
    </rPh>
    <rPh sb="45" eb="47">
      <t>ジンソク</t>
    </rPh>
    <rPh sb="48" eb="50">
      <t>キュウサイ</t>
    </rPh>
    <rPh sb="51" eb="52">
      <t>ハカ</t>
    </rPh>
    <rPh sb="58" eb="60">
      <t>ネンド</t>
    </rPh>
    <rPh sb="62" eb="64">
      <t>マイトシ</t>
    </rPh>
    <rPh sb="69" eb="70">
      <t>ケン</t>
    </rPh>
    <rPh sb="70" eb="72">
      <t>イジョウ</t>
    </rPh>
    <rPh sb="73" eb="75">
      <t>シキュウ</t>
    </rPh>
    <rPh sb="75" eb="77">
      <t>ケッテイ</t>
    </rPh>
    <rPh sb="78" eb="7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</si>
</sst>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51485</xdr:colOff>
      <xdr:row>749</xdr:row>
      <xdr:rowOff>12872</xdr:rowOff>
    </xdr:from>
    <xdr:to>
      <xdr:col>36</xdr:col>
      <xdr:colOff>3252</xdr:colOff>
      <xdr:row>751</xdr:row>
      <xdr:rowOff>53680</xdr:rowOff>
    </xdr:to>
    <xdr:sp macro="" textlink="">
      <xdr:nvSpPr>
        <xdr:cNvPr id="8" name="テキスト ボックス 7"/>
        <xdr:cNvSpPr txBox="1"/>
      </xdr:nvSpPr>
      <xdr:spPr>
        <a:xfrm>
          <a:off x="4852085" y="42551522"/>
          <a:ext cx="2352067" cy="745658"/>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315</a:t>
          </a:r>
          <a:r>
            <a:rPr kumimoji="1" lang="ja-JP" altLang="en-US" sz="1100"/>
            <a:t>百万円</a:t>
          </a:r>
          <a:endParaRPr kumimoji="1" lang="en-US" altLang="ja-JP" sz="1100"/>
        </a:p>
      </xdr:txBody>
    </xdr:sp>
    <xdr:clientData/>
  </xdr:twoCellAnchor>
  <xdr:twoCellAnchor>
    <xdr:from>
      <xdr:col>24</xdr:col>
      <xdr:colOff>51486</xdr:colOff>
      <xdr:row>751</xdr:row>
      <xdr:rowOff>193073</xdr:rowOff>
    </xdr:from>
    <xdr:to>
      <xdr:col>35</xdr:col>
      <xdr:colOff>199673</xdr:colOff>
      <xdr:row>752</xdr:row>
      <xdr:rowOff>202819</xdr:rowOff>
    </xdr:to>
    <xdr:sp macro="" textlink="">
      <xdr:nvSpPr>
        <xdr:cNvPr id="9" name="大かっこ 8"/>
        <xdr:cNvSpPr/>
      </xdr:nvSpPr>
      <xdr:spPr>
        <a:xfrm>
          <a:off x="4852086" y="43436573"/>
          <a:ext cx="2348462" cy="3621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・補助金の支出</a:t>
          </a:r>
          <a:endParaRPr lang="ja-JP" altLang="ja-JP">
            <a:effectLst/>
          </a:endParaRPr>
        </a:p>
        <a:p>
          <a:pPr algn="l"/>
          <a:endParaRPr kumimoji="1" lang="ja-JP" altLang="en-US" sz="1100"/>
        </a:p>
      </xdr:txBody>
    </xdr:sp>
    <xdr:clientData/>
  </xdr:twoCellAnchor>
  <xdr:twoCellAnchor>
    <xdr:from>
      <xdr:col>30</xdr:col>
      <xdr:colOff>12871</xdr:colOff>
      <xdr:row>752</xdr:row>
      <xdr:rowOff>296048</xdr:rowOff>
    </xdr:from>
    <xdr:to>
      <xdr:col>30</xdr:col>
      <xdr:colOff>13991</xdr:colOff>
      <xdr:row>754</xdr:row>
      <xdr:rowOff>153678</xdr:rowOff>
    </xdr:to>
    <xdr:cxnSp macro="">
      <xdr:nvCxnSpPr>
        <xdr:cNvPr id="10" name="直線矢印コネクタ 24"/>
        <xdr:cNvCxnSpPr>
          <a:cxnSpLocks noChangeShapeType="1"/>
        </xdr:cNvCxnSpPr>
      </xdr:nvCxnSpPr>
      <xdr:spPr bwMode="auto">
        <a:xfrm flipH="1">
          <a:off x="6013621" y="43891973"/>
          <a:ext cx="1120" cy="562480"/>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193074</xdr:colOff>
      <xdr:row>755</xdr:row>
      <xdr:rowOff>0</xdr:rowOff>
    </xdr:from>
    <xdr:to>
      <xdr:col>42</xdr:col>
      <xdr:colOff>84864</xdr:colOff>
      <xdr:row>757</xdr:row>
      <xdr:rowOff>73860</xdr:rowOff>
    </xdr:to>
    <xdr:sp macro="" textlink="">
      <xdr:nvSpPr>
        <xdr:cNvPr id="11" name="テキスト ボックス 10"/>
        <xdr:cNvSpPr txBox="1"/>
      </xdr:nvSpPr>
      <xdr:spPr>
        <a:xfrm>
          <a:off x="3593499" y="44653200"/>
          <a:ext cx="4892415" cy="778710"/>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（独）医薬品医療機器総合機構　</a:t>
          </a:r>
          <a:endParaRPr kumimoji="1" lang="en-US" altLang="ja-JP" sz="1100"/>
        </a:p>
        <a:p>
          <a:pPr algn="ctr"/>
          <a:r>
            <a:rPr kumimoji="1" lang="en-US" altLang="ja-JP" sz="1100"/>
            <a:t>315</a:t>
          </a:r>
          <a:r>
            <a:rPr kumimoji="1" lang="ja-JP" altLang="en-US" sz="1100"/>
            <a:t>百万円</a:t>
          </a:r>
          <a:endParaRPr kumimoji="1" lang="en-US" altLang="ja-JP" sz="1100"/>
        </a:p>
        <a:p>
          <a:pPr algn="ctr"/>
          <a:r>
            <a:rPr kumimoji="1" lang="ja-JP" altLang="en-US" sz="1100">
              <a:effectLst/>
            </a:rPr>
            <a:t>（うち返納　</a:t>
          </a:r>
          <a:r>
            <a:rPr kumimoji="1" lang="en-US" altLang="ja-JP" sz="1100">
              <a:effectLst/>
            </a:rPr>
            <a:t>28</a:t>
          </a:r>
          <a:r>
            <a:rPr kumimoji="1" lang="ja-JP" altLang="en-US" sz="1100">
              <a:effectLst/>
            </a:rPr>
            <a:t>百万）</a:t>
          </a:r>
          <a:endParaRPr kumimoji="1" lang="en-US" altLang="ja-JP" sz="1100">
            <a:effectLst/>
          </a:endParaRPr>
        </a:p>
      </xdr:txBody>
    </xdr:sp>
    <xdr:clientData/>
  </xdr:twoCellAnchor>
  <xdr:oneCellAnchor>
    <xdr:from>
      <xdr:col>19</xdr:col>
      <xdr:colOff>12871</xdr:colOff>
      <xdr:row>753</xdr:row>
      <xdr:rowOff>193075</xdr:rowOff>
    </xdr:from>
    <xdr:ext cx="1748118" cy="459100"/>
    <xdr:sp macro="" textlink="">
      <xdr:nvSpPr>
        <xdr:cNvPr id="12" name="テキスト ボックス 11"/>
        <xdr:cNvSpPr txBox="1"/>
      </xdr:nvSpPr>
      <xdr:spPr>
        <a:xfrm>
          <a:off x="3813346" y="44141425"/>
          <a:ext cx="174811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kumimoji="1" lang="en-US" altLang="ja-JP" sz="1100"/>
            <a:t>【</a:t>
          </a:r>
          <a:r>
            <a:rPr kumimoji="1" lang="ja-JP" altLang="en-US" sz="1100"/>
            <a:t>補助金等交付</a:t>
          </a:r>
          <a:r>
            <a:rPr kumimoji="1" lang="en-US" altLang="ja-JP" sz="1100"/>
            <a:t>】</a:t>
          </a:r>
        </a:p>
        <a:p>
          <a:pPr algn="l"/>
          <a:r>
            <a:rPr kumimoji="1" lang="ja-JP" altLang="en-US" sz="1100"/>
            <a:t>　（補助率</a:t>
          </a:r>
          <a:r>
            <a:rPr kumimoji="1" lang="en-US" altLang="ja-JP" sz="1100"/>
            <a:t>1</a:t>
          </a:r>
          <a:r>
            <a:rPr kumimoji="1" lang="ja-JP" altLang="en-US" sz="1100"/>
            <a:t>／</a:t>
          </a:r>
          <a:r>
            <a:rPr kumimoji="1" lang="en-US" altLang="ja-JP" sz="1100"/>
            <a:t>2</a:t>
          </a:r>
          <a:r>
            <a:rPr kumimoji="1" lang="ja-JP" altLang="en-US" sz="1100"/>
            <a:t>）</a:t>
          </a:r>
        </a:p>
      </xdr:txBody>
    </xdr:sp>
    <xdr:clientData/>
  </xdr:oneCellAnchor>
  <xdr:twoCellAnchor>
    <xdr:from>
      <xdr:col>18</xdr:col>
      <xdr:colOff>25743</xdr:colOff>
      <xdr:row>757</xdr:row>
      <xdr:rowOff>154460</xdr:rowOff>
    </xdr:from>
    <xdr:to>
      <xdr:col>42</xdr:col>
      <xdr:colOff>118716</xdr:colOff>
      <xdr:row>762</xdr:row>
      <xdr:rowOff>81643</xdr:rowOff>
    </xdr:to>
    <xdr:sp macro="" textlink="">
      <xdr:nvSpPr>
        <xdr:cNvPr id="13" name="大かっこ 12"/>
        <xdr:cNvSpPr/>
      </xdr:nvSpPr>
      <xdr:spPr>
        <a:xfrm>
          <a:off x="3699672" y="241082531"/>
          <a:ext cx="4991544" cy="16961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①医薬品の副作用による健康被害を受けた者に対する救済給付の支給等に関する業務。</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②生物由来製品の感染等による健康被害を受けた者に対する救済給付の支給等に関する業務。</a:t>
          </a:r>
          <a:endParaRPr lang="ja-JP" altLang="ja-JP">
            <a:effectLst/>
          </a:endParaRPr>
        </a:p>
        <a:p>
          <a:r>
            <a:rPr kumimoji="1" lang="ja-JP" altLang="ja-JP" sz="1100">
              <a:solidFill>
                <a:schemeClr val="tx1"/>
              </a:solidFill>
              <a:effectLst/>
              <a:latin typeface="+mn-lt"/>
              <a:ea typeface="+mn-ea"/>
              <a:cs typeface="+mn-cs"/>
            </a:rPr>
            <a:t>③血液凝固因子製剤の投与を受けたことによりＣ型肝炎ウイルスに感染した者で、慢性Ｃ型肝炎が進行して肝硬変又は肝がんとなった者を対象として調査研究を行う業務</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6" zoomScaleNormal="75" zoomScaleSheetLayoutView="100" zoomScalePageLayoutView="85" workbookViewId="0">
      <selection activeCell="AB82" sqref="AB82:AX8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407</v>
      </c>
      <c r="AJ2" s="937" t="s">
        <v>781</v>
      </c>
      <c r="AK2" s="937"/>
      <c r="AL2" s="937"/>
      <c r="AM2" s="937"/>
      <c r="AN2" s="98" t="s">
        <v>407</v>
      </c>
      <c r="AO2" s="937">
        <v>20</v>
      </c>
      <c r="AP2" s="937"/>
      <c r="AQ2" s="937"/>
      <c r="AR2" s="99" t="s">
        <v>710</v>
      </c>
      <c r="AS2" s="943">
        <v>278</v>
      </c>
      <c r="AT2" s="943"/>
      <c r="AU2" s="943"/>
      <c r="AV2" s="98" t="str">
        <f>IF(AW2="","","-")</f>
        <v/>
      </c>
      <c r="AW2" s="903"/>
      <c r="AX2" s="903"/>
    </row>
    <row r="3" spans="1:50" ht="21" customHeight="1" thickBot="1" x14ac:dyDescent="0.2">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715</v>
      </c>
      <c r="H5" s="832"/>
      <c r="I5" s="832"/>
      <c r="J5" s="832"/>
      <c r="K5" s="832"/>
      <c r="L5" s="832"/>
      <c r="M5" s="833" t="s">
        <v>66</v>
      </c>
      <c r="N5" s="834"/>
      <c r="O5" s="834"/>
      <c r="P5" s="834"/>
      <c r="Q5" s="834"/>
      <c r="R5" s="835"/>
      <c r="S5" s="836" t="s">
        <v>716</v>
      </c>
      <c r="T5" s="832"/>
      <c r="U5" s="832"/>
      <c r="V5" s="832"/>
      <c r="W5" s="832"/>
      <c r="X5" s="837"/>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5" t="s">
        <v>390</v>
      </c>
      <c r="Z7" s="439"/>
      <c r="AA7" s="439"/>
      <c r="AB7" s="439"/>
      <c r="AC7" s="439"/>
      <c r="AD7" s="916"/>
      <c r="AE7" s="904" t="s">
        <v>719</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4" t="s">
        <v>256</v>
      </c>
      <c r="B8" s="495"/>
      <c r="C8" s="495"/>
      <c r="D8" s="495"/>
      <c r="E8" s="495"/>
      <c r="F8" s="496"/>
      <c r="G8" s="938" t="str">
        <f>入力規則等!A27</f>
        <v>-</v>
      </c>
      <c r="H8" s="718"/>
      <c r="I8" s="718"/>
      <c r="J8" s="718"/>
      <c r="K8" s="718"/>
      <c r="L8" s="718"/>
      <c r="M8" s="718"/>
      <c r="N8" s="718"/>
      <c r="O8" s="718"/>
      <c r="P8" s="718"/>
      <c r="Q8" s="718"/>
      <c r="R8" s="718"/>
      <c r="S8" s="718"/>
      <c r="T8" s="718"/>
      <c r="U8" s="718"/>
      <c r="V8" s="718"/>
      <c r="W8" s="718"/>
      <c r="X8" s="939"/>
      <c r="Y8" s="838" t="s">
        <v>257</v>
      </c>
      <c r="Z8" s="839"/>
      <c r="AA8" s="839"/>
      <c r="AB8" s="839"/>
      <c r="AC8" s="839"/>
      <c r="AD8" s="840"/>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778</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120.75" customHeight="1" x14ac:dyDescent="0.15">
      <c r="A10" s="658" t="s">
        <v>30</v>
      </c>
      <c r="B10" s="659"/>
      <c r="C10" s="659"/>
      <c r="D10" s="659"/>
      <c r="E10" s="659"/>
      <c r="F10" s="659"/>
      <c r="G10" s="752" t="s">
        <v>779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6" t="s">
        <v>24</v>
      </c>
      <c r="B12" s="957"/>
      <c r="C12" s="957"/>
      <c r="D12" s="957"/>
      <c r="E12" s="957"/>
      <c r="F12" s="958"/>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300</v>
      </c>
      <c r="Q13" s="656"/>
      <c r="R13" s="656"/>
      <c r="S13" s="656"/>
      <c r="T13" s="656"/>
      <c r="U13" s="656"/>
      <c r="V13" s="657"/>
      <c r="W13" s="655">
        <v>303</v>
      </c>
      <c r="X13" s="656"/>
      <c r="Y13" s="656"/>
      <c r="Z13" s="656"/>
      <c r="AA13" s="656"/>
      <c r="AB13" s="656"/>
      <c r="AC13" s="657"/>
      <c r="AD13" s="655">
        <v>315</v>
      </c>
      <c r="AE13" s="656"/>
      <c r="AF13" s="656"/>
      <c r="AG13" s="656"/>
      <c r="AH13" s="656"/>
      <c r="AI13" s="656"/>
      <c r="AJ13" s="657"/>
      <c r="AK13" s="655">
        <v>315</v>
      </c>
      <c r="AL13" s="656"/>
      <c r="AM13" s="656"/>
      <c r="AN13" s="656"/>
      <c r="AO13" s="656"/>
      <c r="AP13" s="656"/>
      <c r="AQ13" s="657"/>
      <c r="AR13" s="912"/>
      <c r="AS13" s="913"/>
      <c r="AT13" s="913"/>
      <c r="AU13" s="913"/>
      <c r="AV13" s="913"/>
      <c r="AW13" s="913"/>
      <c r="AX13" s="914"/>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780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780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780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780</v>
      </c>
      <c r="AL17" s="656"/>
      <c r="AM17" s="656"/>
      <c r="AN17" s="656"/>
      <c r="AO17" s="656"/>
      <c r="AP17" s="656"/>
      <c r="AQ17" s="657"/>
      <c r="AR17" s="910"/>
      <c r="AS17" s="910"/>
      <c r="AT17" s="910"/>
      <c r="AU17" s="910"/>
      <c r="AV17" s="910"/>
      <c r="AW17" s="910"/>
      <c r="AX17" s="911"/>
    </row>
    <row r="18" spans="1:50" ht="24.75" customHeight="1" x14ac:dyDescent="0.15">
      <c r="A18" s="612"/>
      <c r="B18" s="613"/>
      <c r="C18" s="613"/>
      <c r="D18" s="613"/>
      <c r="E18" s="613"/>
      <c r="F18" s="614"/>
      <c r="G18" s="725"/>
      <c r="H18" s="726"/>
      <c r="I18" s="714" t="s">
        <v>20</v>
      </c>
      <c r="J18" s="715"/>
      <c r="K18" s="715"/>
      <c r="L18" s="715"/>
      <c r="M18" s="715"/>
      <c r="N18" s="715"/>
      <c r="O18" s="716"/>
      <c r="P18" s="870">
        <f>SUM(P13:V17)</f>
        <v>300</v>
      </c>
      <c r="Q18" s="871"/>
      <c r="R18" s="871"/>
      <c r="S18" s="871"/>
      <c r="T18" s="871"/>
      <c r="U18" s="871"/>
      <c r="V18" s="872"/>
      <c r="W18" s="870">
        <f>SUM(W13:AC17)</f>
        <v>303</v>
      </c>
      <c r="X18" s="871"/>
      <c r="Y18" s="871"/>
      <c r="Z18" s="871"/>
      <c r="AA18" s="871"/>
      <c r="AB18" s="871"/>
      <c r="AC18" s="872"/>
      <c r="AD18" s="870">
        <f>SUM(AD13:AJ17)</f>
        <v>315</v>
      </c>
      <c r="AE18" s="871"/>
      <c r="AF18" s="871"/>
      <c r="AG18" s="871"/>
      <c r="AH18" s="871"/>
      <c r="AI18" s="871"/>
      <c r="AJ18" s="872"/>
      <c r="AK18" s="870">
        <f>SUM(AK13:AQ17)</f>
        <v>315</v>
      </c>
      <c r="AL18" s="871"/>
      <c r="AM18" s="871"/>
      <c r="AN18" s="871"/>
      <c r="AO18" s="871"/>
      <c r="AP18" s="871"/>
      <c r="AQ18" s="872"/>
      <c r="AR18" s="870">
        <f>SUM(AR13:AX17)</f>
        <v>0</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5">
        <v>300</v>
      </c>
      <c r="Q19" s="656"/>
      <c r="R19" s="656"/>
      <c r="S19" s="656"/>
      <c r="T19" s="656"/>
      <c r="U19" s="656"/>
      <c r="V19" s="657"/>
      <c r="W19" s="655">
        <v>302</v>
      </c>
      <c r="X19" s="656"/>
      <c r="Y19" s="656"/>
      <c r="Z19" s="656"/>
      <c r="AA19" s="656"/>
      <c r="AB19" s="656"/>
      <c r="AC19" s="657"/>
      <c r="AD19" s="655">
        <v>315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f>IF(P18=0, "-", SUM(P19)/P18)</f>
        <v>1</v>
      </c>
      <c r="Q20" s="316"/>
      <c r="R20" s="316"/>
      <c r="S20" s="316"/>
      <c r="T20" s="316"/>
      <c r="U20" s="316"/>
      <c r="V20" s="316"/>
      <c r="W20" s="316">
        <f t="shared" ref="W20" si="0">IF(W18=0, "-", SUM(W19)/W18)</f>
        <v>0.99669966996699666</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59"/>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0.99669966996699666</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5" t="s">
        <v>708</v>
      </c>
      <c r="B22" s="966"/>
      <c r="C22" s="966"/>
      <c r="D22" s="966"/>
      <c r="E22" s="966"/>
      <c r="F22" s="967"/>
      <c r="G22" s="961" t="s">
        <v>333</v>
      </c>
      <c r="H22" s="222"/>
      <c r="I22" s="222"/>
      <c r="J22" s="222"/>
      <c r="K22" s="222"/>
      <c r="L22" s="222"/>
      <c r="M22" s="222"/>
      <c r="N22" s="222"/>
      <c r="O22" s="223"/>
      <c r="P22" s="926" t="s">
        <v>706</v>
      </c>
      <c r="Q22" s="222"/>
      <c r="R22" s="222"/>
      <c r="S22" s="222"/>
      <c r="T22" s="222"/>
      <c r="U22" s="222"/>
      <c r="V22" s="223"/>
      <c r="W22" s="926" t="s">
        <v>707</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62" t="s">
        <v>721</v>
      </c>
      <c r="H23" s="963"/>
      <c r="I23" s="963"/>
      <c r="J23" s="963"/>
      <c r="K23" s="963"/>
      <c r="L23" s="963"/>
      <c r="M23" s="963"/>
      <c r="N23" s="963"/>
      <c r="O23" s="964"/>
      <c r="P23" s="912">
        <v>315</v>
      </c>
      <c r="Q23" s="913"/>
      <c r="R23" s="913"/>
      <c r="S23" s="913"/>
      <c r="T23" s="913"/>
      <c r="U23" s="913"/>
      <c r="V23" s="927"/>
      <c r="W23" s="912"/>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28"/>
      <c r="H24" s="929"/>
      <c r="I24" s="929"/>
      <c r="J24" s="929"/>
      <c r="K24" s="929"/>
      <c r="L24" s="929"/>
      <c r="M24" s="929"/>
      <c r="N24" s="929"/>
      <c r="O24" s="930"/>
      <c r="P24" s="655"/>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28"/>
      <c r="H25" s="929"/>
      <c r="I25" s="929"/>
      <c r="J25" s="929"/>
      <c r="K25" s="929"/>
      <c r="L25" s="929"/>
      <c r="M25" s="929"/>
      <c r="N25" s="929"/>
      <c r="O25" s="930"/>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28"/>
      <c r="H26" s="929"/>
      <c r="I26" s="929"/>
      <c r="J26" s="929"/>
      <c r="K26" s="929"/>
      <c r="L26" s="929"/>
      <c r="M26" s="929"/>
      <c r="N26" s="929"/>
      <c r="O26" s="930"/>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28"/>
      <c r="H27" s="929"/>
      <c r="I27" s="929"/>
      <c r="J27" s="929"/>
      <c r="K27" s="929"/>
      <c r="L27" s="929"/>
      <c r="M27" s="929"/>
      <c r="N27" s="929"/>
      <c r="O27" s="930"/>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337</v>
      </c>
      <c r="H28" s="932"/>
      <c r="I28" s="932"/>
      <c r="J28" s="932"/>
      <c r="K28" s="932"/>
      <c r="L28" s="932"/>
      <c r="M28" s="932"/>
      <c r="N28" s="932"/>
      <c r="O28" s="933"/>
      <c r="P28" s="870">
        <f>P29-SUM(P23:P27)</f>
        <v>0</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334</v>
      </c>
      <c r="H29" s="935"/>
      <c r="I29" s="935"/>
      <c r="J29" s="935"/>
      <c r="K29" s="935"/>
      <c r="L29" s="935"/>
      <c r="M29" s="935"/>
      <c r="N29" s="935"/>
      <c r="O29" s="936"/>
      <c r="P29" s="655">
        <f>AK13</f>
        <v>315</v>
      </c>
      <c r="Q29" s="656"/>
      <c r="R29" s="656"/>
      <c r="S29" s="656"/>
      <c r="T29" s="656"/>
      <c r="U29" s="656"/>
      <c r="V29" s="657"/>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349</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391</v>
      </c>
      <c r="AF30" s="851"/>
      <c r="AG30" s="851"/>
      <c r="AH30" s="852"/>
      <c r="AI30" s="907" t="s">
        <v>413</v>
      </c>
      <c r="AJ30" s="907"/>
      <c r="AK30" s="907"/>
      <c r="AL30" s="850"/>
      <c r="AM30" s="907" t="s">
        <v>510</v>
      </c>
      <c r="AN30" s="907"/>
      <c r="AO30" s="907"/>
      <c r="AP30" s="850"/>
      <c r="AQ30" s="765" t="s">
        <v>232</v>
      </c>
      <c r="AR30" s="766"/>
      <c r="AS30" s="766"/>
      <c r="AT30" s="767"/>
      <c r="AU30" s="772" t="s">
        <v>134</v>
      </c>
      <c r="AV30" s="772"/>
      <c r="AW30" s="772"/>
      <c r="AX30" s="90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t="s">
        <v>720</v>
      </c>
      <c r="AR31" s="201"/>
      <c r="AS31" s="136" t="s">
        <v>233</v>
      </c>
      <c r="AT31" s="137"/>
      <c r="AU31" s="200" t="s">
        <v>720</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720</v>
      </c>
      <c r="AC32" s="460"/>
      <c r="AD32" s="460"/>
      <c r="AE32" s="218" t="s">
        <v>720</v>
      </c>
      <c r="AF32" s="219"/>
      <c r="AG32" s="219"/>
      <c r="AH32" s="219"/>
      <c r="AI32" s="218" t="s">
        <v>720</v>
      </c>
      <c r="AJ32" s="219"/>
      <c r="AK32" s="219"/>
      <c r="AL32" s="219"/>
      <c r="AM32" s="218" t="s">
        <v>784</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720</v>
      </c>
      <c r="AC33" s="522"/>
      <c r="AD33" s="522"/>
      <c r="AE33" s="218" t="s">
        <v>720</v>
      </c>
      <c r="AF33" s="219"/>
      <c r="AG33" s="219"/>
      <c r="AH33" s="219"/>
      <c r="AI33" s="218" t="s">
        <v>720</v>
      </c>
      <c r="AJ33" s="219"/>
      <c r="AK33" s="219"/>
      <c r="AL33" s="219"/>
      <c r="AM33" s="218" t="s">
        <v>784</v>
      </c>
      <c r="AN33" s="219"/>
      <c r="AO33" s="219"/>
      <c r="AP33" s="219"/>
      <c r="AQ33" s="336" t="s">
        <v>720</v>
      </c>
      <c r="AR33" s="208"/>
      <c r="AS33" s="208"/>
      <c r="AT33" s="337"/>
      <c r="AU33" s="219" t="s">
        <v>720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720</v>
      </c>
      <c r="AF34" s="219"/>
      <c r="AG34" s="219"/>
      <c r="AH34" s="219"/>
      <c r="AI34" s="218" t="s">
        <v>720</v>
      </c>
      <c r="AJ34" s="219"/>
      <c r="AK34" s="219"/>
      <c r="AL34" s="219"/>
      <c r="AM34" s="218" t="s">
        <v>784</v>
      </c>
      <c r="AN34" s="219"/>
      <c r="AO34" s="219"/>
      <c r="AP34" s="219"/>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783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7" t="s">
        <v>134</v>
      </c>
      <c r="AV51" s="917"/>
      <c r="AW51" s="917"/>
      <c r="AX51" s="91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7" t="s">
        <v>134</v>
      </c>
      <c r="AV58" s="917"/>
      <c r="AW58" s="917"/>
      <c r="AX58" s="91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0"/>
      <c r="AY79">
        <f>COUNTIF($AR$79,"☑")</f>
        <v>0</v>
      </c>
    </row>
    <row r="80" spans="1:51" ht="18.75"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57"/>
      <c r="B82" s="526"/>
      <c r="C82" s="424"/>
      <c r="D82" s="424"/>
      <c r="E82" s="424"/>
      <c r="F82" s="425"/>
      <c r="G82" s="674" t="s">
        <v>722</v>
      </c>
      <c r="H82" s="674"/>
      <c r="I82" s="674"/>
      <c r="J82" s="674"/>
      <c r="K82" s="674"/>
      <c r="L82" s="674"/>
      <c r="M82" s="674"/>
      <c r="N82" s="674"/>
      <c r="O82" s="674"/>
      <c r="P82" s="674"/>
      <c r="Q82" s="674"/>
      <c r="R82" s="674"/>
      <c r="S82" s="674"/>
      <c r="T82" s="674"/>
      <c r="U82" s="674"/>
      <c r="V82" s="674"/>
      <c r="W82" s="674"/>
      <c r="X82" s="674"/>
      <c r="Y82" s="674"/>
      <c r="Z82" s="674"/>
      <c r="AA82" s="675"/>
      <c r="AB82" s="876" t="s">
        <v>785</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1</v>
      </c>
    </row>
    <row r="83" spans="1:60" ht="22.5" customHeight="1" x14ac:dyDescent="0.15">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1</v>
      </c>
    </row>
    <row r="84" spans="1:60" ht="19.5" customHeight="1" x14ac:dyDescent="0.15">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1</v>
      </c>
    </row>
    <row r="85" spans="1:60" ht="18.75"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720</v>
      </c>
      <c r="AR86" s="200"/>
      <c r="AS86" s="136" t="s">
        <v>233</v>
      </c>
      <c r="AT86" s="137"/>
      <c r="AU86" s="200" t="s">
        <v>720</v>
      </c>
      <c r="AV86" s="200"/>
      <c r="AW86" s="392" t="s">
        <v>179</v>
      </c>
      <c r="AX86" s="393"/>
      <c r="AY86">
        <f t="shared" si="10"/>
        <v>1</v>
      </c>
      <c r="AZ86" s="10"/>
      <c r="BA86" s="10"/>
      <c r="BB86" s="10"/>
      <c r="BC86" s="10"/>
      <c r="BD86" s="10"/>
      <c r="BE86" s="10"/>
      <c r="BF86" s="10"/>
      <c r="BG86" s="10"/>
      <c r="BH86" s="10"/>
    </row>
    <row r="87" spans="1:60" ht="23.25" customHeight="1" x14ac:dyDescent="0.15">
      <c r="A87" s="857"/>
      <c r="B87" s="424"/>
      <c r="C87" s="424"/>
      <c r="D87" s="424"/>
      <c r="E87" s="424"/>
      <c r="F87" s="425"/>
      <c r="G87" s="107" t="s">
        <v>723</v>
      </c>
      <c r="H87" s="108"/>
      <c r="I87" s="108"/>
      <c r="J87" s="108"/>
      <c r="K87" s="108"/>
      <c r="L87" s="108"/>
      <c r="M87" s="108"/>
      <c r="N87" s="108"/>
      <c r="O87" s="109"/>
      <c r="P87" s="108" t="s">
        <v>724</v>
      </c>
      <c r="Q87" s="513"/>
      <c r="R87" s="513"/>
      <c r="S87" s="513"/>
      <c r="T87" s="513"/>
      <c r="U87" s="513"/>
      <c r="V87" s="513"/>
      <c r="W87" s="513"/>
      <c r="X87" s="514"/>
      <c r="Y87" s="560" t="s">
        <v>62</v>
      </c>
      <c r="Z87" s="561"/>
      <c r="AA87" s="562"/>
      <c r="AB87" s="460" t="s">
        <v>725</v>
      </c>
      <c r="AC87" s="460"/>
      <c r="AD87" s="460"/>
      <c r="AE87" s="218">
        <v>1269</v>
      </c>
      <c r="AF87" s="219"/>
      <c r="AG87" s="219"/>
      <c r="AH87" s="219"/>
      <c r="AI87" s="218">
        <v>1287</v>
      </c>
      <c r="AJ87" s="219"/>
      <c r="AK87" s="219"/>
      <c r="AL87" s="219"/>
      <c r="AM87" s="218">
        <v>1342</v>
      </c>
      <c r="AN87" s="219"/>
      <c r="AO87" s="219"/>
      <c r="AP87" s="219"/>
      <c r="AQ87" s="336" t="s">
        <v>720</v>
      </c>
      <c r="AR87" s="208"/>
      <c r="AS87" s="208"/>
      <c r="AT87" s="337"/>
      <c r="AU87" s="219" t="s">
        <v>720</v>
      </c>
      <c r="AV87" s="219"/>
      <c r="AW87" s="219"/>
      <c r="AX87" s="221"/>
      <c r="AY87">
        <f t="shared" si="10"/>
        <v>1</v>
      </c>
    </row>
    <row r="88" spans="1:60" ht="23.25"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720</v>
      </c>
      <c r="AC88" s="522"/>
      <c r="AD88" s="522"/>
      <c r="AE88" s="218" t="s">
        <v>720</v>
      </c>
      <c r="AF88" s="219"/>
      <c r="AG88" s="219"/>
      <c r="AH88" s="219"/>
      <c r="AI88" s="218" t="s">
        <v>720</v>
      </c>
      <c r="AJ88" s="219"/>
      <c r="AK88" s="219"/>
      <c r="AL88" s="219"/>
      <c r="AM88" s="218" t="s">
        <v>784</v>
      </c>
      <c r="AN88" s="219"/>
      <c r="AO88" s="219"/>
      <c r="AP88" s="219"/>
      <c r="AQ88" s="336" t="s">
        <v>720</v>
      </c>
      <c r="AR88" s="208"/>
      <c r="AS88" s="208"/>
      <c r="AT88" s="337"/>
      <c r="AU88" s="219" t="s">
        <v>720</v>
      </c>
      <c r="AV88" s="219"/>
      <c r="AW88" s="219"/>
      <c r="AX88" s="221"/>
      <c r="AY88">
        <f t="shared" si="10"/>
        <v>1</v>
      </c>
      <c r="AZ88" s="10"/>
      <c r="BA88" s="10"/>
      <c r="BB88" s="10"/>
      <c r="BC88" s="10"/>
    </row>
    <row r="89" spans="1:60" ht="23.25" customHeight="1" thickBot="1" x14ac:dyDescent="0.2">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720</v>
      </c>
      <c r="AF89" s="226"/>
      <c r="AG89" s="226"/>
      <c r="AH89" s="226"/>
      <c r="AI89" s="225" t="s">
        <v>720</v>
      </c>
      <c r="AJ89" s="226"/>
      <c r="AK89" s="226"/>
      <c r="AL89" s="226"/>
      <c r="AM89" s="225" t="s">
        <v>784</v>
      </c>
      <c r="AN89" s="226"/>
      <c r="AO89" s="226"/>
      <c r="AP89" s="226"/>
      <c r="AQ89" s="336" t="s">
        <v>720</v>
      </c>
      <c r="AR89" s="208"/>
      <c r="AS89" s="208"/>
      <c r="AT89" s="337"/>
      <c r="AU89" s="219" t="s">
        <v>720</v>
      </c>
      <c r="AV89" s="219"/>
      <c r="AW89" s="219"/>
      <c r="AX89" s="221"/>
      <c r="AY89">
        <f t="shared" si="10"/>
        <v>1</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1526</v>
      </c>
      <c r="AF101" s="282"/>
      <c r="AG101" s="282"/>
      <c r="AH101" s="282"/>
      <c r="AI101" s="282">
        <v>1541</v>
      </c>
      <c r="AJ101" s="282"/>
      <c r="AK101" s="282"/>
      <c r="AL101" s="282"/>
      <c r="AM101" s="282">
        <v>1595</v>
      </c>
      <c r="AN101" s="282"/>
      <c r="AO101" s="282"/>
      <c r="AP101" s="282"/>
      <c r="AQ101" s="282" t="s">
        <v>783</v>
      </c>
      <c r="AR101" s="282"/>
      <c r="AS101" s="282"/>
      <c r="AT101" s="282"/>
      <c r="AU101" s="218" t="s">
        <v>783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t="s">
        <v>720</v>
      </c>
      <c r="AF102" s="282"/>
      <c r="AG102" s="282"/>
      <c r="AH102" s="282"/>
      <c r="AI102" s="282" t="s">
        <v>720</v>
      </c>
      <c r="AJ102" s="282"/>
      <c r="AK102" s="282"/>
      <c r="AL102" s="282"/>
      <c r="AM102" s="282" t="s">
        <v>784</v>
      </c>
      <c r="AN102" s="282"/>
      <c r="AO102" s="282"/>
      <c r="AP102" s="282"/>
      <c r="AQ102" s="282" t="s">
        <v>783</v>
      </c>
      <c r="AR102" s="282"/>
      <c r="AS102" s="282"/>
      <c r="AT102" s="282"/>
      <c r="AU102" s="225" t="s">
        <v>783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128433</v>
      </c>
      <c r="AF116" s="282"/>
      <c r="AG116" s="282"/>
      <c r="AH116" s="282"/>
      <c r="AI116" s="282">
        <v>126871</v>
      </c>
      <c r="AJ116" s="282"/>
      <c r="AK116" s="282"/>
      <c r="AL116" s="282"/>
      <c r="AM116" s="282">
        <v>122857</v>
      </c>
      <c r="AN116" s="282"/>
      <c r="AO116" s="282"/>
      <c r="AP116" s="282"/>
      <c r="AQ116" s="218" t="s">
        <v>783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731</v>
      </c>
      <c r="AJ117" s="550"/>
      <c r="AK117" s="550"/>
      <c r="AL117" s="550"/>
      <c r="AM117" s="550" t="s">
        <v>777</v>
      </c>
      <c r="AN117" s="550"/>
      <c r="AO117" s="550"/>
      <c r="AP117" s="550"/>
      <c r="AQ117" s="550" t="s">
        <v>783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5.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4"/>
      <c r="E430" s="175" t="s">
        <v>400</v>
      </c>
      <c r="F430" s="890"/>
      <c r="G430" s="891" t="s">
        <v>252</v>
      </c>
      <c r="H430" s="126"/>
      <c r="I430" s="126"/>
      <c r="J430" s="892" t="s">
        <v>720</v>
      </c>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720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720</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720</v>
      </c>
      <c r="AN459" s="208"/>
      <c r="AO459" s="208"/>
      <c r="AP459" s="337"/>
      <c r="AQ459" s="336" t="s">
        <v>720</v>
      </c>
      <c r="AR459" s="208"/>
      <c r="AS459" s="208"/>
      <c r="AT459" s="337"/>
      <c r="AU459" s="208" t="s">
        <v>720</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720</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27" customHeight="1" x14ac:dyDescent="0.15">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56.25"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742</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80" t="s">
        <v>742</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2" t="s">
        <v>742</v>
      </c>
      <c r="AE705" s="713"/>
      <c r="AF705" s="713"/>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744</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742</v>
      </c>
      <c r="AE708" s="603"/>
      <c r="AF708" s="603"/>
      <c r="AG708" s="740" t="s">
        <v>750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48"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745</v>
      </c>
      <c r="AE712" s="781"/>
      <c r="AF712" s="781"/>
      <c r="AG712" s="104" t="s">
        <v>775</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0"/>
      <c r="B713" s="642"/>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745</v>
      </c>
      <c r="AE713" s="323"/>
      <c r="AF713" s="661"/>
      <c r="AG713" s="104" t="s">
        <v>774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753</v>
      </c>
      <c r="AH714" s="735"/>
      <c r="AI714" s="735"/>
      <c r="AJ714" s="735"/>
      <c r="AK714" s="735"/>
      <c r="AL714" s="735"/>
      <c r="AM714" s="735"/>
      <c r="AN714" s="735"/>
      <c r="AO714" s="735"/>
      <c r="AP714" s="735"/>
      <c r="AQ714" s="735"/>
      <c r="AR714" s="735"/>
      <c r="AS714" s="735"/>
      <c r="AT714" s="735"/>
      <c r="AU714" s="735"/>
      <c r="AV714" s="735"/>
      <c r="AW714" s="735"/>
      <c r="AX714" s="736"/>
    </row>
    <row r="715" spans="1:50" ht="66.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754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774</v>
      </c>
      <c r="AE716" s="625"/>
      <c r="AF716" s="625"/>
      <c r="AG716" s="104" t="s">
        <v>775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775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04" t="s">
        <v>775</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783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720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07" t="s">
        <v>53</v>
      </c>
      <c r="D726" s="829"/>
      <c r="E726" s="829"/>
      <c r="F726" s="830"/>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3" t="s">
        <v>673</v>
      </c>
      <c r="B737" s="211"/>
      <c r="C737" s="211"/>
      <c r="D737" s="212"/>
      <c r="E737" s="947" t="s">
        <v>734</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1" t="s">
        <v>398</v>
      </c>
      <c r="B738" s="361"/>
      <c r="C738" s="361"/>
      <c r="D738" s="361"/>
      <c r="E738" s="947" t="s">
        <v>735</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1" t="s">
        <v>397</v>
      </c>
      <c r="B739" s="361"/>
      <c r="C739" s="361"/>
      <c r="D739" s="361"/>
      <c r="E739" s="947" t="s">
        <v>736</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1" t="s">
        <v>396</v>
      </c>
      <c r="B740" s="361"/>
      <c r="C740" s="361"/>
      <c r="D740" s="361"/>
      <c r="E740" s="947" t="s">
        <v>737</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1" t="s">
        <v>395</v>
      </c>
      <c r="B741" s="361"/>
      <c r="C741" s="361"/>
      <c r="D741" s="361"/>
      <c r="E741" s="947" t="s">
        <v>738</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1" t="s">
        <v>394</v>
      </c>
      <c r="B742" s="361"/>
      <c r="C742" s="361"/>
      <c r="D742" s="361"/>
      <c r="E742" s="947" t="s">
        <v>739</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1" t="s">
        <v>393</v>
      </c>
      <c r="B743" s="361"/>
      <c r="C743" s="361"/>
      <c r="D743" s="361"/>
      <c r="E743" s="947" t="s">
        <v>739</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1" t="s">
        <v>392</v>
      </c>
      <c r="B744" s="361"/>
      <c r="C744" s="361"/>
      <c r="D744" s="361"/>
      <c r="E744" s="947" t="s">
        <v>740</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1" t="s">
        <v>391</v>
      </c>
      <c r="B745" s="361"/>
      <c r="C745" s="361"/>
      <c r="D745" s="361"/>
      <c r="E745" s="984" t="s">
        <v>741</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1" t="s">
        <v>546</v>
      </c>
      <c r="B746" s="361"/>
      <c r="C746" s="361"/>
      <c r="D746" s="361"/>
      <c r="E746" s="953" t="s">
        <v>711</v>
      </c>
      <c r="F746" s="951"/>
      <c r="G746" s="951"/>
      <c r="H746" s="100" t="str">
        <f>IF(E746="","","-")</f>
        <v>-</v>
      </c>
      <c r="I746" s="951"/>
      <c r="J746" s="951"/>
      <c r="K746" s="100" t="str">
        <f>IF(I746="","","-")</f>
        <v/>
      </c>
      <c r="L746" s="952">
        <v>224</v>
      </c>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1" t="s">
        <v>510</v>
      </c>
      <c r="B747" s="361"/>
      <c r="C747" s="361"/>
      <c r="D747" s="361"/>
      <c r="E747" s="953" t="s">
        <v>711</v>
      </c>
      <c r="F747" s="951"/>
      <c r="G747" s="951"/>
      <c r="H747" s="100" t="str">
        <f>IF(E747="","","-")</f>
        <v>-</v>
      </c>
      <c r="I747" s="951"/>
      <c r="J747" s="951"/>
      <c r="K747" s="100" t="str">
        <f>IF(I747="","","-")</f>
        <v/>
      </c>
      <c r="L747" s="952">
        <v>232</v>
      </c>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07"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758</v>
      </c>
      <c r="H789" s="669"/>
      <c r="I789" s="669"/>
      <c r="J789" s="669"/>
      <c r="K789" s="670"/>
      <c r="L789" s="662" t="s">
        <v>765</v>
      </c>
      <c r="M789" s="663"/>
      <c r="N789" s="663"/>
      <c r="O789" s="663"/>
      <c r="P789" s="663"/>
      <c r="Q789" s="663"/>
      <c r="R789" s="663"/>
      <c r="S789" s="663"/>
      <c r="T789" s="663"/>
      <c r="U789" s="663"/>
      <c r="V789" s="663"/>
      <c r="W789" s="663"/>
      <c r="X789" s="664"/>
      <c r="Y789" s="382">
        <v>155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759</v>
      </c>
      <c r="H790" s="605"/>
      <c r="I790" s="605"/>
      <c r="J790" s="605"/>
      <c r="K790" s="606"/>
      <c r="L790" s="596" t="s">
        <v>766</v>
      </c>
      <c r="M790" s="597"/>
      <c r="N790" s="597"/>
      <c r="O790" s="597"/>
      <c r="P790" s="597"/>
      <c r="Q790" s="597"/>
      <c r="R790" s="597"/>
      <c r="S790" s="597"/>
      <c r="T790" s="597"/>
      <c r="U790" s="597"/>
      <c r="V790" s="597"/>
      <c r="W790" s="597"/>
      <c r="X790" s="598"/>
      <c r="Y790" s="599">
        <v>94</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760</v>
      </c>
      <c r="H791" s="605"/>
      <c r="I791" s="605"/>
      <c r="J791" s="605"/>
      <c r="K791" s="606"/>
      <c r="L791" s="596" t="s">
        <v>767</v>
      </c>
      <c r="M791" s="597"/>
      <c r="N791" s="597"/>
      <c r="O791" s="597"/>
      <c r="P791" s="597"/>
      <c r="Q791" s="597"/>
      <c r="R791" s="597"/>
      <c r="S791" s="597"/>
      <c r="T791" s="597"/>
      <c r="U791" s="597"/>
      <c r="V791" s="597"/>
      <c r="W791" s="597"/>
      <c r="X791" s="598"/>
      <c r="Y791" s="599">
        <v>38</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761</v>
      </c>
      <c r="H792" s="605"/>
      <c r="I792" s="605"/>
      <c r="J792" s="605"/>
      <c r="K792" s="606"/>
      <c r="L792" s="596" t="s">
        <v>768</v>
      </c>
      <c r="M792" s="597"/>
      <c r="N792" s="597"/>
      <c r="O792" s="597"/>
      <c r="P792" s="597"/>
      <c r="Q792" s="597"/>
      <c r="R792" s="597"/>
      <c r="S792" s="597"/>
      <c r="T792" s="597"/>
      <c r="U792" s="597"/>
      <c r="V792" s="597"/>
      <c r="W792" s="597"/>
      <c r="X792" s="598"/>
      <c r="Y792" s="599">
        <v>0</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762</v>
      </c>
      <c r="H793" s="605"/>
      <c r="I793" s="605"/>
      <c r="J793" s="605"/>
      <c r="K793" s="606"/>
      <c r="L793" s="596" t="s">
        <v>769</v>
      </c>
      <c r="M793" s="597"/>
      <c r="N793" s="597"/>
      <c r="O793" s="597"/>
      <c r="P793" s="597"/>
      <c r="Q793" s="597"/>
      <c r="R793" s="597"/>
      <c r="S793" s="597"/>
      <c r="T793" s="597"/>
      <c r="U793" s="597"/>
      <c r="V793" s="597"/>
      <c r="W793" s="597"/>
      <c r="X793" s="598"/>
      <c r="Y793" s="599">
        <v>0</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t="s">
        <v>763</v>
      </c>
      <c r="H794" s="605"/>
      <c r="I794" s="605"/>
      <c r="J794" s="605"/>
      <c r="K794" s="606"/>
      <c r="L794" s="596" t="s">
        <v>770</v>
      </c>
      <c r="M794" s="597"/>
      <c r="N794" s="597"/>
      <c r="O794" s="597"/>
      <c r="P794" s="597"/>
      <c r="Q794" s="597"/>
      <c r="R794" s="597"/>
      <c r="S794" s="597"/>
      <c r="T794" s="597"/>
      <c r="U794" s="597"/>
      <c r="V794" s="597"/>
      <c r="W794" s="597"/>
      <c r="X794" s="598"/>
      <c r="Y794" s="599">
        <v>0</v>
      </c>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t="s">
        <v>764</v>
      </c>
      <c r="H795" s="605"/>
      <c r="I795" s="605"/>
      <c r="J795" s="605"/>
      <c r="K795" s="606"/>
      <c r="L795" s="596" t="s">
        <v>771</v>
      </c>
      <c r="M795" s="597"/>
      <c r="N795" s="597"/>
      <c r="O795" s="597"/>
      <c r="P795" s="597"/>
      <c r="Q795" s="597"/>
      <c r="R795" s="597"/>
      <c r="S795" s="597"/>
      <c r="T795" s="597"/>
      <c r="U795" s="597"/>
      <c r="V795" s="597"/>
      <c r="W795" s="597"/>
      <c r="X795" s="598"/>
      <c r="Y795" s="599">
        <v>0</v>
      </c>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287</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07"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07"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07"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246" customHeight="1" x14ac:dyDescent="0.15">
      <c r="A845" s="370">
        <v>1</v>
      </c>
      <c r="B845" s="370">
        <v>1</v>
      </c>
      <c r="C845" s="358" t="s">
        <v>772</v>
      </c>
      <c r="D845" s="343"/>
      <c r="E845" s="343"/>
      <c r="F845" s="343"/>
      <c r="G845" s="343"/>
      <c r="H845" s="343"/>
      <c r="I845" s="343"/>
      <c r="J845" s="344">
        <v>3010005007409</v>
      </c>
      <c r="K845" s="345"/>
      <c r="L845" s="345"/>
      <c r="M845" s="345"/>
      <c r="N845" s="345"/>
      <c r="O845" s="345"/>
      <c r="P845" s="359" t="s">
        <v>782</v>
      </c>
      <c r="Q845" s="346"/>
      <c r="R845" s="346"/>
      <c r="S845" s="346"/>
      <c r="T845" s="346"/>
      <c r="U845" s="346"/>
      <c r="V845" s="346"/>
      <c r="W845" s="346"/>
      <c r="X845" s="346"/>
      <c r="Y845" s="347">
        <v>315</v>
      </c>
      <c r="Z845" s="348"/>
      <c r="AA845" s="348"/>
      <c r="AB845" s="349"/>
      <c r="AC845" s="350" t="s">
        <v>773</v>
      </c>
      <c r="AD845" s="351"/>
      <c r="AE845" s="351"/>
      <c r="AF845" s="351"/>
      <c r="AG845" s="351"/>
      <c r="AH845" s="366" t="s">
        <v>776</v>
      </c>
      <c r="AI845" s="367"/>
      <c r="AJ845" s="367"/>
      <c r="AK845" s="367"/>
      <c r="AL845" s="354" t="s">
        <v>776</v>
      </c>
      <c r="AM845" s="355"/>
      <c r="AN845" s="355"/>
      <c r="AO845" s="356"/>
      <c r="AP845" s="357" t="s">
        <v>776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776</v>
      </c>
      <c r="F1110" s="369"/>
      <c r="G1110" s="369"/>
      <c r="H1110" s="369"/>
      <c r="I1110" s="369"/>
      <c r="J1110" s="344" t="s">
        <v>776</v>
      </c>
      <c r="K1110" s="345"/>
      <c r="L1110" s="345"/>
      <c r="M1110" s="345"/>
      <c r="N1110" s="345"/>
      <c r="O1110" s="345"/>
      <c r="P1110" s="359" t="s">
        <v>776</v>
      </c>
      <c r="Q1110" s="346"/>
      <c r="R1110" s="346"/>
      <c r="S1110" s="346"/>
      <c r="T1110" s="346"/>
      <c r="U1110" s="346"/>
      <c r="V1110" s="346"/>
      <c r="W1110" s="346"/>
      <c r="X1110" s="346"/>
      <c r="Y1110" s="347" t="s">
        <v>776</v>
      </c>
      <c r="Z1110" s="348"/>
      <c r="AA1110" s="348"/>
      <c r="AB1110" s="349"/>
      <c r="AC1110" s="350"/>
      <c r="AD1110" s="351"/>
      <c r="AE1110" s="351"/>
      <c r="AF1110" s="351"/>
      <c r="AG1110" s="351"/>
      <c r="AH1110" s="352" t="s">
        <v>776</v>
      </c>
      <c r="AI1110" s="353"/>
      <c r="AJ1110" s="353"/>
      <c r="AK1110" s="353"/>
      <c r="AL1110" s="354" t="s">
        <v>776</v>
      </c>
      <c r="AM1110" s="355"/>
      <c r="AN1110" s="355"/>
      <c r="AO1110" s="356"/>
      <c r="AP1110" s="357" t="s">
        <v>776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3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3"/>
      <c r="Z2" s="821"/>
      <c r="AA2" s="822"/>
      <c r="AB2" s="1017" t="s">
        <v>11</v>
      </c>
      <c r="AC2" s="1018"/>
      <c r="AD2" s="1019"/>
      <c r="AE2" s="1023" t="s">
        <v>391</v>
      </c>
      <c r="AF2" s="1023"/>
      <c r="AG2" s="1023"/>
      <c r="AH2" s="1023"/>
      <c r="AI2" s="1023" t="s">
        <v>413</v>
      </c>
      <c r="AJ2" s="1023"/>
      <c r="AK2" s="1023"/>
      <c r="AL2" s="556"/>
      <c r="AM2" s="1023" t="s">
        <v>510</v>
      </c>
      <c r="AN2" s="1023"/>
      <c r="AO2" s="102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22"/>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3"/>
      <c r="Z9" s="821"/>
      <c r="AA9" s="822"/>
      <c r="AB9" s="1017" t="s">
        <v>11</v>
      </c>
      <c r="AC9" s="1018"/>
      <c r="AD9" s="1019"/>
      <c r="AE9" s="1023" t="s">
        <v>391</v>
      </c>
      <c r="AF9" s="1023"/>
      <c r="AG9" s="1023"/>
      <c r="AH9" s="1023"/>
      <c r="AI9" s="1023" t="s">
        <v>413</v>
      </c>
      <c r="AJ9" s="1023"/>
      <c r="AK9" s="1023"/>
      <c r="AL9" s="556"/>
      <c r="AM9" s="1023" t="s">
        <v>510</v>
      </c>
      <c r="AN9" s="1023"/>
      <c r="AO9" s="102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22"/>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3"/>
      <c r="Z16" s="821"/>
      <c r="AA16" s="822"/>
      <c r="AB16" s="1017" t="s">
        <v>11</v>
      </c>
      <c r="AC16" s="1018"/>
      <c r="AD16" s="1019"/>
      <c r="AE16" s="1023" t="s">
        <v>391</v>
      </c>
      <c r="AF16" s="1023"/>
      <c r="AG16" s="1023"/>
      <c r="AH16" s="1023"/>
      <c r="AI16" s="1023" t="s">
        <v>413</v>
      </c>
      <c r="AJ16" s="1023"/>
      <c r="AK16" s="1023"/>
      <c r="AL16" s="556"/>
      <c r="AM16" s="1023" t="s">
        <v>510</v>
      </c>
      <c r="AN16" s="1023"/>
      <c r="AO16" s="102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22"/>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3"/>
      <c r="Z23" s="821"/>
      <c r="AA23" s="822"/>
      <c r="AB23" s="1017" t="s">
        <v>11</v>
      </c>
      <c r="AC23" s="1018"/>
      <c r="AD23" s="1019"/>
      <c r="AE23" s="1023" t="s">
        <v>391</v>
      </c>
      <c r="AF23" s="1023"/>
      <c r="AG23" s="1023"/>
      <c r="AH23" s="1023"/>
      <c r="AI23" s="1023" t="s">
        <v>413</v>
      </c>
      <c r="AJ23" s="1023"/>
      <c r="AK23" s="1023"/>
      <c r="AL23" s="556"/>
      <c r="AM23" s="1023" t="s">
        <v>510</v>
      </c>
      <c r="AN23" s="1023"/>
      <c r="AO23" s="102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22"/>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3"/>
      <c r="Z30" s="821"/>
      <c r="AA30" s="822"/>
      <c r="AB30" s="1017" t="s">
        <v>11</v>
      </c>
      <c r="AC30" s="1018"/>
      <c r="AD30" s="1019"/>
      <c r="AE30" s="1023" t="s">
        <v>391</v>
      </c>
      <c r="AF30" s="1023"/>
      <c r="AG30" s="1023"/>
      <c r="AH30" s="1023"/>
      <c r="AI30" s="1023" t="s">
        <v>413</v>
      </c>
      <c r="AJ30" s="1023"/>
      <c r="AK30" s="1023"/>
      <c r="AL30" s="556"/>
      <c r="AM30" s="1023" t="s">
        <v>510</v>
      </c>
      <c r="AN30" s="1023"/>
      <c r="AO30" s="102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22"/>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3"/>
      <c r="Z37" s="821"/>
      <c r="AA37" s="822"/>
      <c r="AB37" s="1017" t="s">
        <v>11</v>
      </c>
      <c r="AC37" s="1018"/>
      <c r="AD37" s="1019"/>
      <c r="AE37" s="1023" t="s">
        <v>391</v>
      </c>
      <c r="AF37" s="1023"/>
      <c r="AG37" s="1023"/>
      <c r="AH37" s="1023"/>
      <c r="AI37" s="1023" t="s">
        <v>413</v>
      </c>
      <c r="AJ37" s="1023"/>
      <c r="AK37" s="1023"/>
      <c r="AL37" s="556"/>
      <c r="AM37" s="1023" t="s">
        <v>510</v>
      </c>
      <c r="AN37" s="1023"/>
      <c r="AO37" s="102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22"/>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3"/>
      <c r="Z44" s="821"/>
      <c r="AA44" s="822"/>
      <c r="AB44" s="1017" t="s">
        <v>11</v>
      </c>
      <c r="AC44" s="1018"/>
      <c r="AD44" s="1019"/>
      <c r="AE44" s="1023" t="s">
        <v>391</v>
      </c>
      <c r="AF44" s="1023"/>
      <c r="AG44" s="1023"/>
      <c r="AH44" s="1023"/>
      <c r="AI44" s="1023" t="s">
        <v>413</v>
      </c>
      <c r="AJ44" s="1023"/>
      <c r="AK44" s="1023"/>
      <c r="AL44" s="556"/>
      <c r="AM44" s="1023" t="s">
        <v>510</v>
      </c>
      <c r="AN44" s="1023"/>
      <c r="AO44" s="102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22"/>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3"/>
      <c r="Z51" s="821"/>
      <c r="AA51" s="822"/>
      <c r="AB51" s="556" t="s">
        <v>11</v>
      </c>
      <c r="AC51" s="1018"/>
      <c r="AD51" s="1019"/>
      <c r="AE51" s="1023" t="s">
        <v>391</v>
      </c>
      <c r="AF51" s="1023"/>
      <c r="AG51" s="1023"/>
      <c r="AH51" s="1023"/>
      <c r="AI51" s="1023" t="s">
        <v>413</v>
      </c>
      <c r="AJ51" s="1023"/>
      <c r="AK51" s="1023"/>
      <c r="AL51" s="556"/>
      <c r="AM51" s="1023" t="s">
        <v>510</v>
      </c>
      <c r="AN51" s="1023"/>
      <c r="AO51" s="102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22"/>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3"/>
      <c r="Z58" s="821"/>
      <c r="AA58" s="822"/>
      <c r="AB58" s="1017" t="s">
        <v>11</v>
      </c>
      <c r="AC58" s="1018"/>
      <c r="AD58" s="1019"/>
      <c r="AE58" s="1023" t="s">
        <v>391</v>
      </c>
      <c r="AF58" s="1023"/>
      <c r="AG58" s="1023"/>
      <c r="AH58" s="1023"/>
      <c r="AI58" s="1023" t="s">
        <v>413</v>
      </c>
      <c r="AJ58" s="1023"/>
      <c r="AK58" s="1023"/>
      <c r="AL58" s="556"/>
      <c r="AM58" s="1023" t="s">
        <v>510</v>
      </c>
      <c r="AN58" s="1023"/>
      <c r="AO58" s="102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22"/>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3"/>
      <c r="Z65" s="821"/>
      <c r="AA65" s="822"/>
      <c r="AB65" s="1017" t="s">
        <v>11</v>
      </c>
      <c r="AC65" s="1018"/>
      <c r="AD65" s="1019"/>
      <c r="AE65" s="1023" t="s">
        <v>391</v>
      </c>
      <c r="AF65" s="1023"/>
      <c r="AG65" s="1023"/>
      <c r="AH65" s="1023"/>
      <c r="AI65" s="1023" t="s">
        <v>413</v>
      </c>
      <c r="AJ65" s="1023"/>
      <c r="AK65" s="1023"/>
      <c r="AL65" s="556"/>
      <c r="AM65" s="1023" t="s">
        <v>510</v>
      </c>
      <c r="AN65" s="1023"/>
      <c r="AO65" s="102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22"/>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7" t="s">
        <v>17</v>
      </c>
      <c r="H3" s="666"/>
      <c r="I3" s="666"/>
      <c r="J3" s="666"/>
      <c r="K3" s="666"/>
      <c r="L3" s="665" t="s">
        <v>18</v>
      </c>
      <c r="M3" s="666"/>
      <c r="N3" s="666"/>
      <c r="O3" s="666"/>
      <c r="P3" s="666"/>
      <c r="Q3" s="666"/>
      <c r="R3" s="666"/>
      <c r="S3" s="666"/>
      <c r="T3" s="666"/>
      <c r="U3" s="666"/>
      <c r="V3" s="666"/>
      <c r="W3" s="666"/>
      <c r="X3" s="667"/>
      <c r="Y3" s="651" t="s">
        <v>19</v>
      </c>
      <c r="Z3" s="652"/>
      <c r="AA3" s="652"/>
      <c r="AB3" s="796"/>
      <c r="AC3" s="80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6"/>
      <c r="B4" s="1037"/>
      <c r="C4" s="1037"/>
      <c r="D4" s="1037"/>
      <c r="E4" s="1037"/>
      <c r="F4" s="1038"/>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6"/>
      <c r="B5" s="1037"/>
      <c r="C5" s="1037"/>
      <c r="D5" s="1037"/>
      <c r="E5" s="1037"/>
      <c r="F5" s="103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6"/>
      <c r="B6" s="1037"/>
      <c r="C6" s="1037"/>
      <c r="D6" s="1037"/>
      <c r="E6" s="1037"/>
      <c r="F6" s="103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6"/>
      <c r="B7" s="1037"/>
      <c r="C7" s="1037"/>
      <c r="D7" s="1037"/>
      <c r="E7" s="1037"/>
      <c r="F7" s="103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6"/>
      <c r="B8" s="1037"/>
      <c r="C8" s="1037"/>
      <c r="D8" s="1037"/>
      <c r="E8" s="1037"/>
      <c r="F8" s="103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6"/>
      <c r="B9" s="1037"/>
      <c r="C9" s="1037"/>
      <c r="D9" s="1037"/>
      <c r="E9" s="1037"/>
      <c r="F9" s="103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6"/>
      <c r="B10" s="1037"/>
      <c r="C10" s="1037"/>
      <c r="D10" s="1037"/>
      <c r="E10" s="1037"/>
      <c r="F10" s="103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6"/>
      <c r="B11" s="1037"/>
      <c r="C11" s="1037"/>
      <c r="D11" s="1037"/>
      <c r="E11" s="1037"/>
      <c r="F11" s="103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6"/>
      <c r="B12" s="1037"/>
      <c r="C12" s="1037"/>
      <c r="D12" s="1037"/>
      <c r="E12" s="1037"/>
      <c r="F12" s="103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6"/>
      <c r="B13" s="1037"/>
      <c r="C13" s="1037"/>
      <c r="D13" s="1037"/>
      <c r="E13" s="1037"/>
      <c r="F13" s="103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6"/>
      <c r="B14" s="1037"/>
      <c r="C14" s="1037"/>
      <c r="D14" s="1037"/>
      <c r="E14" s="1037"/>
      <c r="F14" s="1038"/>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6"/>
      <c r="B15" s="1037"/>
      <c r="C15" s="1037"/>
      <c r="D15" s="1037"/>
      <c r="E15" s="1037"/>
      <c r="F15" s="103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6"/>
      <c r="B16" s="1037"/>
      <c r="C16" s="1037"/>
      <c r="D16" s="1037"/>
      <c r="E16" s="1037"/>
      <c r="F16" s="1038"/>
      <c r="G16" s="80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6"/>
      <c r="B17" s="1037"/>
      <c r="C17" s="1037"/>
      <c r="D17" s="1037"/>
      <c r="E17" s="1037"/>
      <c r="F17" s="1038"/>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6"/>
      <c r="B18" s="1037"/>
      <c r="C18" s="1037"/>
      <c r="D18" s="1037"/>
      <c r="E18" s="1037"/>
      <c r="F18" s="103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6"/>
      <c r="B19" s="1037"/>
      <c r="C19" s="1037"/>
      <c r="D19" s="1037"/>
      <c r="E19" s="1037"/>
      <c r="F19" s="103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6"/>
      <c r="B20" s="1037"/>
      <c r="C20" s="1037"/>
      <c r="D20" s="1037"/>
      <c r="E20" s="1037"/>
      <c r="F20" s="103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6"/>
      <c r="B21" s="1037"/>
      <c r="C21" s="1037"/>
      <c r="D21" s="1037"/>
      <c r="E21" s="1037"/>
      <c r="F21" s="103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6"/>
      <c r="B22" s="1037"/>
      <c r="C22" s="1037"/>
      <c r="D22" s="1037"/>
      <c r="E22" s="1037"/>
      <c r="F22" s="103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6"/>
      <c r="B23" s="1037"/>
      <c r="C23" s="1037"/>
      <c r="D23" s="1037"/>
      <c r="E23" s="1037"/>
      <c r="F23" s="103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6"/>
      <c r="B24" s="1037"/>
      <c r="C24" s="1037"/>
      <c r="D24" s="1037"/>
      <c r="E24" s="1037"/>
      <c r="F24" s="103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6"/>
      <c r="B25" s="1037"/>
      <c r="C25" s="1037"/>
      <c r="D25" s="1037"/>
      <c r="E25" s="1037"/>
      <c r="F25" s="103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6"/>
      <c r="B26" s="1037"/>
      <c r="C26" s="1037"/>
      <c r="D26" s="1037"/>
      <c r="E26" s="1037"/>
      <c r="F26" s="103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6"/>
      <c r="B27" s="1037"/>
      <c r="C27" s="1037"/>
      <c r="D27" s="1037"/>
      <c r="E27" s="1037"/>
      <c r="F27" s="1038"/>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6"/>
      <c r="B28" s="1037"/>
      <c r="C28" s="1037"/>
      <c r="D28" s="1037"/>
      <c r="E28" s="1037"/>
      <c r="F28" s="103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6"/>
      <c r="B29" s="1037"/>
      <c r="C29" s="1037"/>
      <c r="D29" s="1037"/>
      <c r="E29" s="1037"/>
      <c r="F29" s="1038"/>
      <c r="G29" s="80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6"/>
      <c r="B30" s="1037"/>
      <c r="C30" s="1037"/>
      <c r="D30" s="1037"/>
      <c r="E30" s="1037"/>
      <c r="F30" s="1038"/>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6"/>
      <c r="B31" s="1037"/>
      <c r="C31" s="1037"/>
      <c r="D31" s="1037"/>
      <c r="E31" s="1037"/>
      <c r="F31" s="103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6"/>
      <c r="B32" s="1037"/>
      <c r="C32" s="1037"/>
      <c r="D32" s="1037"/>
      <c r="E32" s="1037"/>
      <c r="F32" s="103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6"/>
      <c r="B33" s="1037"/>
      <c r="C33" s="1037"/>
      <c r="D33" s="1037"/>
      <c r="E33" s="1037"/>
      <c r="F33" s="103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6"/>
      <c r="B34" s="1037"/>
      <c r="C34" s="1037"/>
      <c r="D34" s="1037"/>
      <c r="E34" s="1037"/>
      <c r="F34" s="103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6"/>
      <c r="B35" s="1037"/>
      <c r="C35" s="1037"/>
      <c r="D35" s="1037"/>
      <c r="E35" s="1037"/>
      <c r="F35" s="103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6"/>
      <c r="B36" s="1037"/>
      <c r="C36" s="1037"/>
      <c r="D36" s="1037"/>
      <c r="E36" s="1037"/>
      <c r="F36" s="103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6"/>
      <c r="B37" s="1037"/>
      <c r="C37" s="1037"/>
      <c r="D37" s="1037"/>
      <c r="E37" s="1037"/>
      <c r="F37" s="103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6"/>
      <c r="B38" s="1037"/>
      <c r="C38" s="1037"/>
      <c r="D38" s="1037"/>
      <c r="E38" s="1037"/>
      <c r="F38" s="103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6"/>
      <c r="B39" s="1037"/>
      <c r="C39" s="1037"/>
      <c r="D39" s="1037"/>
      <c r="E39" s="1037"/>
      <c r="F39" s="103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6"/>
      <c r="B40" s="1037"/>
      <c r="C40" s="1037"/>
      <c r="D40" s="1037"/>
      <c r="E40" s="1037"/>
      <c r="F40" s="1038"/>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6"/>
      <c r="B41" s="1037"/>
      <c r="C41" s="1037"/>
      <c r="D41" s="1037"/>
      <c r="E41" s="1037"/>
      <c r="F41" s="103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6"/>
      <c r="B42" s="1037"/>
      <c r="C42" s="1037"/>
      <c r="D42" s="1037"/>
      <c r="E42" s="1037"/>
      <c r="F42" s="1038"/>
      <c r="G42" s="80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6"/>
      <c r="B43" s="1037"/>
      <c r="C43" s="1037"/>
      <c r="D43" s="1037"/>
      <c r="E43" s="1037"/>
      <c r="F43" s="1038"/>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6"/>
      <c r="B44" s="1037"/>
      <c r="C44" s="1037"/>
      <c r="D44" s="1037"/>
      <c r="E44" s="1037"/>
      <c r="F44" s="103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6"/>
      <c r="B45" s="1037"/>
      <c r="C45" s="1037"/>
      <c r="D45" s="1037"/>
      <c r="E45" s="1037"/>
      <c r="F45" s="103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6"/>
      <c r="B46" s="1037"/>
      <c r="C46" s="1037"/>
      <c r="D46" s="1037"/>
      <c r="E46" s="1037"/>
      <c r="F46" s="103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6"/>
      <c r="B47" s="1037"/>
      <c r="C47" s="1037"/>
      <c r="D47" s="1037"/>
      <c r="E47" s="1037"/>
      <c r="F47" s="103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6"/>
      <c r="B48" s="1037"/>
      <c r="C48" s="1037"/>
      <c r="D48" s="1037"/>
      <c r="E48" s="1037"/>
      <c r="F48" s="103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6"/>
      <c r="B49" s="1037"/>
      <c r="C49" s="1037"/>
      <c r="D49" s="1037"/>
      <c r="E49" s="1037"/>
      <c r="F49" s="103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6"/>
      <c r="B50" s="1037"/>
      <c r="C50" s="1037"/>
      <c r="D50" s="1037"/>
      <c r="E50" s="1037"/>
      <c r="F50" s="103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6"/>
      <c r="B51" s="1037"/>
      <c r="C51" s="1037"/>
      <c r="D51" s="1037"/>
      <c r="E51" s="1037"/>
      <c r="F51" s="103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6"/>
      <c r="B52" s="1037"/>
      <c r="C52" s="1037"/>
      <c r="D52" s="1037"/>
      <c r="E52" s="1037"/>
      <c r="F52" s="103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6"/>
      <c r="B56" s="1037"/>
      <c r="C56" s="1037"/>
      <c r="D56" s="1037"/>
      <c r="E56" s="1037"/>
      <c r="F56" s="1038"/>
      <c r="G56" s="80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6"/>
      <c r="B57" s="1037"/>
      <c r="C57" s="1037"/>
      <c r="D57" s="1037"/>
      <c r="E57" s="1037"/>
      <c r="F57" s="1038"/>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6"/>
      <c r="B58" s="1037"/>
      <c r="C58" s="1037"/>
      <c r="D58" s="1037"/>
      <c r="E58" s="1037"/>
      <c r="F58" s="103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6"/>
      <c r="B59" s="1037"/>
      <c r="C59" s="1037"/>
      <c r="D59" s="1037"/>
      <c r="E59" s="1037"/>
      <c r="F59" s="103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6"/>
      <c r="B60" s="1037"/>
      <c r="C60" s="1037"/>
      <c r="D60" s="1037"/>
      <c r="E60" s="1037"/>
      <c r="F60" s="103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6"/>
      <c r="B61" s="1037"/>
      <c r="C61" s="1037"/>
      <c r="D61" s="1037"/>
      <c r="E61" s="1037"/>
      <c r="F61" s="103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6"/>
      <c r="B62" s="1037"/>
      <c r="C62" s="1037"/>
      <c r="D62" s="1037"/>
      <c r="E62" s="1037"/>
      <c r="F62" s="103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6"/>
      <c r="B63" s="1037"/>
      <c r="C63" s="1037"/>
      <c r="D63" s="1037"/>
      <c r="E63" s="1037"/>
      <c r="F63" s="103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6"/>
      <c r="B64" s="1037"/>
      <c r="C64" s="1037"/>
      <c r="D64" s="1037"/>
      <c r="E64" s="1037"/>
      <c r="F64" s="103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6"/>
      <c r="B65" s="1037"/>
      <c r="C65" s="1037"/>
      <c r="D65" s="1037"/>
      <c r="E65" s="1037"/>
      <c r="F65" s="103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6"/>
      <c r="B66" s="1037"/>
      <c r="C66" s="1037"/>
      <c r="D66" s="1037"/>
      <c r="E66" s="1037"/>
      <c r="F66" s="103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6"/>
      <c r="B67" s="1037"/>
      <c r="C67" s="1037"/>
      <c r="D67" s="1037"/>
      <c r="E67" s="1037"/>
      <c r="F67" s="1038"/>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6"/>
      <c r="B68" s="1037"/>
      <c r="C68" s="1037"/>
      <c r="D68" s="1037"/>
      <c r="E68" s="1037"/>
      <c r="F68" s="103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6"/>
      <c r="B69" s="1037"/>
      <c r="C69" s="1037"/>
      <c r="D69" s="1037"/>
      <c r="E69" s="1037"/>
      <c r="F69" s="1038"/>
      <c r="G69" s="80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6"/>
      <c r="B70" s="1037"/>
      <c r="C70" s="1037"/>
      <c r="D70" s="1037"/>
      <c r="E70" s="1037"/>
      <c r="F70" s="1038"/>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6"/>
      <c r="B71" s="1037"/>
      <c r="C71" s="1037"/>
      <c r="D71" s="1037"/>
      <c r="E71" s="1037"/>
      <c r="F71" s="103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6"/>
      <c r="B72" s="1037"/>
      <c r="C72" s="1037"/>
      <c r="D72" s="1037"/>
      <c r="E72" s="1037"/>
      <c r="F72" s="103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6"/>
      <c r="B73" s="1037"/>
      <c r="C73" s="1037"/>
      <c r="D73" s="1037"/>
      <c r="E73" s="1037"/>
      <c r="F73" s="103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6"/>
      <c r="B74" s="1037"/>
      <c r="C74" s="1037"/>
      <c r="D74" s="1037"/>
      <c r="E74" s="1037"/>
      <c r="F74" s="103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6"/>
      <c r="B75" s="1037"/>
      <c r="C75" s="1037"/>
      <c r="D75" s="1037"/>
      <c r="E75" s="1037"/>
      <c r="F75" s="103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6"/>
      <c r="B76" s="1037"/>
      <c r="C76" s="1037"/>
      <c r="D76" s="1037"/>
      <c r="E76" s="1037"/>
      <c r="F76" s="103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6"/>
      <c r="B77" s="1037"/>
      <c r="C77" s="1037"/>
      <c r="D77" s="1037"/>
      <c r="E77" s="1037"/>
      <c r="F77" s="103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6"/>
      <c r="B78" s="1037"/>
      <c r="C78" s="1037"/>
      <c r="D78" s="1037"/>
      <c r="E78" s="1037"/>
      <c r="F78" s="103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6"/>
      <c r="B79" s="1037"/>
      <c r="C79" s="1037"/>
      <c r="D79" s="1037"/>
      <c r="E79" s="1037"/>
      <c r="F79" s="103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6"/>
      <c r="B80" s="1037"/>
      <c r="C80" s="1037"/>
      <c r="D80" s="1037"/>
      <c r="E80" s="1037"/>
      <c r="F80" s="1038"/>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6"/>
      <c r="B81" s="1037"/>
      <c r="C81" s="1037"/>
      <c r="D81" s="1037"/>
      <c r="E81" s="1037"/>
      <c r="F81" s="103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6"/>
      <c r="B82" s="1037"/>
      <c r="C82" s="1037"/>
      <c r="D82" s="1037"/>
      <c r="E82" s="1037"/>
      <c r="F82" s="1038"/>
      <c r="G82" s="80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6"/>
      <c r="B83" s="1037"/>
      <c r="C83" s="1037"/>
      <c r="D83" s="1037"/>
      <c r="E83" s="1037"/>
      <c r="F83" s="1038"/>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6"/>
      <c r="B84" s="1037"/>
      <c r="C84" s="1037"/>
      <c r="D84" s="1037"/>
      <c r="E84" s="1037"/>
      <c r="F84" s="103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6"/>
      <c r="B85" s="1037"/>
      <c r="C85" s="1037"/>
      <c r="D85" s="1037"/>
      <c r="E85" s="1037"/>
      <c r="F85" s="103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6"/>
      <c r="B86" s="1037"/>
      <c r="C86" s="1037"/>
      <c r="D86" s="1037"/>
      <c r="E86" s="1037"/>
      <c r="F86" s="103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6"/>
      <c r="B87" s="1037"/>
      <c r="C87" s="1037"/>
      <c r="D87" s="1037"/>
      <c r="E87" s="1037"/>
      <c r="F87" s="103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6"/>
      <c r="B88" s="1037"/>
      <c r="C88" s="1037"/>
      <c r="D88" s="1037"/>
      <c r="E88" s="1037"/>
      <c r="F88" s="103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6"/>
      <c r="B89" s="1037"/>
      <c r="C89" s="1037"/>
      <c r="D89" s="1037"/>
      <c r="E89" s="1037"/>
      <c r="F89" s="103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6"/>
      <c r="B90" s="1037"/>
      <c r="C90" s="1037"/>
      <c r="D90" s="1037"/>
      <c r="E90" s="1037"/>
      <c r="F90" s="103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6"/>
      <c r="B91" s="1037"/>
      <c r="C91" s="1037"/>
      <c r="D91" s="1037"/>
      <c r="E91" s="1037"/>
      <c r="F91" s="103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6"/>
      <c r="B92" s="1037"/>
      <c r="C92" s="1037"/>
      <c r="D92" s="1037"/>
      <c r="E92" s="1037"/>
      <c r="F92" s="103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6"/>
      <c r="B93" s="1037"/>
      <c r="C93" s="1037"/>
      <c r="D93" s="1037"/>
      <c r="E93" s="1037"/>
      <c r="F93" s="1038"/>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6"/>
      <c r="B94" s="1037"/>
      <c r="C94" s="1037"/>
      <c r="D94" s="1037"/>
      <c r="E94" s="1037"/>
      <c r="F94" s="103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6"/>
      <c r="B95" s="1037"/>
      <c r="C95" s="1037"/>
      <c r="D95" s="1037"/>
      <c r="E95" s="1037"/>
      <c r="F95" s="1038"/>
      <c r="G95" s="80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6"/>
      <c r="B96" s="1037"/>
      <c r="C96" s="1037"/>
      <c r="D96" s="1037"/>
      <c r="E96" s="1037"/>
      <c r="F96" s="1038"/>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6"/>
      <c r="B97" s="1037"/>
      <c r="C97" s="1037"/>
      <c r="D97" s="1037"/>
      <c r="E97" s="1037"/>
      <c r="F97" s="103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6"/>
      <c r="B98" s="1037"/>
      <c r="C98" s="1037"/>
      <c r="D98" s="1037"/>
      <c r="E98" s="1037"/>
      <c r="F98" s="103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6"/>
      <c r="B99" s="1037"/>
      <c r="C99" s="1037"/>
      <c r="D99" s="1037"/>
      <c r="E99" s="1037"/>
      <c r="F99" s="103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6"/>
      <c r="B100" s="1037"/>
      <c r="C100" s="1037"/>
      <c r="D100" s="1037"/>
      <c r="E100" s="1037"/>
      <c r="F100" s="103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6"/>
      <c r="B101" s="1037"/>
      <c r="C101" s="1037"/>
      <c r="D101" s="1037"/>
      <c r="E101" s="1037"/>
      <c r="F101" s="103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6"/>
      <c r="B102" s="1037"/>
      <c r="C102" s="1037"/>
      <c r="D102" s="1037"/>
      <c r="E102" s="1037"/>
      <c r="F102" s="103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6"/>
      <c r="B103" s="1037"/>
      <c r="C103" s="1037"/>
      <c r="D103" s="1037"/>
      <c r="E103" s="1037"/>
      <c r="F103" s="103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6"/>
      <c r="B104" s="1037"/>
      <c r="C104" s="1037"/>
      <c r="D104" s="1037"/>
      <c r="E104" s="1037"/>
      <c r="F104" s="103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6"/>
      <c r="B105" s="1037"/>
      <c r="C105" s="1037"/>
      <c r="D105" s="1037"/>
      <c r="E105" s="1037"/>
      <c r="F105" s="103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6"/>
      <c r="B109" s="1037"/>
      <c r="C109" s="1037"/>
      <c r="D109" s="1037"/>
      <c r="E109" s="1037"/>
      <c r="F109" s="1038"/>
      <c r="G109" s="80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6"/>
      <c r="B110" s="1037"/>
      <c r="C110" s="1037"/>
      <c r="D110" s="1037"/>
      <c r="E110" s="1037"/>
      <c r="F110" s="103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6"/>
      <c r="B111" s="1037"/>
      <c r="C111" s="1037"/>
      <c r="D111" s="1037"/>
      <c r="E111" s="1037"/>
      <c r="F111" s="103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6"/>
      <c r="B112" s="1037"/>
      <c r="C112" s="1037"/>
      <c r="D112" s="1037"/>
      <c r="E112" s="1037"/>
      <c r="F112" s="103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6"/>
      <c r="B113" s="1037"/>
      <c r="C113" s="1037"/>
      <c r="D113" s="1037"/>
      <c r="E113" s="1037"/>
      <c r="F113" s="103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6"/>
      <c r="B114" s="1037"/>
      <c r="C114" s="1037"/>
      <c r="D114" s="1037"/>
      <c r="E114" s="1037"/>
      <c r="F114" s="103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6"/>
      <c r="B115" s="1037"/>
      <c r="C115" s="1037"/>
      <c r="D115" s="1037"/>
      <c r="E115" s="1037"/>
      <c r="F115" s="103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6"/>
      <c r="B116" s="1037"/>
      <c r="C116" s="1037"/>
      <c r="D116" s="1037"/>
      <c r="E116" s="1037"/>
      <c r="F116" s="103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6"/>
      <c r="B117" s="1037"/>
      <c r="C117" s="1037"/>
      <c r="D117" s="1037"/>
      <c r="E117" s="1037"/>
      <c r="F117" s="103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6"/>
      <c r="B118" s="1037"/>
      <c r="C118" s="1037"/>
      <c r="D118" s="1037"/>
      <c r="E118" s="1037"/>
      <c r="F118" s="103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6"/>
      <c r="B119" s="1037"/>
      <c r="C119" s="1037"/>
      <c r="D119" s="1037"/>
      <c r="E119" s="1037"/>
      <c r="F119" s="103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6"/>
      <c r="B120" s="1037"/>
      <c r="C120" s="1037"/>
      <c r="D120" s="1037"/>
      <c r="E120" s="1037"/>
      <c r="F120" s="1038"/>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6"/>
      <c r="B121" s="1037"/>
      <c r="C121" s="1037"/>
      <c r="D121" s="1037"/>
      <c r="E121" s="1037"/>
      <c r="F121" s="103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6"/>
      <c r="B122" s="1037"/>
      <c r="C122" s="1037"/>
      <c r="D122" s="1037"/>
      <c r="E122" s="1037"/>
      <c r="F122" s="1038"/>
      <c r="G122" s="80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6"/>
      <c r="B123" s="1037"/>
      <c r="C123" s="1037"/>
      <c r="D123" s="1037"/>
      <c r="E123" s="1037"/>
      <c r="F123" s="103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6"/>
      <c r="B124" s="1037"/>
      <c r="C124" s="1037"/>
      <c r="D124" s="1037"/>
      <c r="E124" s="1037"/>
      <c r="F124" s="103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6"/>
      <c r="B125" s="1037"/>
      <c r="C125" s="1037"/>
      <c r="D125" s="1037"/>
      <c r="E125" s="1037"/>
      <c r="F125" s="103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6"/>
      <c r="B126" s="1037"/>
      <c r="C126" s="1037"/>
      <c r="D126" s="1037"/>
      <c r="E126" s="1037"/>
      <c r="F126" s="103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6"/>
      <c r="B127" s="1037"/>
      <c r="C127" s="1037"/>
      <c r="D127" s="1037"/>
      <c r="E127" s="1037"/>
      <c r="F127" s="103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6"/>
      <c r="B128" s="1037"/>
      <c r="C128" s="1037"/>
      <c r="D128" s="1037"/>
      <c r="E128" s="1037"/>
      <c r="F128" s="103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6"/>
      <c r="B129" s="1037"/>
      <c r="C129" s="1037"/>
      <c r="D129" s="1037"/>
      <c r="E129" s="1037"/>
      <c r="F129" s="103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6"/>
      <c r="B130" s="1037"/>
      <c r="C130" s="1037"/>
      <c r="D130" s="1037"/>
      <c r="E130" s="1037"/>
      <c r="F130" s="103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6"/>
      <c r="B131" s="1037"/>
      <c r="C131" s="1037"/>
      <c r="D131" s="1037"/>
      <c r="E131" s="1037"/>
      <c r="F131" s="103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6"/>
      <c r="B132" s="1037"/>
      <c r="C132" s="1037"/>
      <c r="D132" s="1037"/>
      <c r="E132" s="1037"/>
      <c r="F132" s="103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6"/>
      <c r="B133" s="1037"/>
      <c r="C133" s="1037"/>
      <c r="D133" s="1037"/>
      <c r="E133" s="1037"/>
      <c r="F133" s="1038"/>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6"/>
      <c r="B134" s="1037"/>
      <c r="C134" s="1037"/>
      <c r="D134" s="1037"/>
      <c r="E134" s="1037"/>
      <c r="F134" s="103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6"/>
      <c r="B135" s="1037"/>
      <c r="C135" s="1037"/>
      <c r="D135" s="1037"/>
      <c r="E135" s="1037"/>
      <c r="F135" s="1038"/>
      <c r="G135" s="80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6"/>
      <c r="B136" s="1037"/>
      <c r="C136" s="1037"/>
      <c r="D136" s="1037"/>
      <c r="E136" s="1037"/>
      <c r="F136" s="103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6"/>
      <c r="B137" s="1037"/>
      <c r="C137" s="1037"/>
      <c r="D137" s="1037"/>
      <c r="E137" s="1037"/>
      <c r="F137" s="103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6"/>
      <c r="B138" s="1037"/>
      <c r="C138" s="1037"/>
      <c r="D138" s="1037"/>
      <c r="E138" s="1037"/>
      <c r="F138" s="103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6"/>
      <c r="B139" s="1037"/>
      <c r="C139" s="1037"/>
      <c r="D139" s="1037"/>
      <c r="E139" s="1037"/>
      <c r="F139" s="103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6"/>
      <c r="B140" s="1037"/>
      <c r="C140" s="1037"/>
      <c r="D140" s="1037"/>
      <c r="E140" s="1037"/>
      <c r="F140" s="103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6"/>
      <c r="B141" s="1037"/>
      <c r="C141" s="1037"/>
      <c r="D141" s="1037"/>
      <c r="E141" s="1037"/>
      <c r="F141" s="103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6"/>
      <c r="B142" s="1037"/>
      <c r="C142" s="1037"/>
      <c r="D142" s="1037"/>
      <c r="E142" s="1037"/>
      <c r="F142" s="103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6"/>
      <c r="B143" s="1037"/>
      <c r="C143" s="1037"/>
      <c r="D143" s="1037"/>
      <c r="E143" s="1037"/>
      <c r="F143" s="103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6"/>
      <c r="B144" s="1037"/>
      <c r="C144" s="1037"/>
      <c r="D144" s="1037"/>
      <c r="E144" s="1037"/>
      <c r="F144" s="103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6"/>
      <c r="B145" s="1037"/>
      <c r="C145" s="1037"/>
      <c r="D145" s="1037"/>
      <c r="E145" s="1037"/>
      <c r="F145" s="103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6"/>
      <c r="B146" s="1037"/>
      <c r="C146" s="1037"/>
      <c r="D146" s="1037"/>
      <c r="E146" s="1037"/>
      <c r="F146" s="1038"/>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6"/>
      <c r="B147" s="1037"/>
      <c r="C147" s="1037"/>
      <c r="D147" s="1037"/>
      <c r="E147" s="1037"/>
      <c r="F147" s="103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6"/>
      <c r="B148" s="1037"/>
      <c r="C148" s="1037"/>
      <c r="D148" s="1037"/>
      <c r="E148" s="1037"/>
      <c r="F148" s="1038"/>
      <c r="G148" s="80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6"/>
      <c r="B149" s="1037"/>
      <c r="C149" s="1037"/>
      <c r="D149" s="1037"/>
      <c r="E149" s="1037"/>
      <c r="F149" s="103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6"/>
      <c r="B150" s="1037"/>
      <c r="C150" s="1037"/>
      <c r="D150" s="1037"/>
      <c r="E150" s="1037"/>
      <c r="F150" s="103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6"/>
      <c r="B151" s="1037"/>
      <c r="C151" s="1037"/>
      <c r="D151" s="1037"/>
      <c r="E151" s="1037"/>
      <c r="F151" s="103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6"/>
      <c r="B152" s="1037"/>
      <c r="C152" s="1037"/>
      <c r="D152" s="1037"/>
      <c r="E152" s="1037"/>
      <c r="F152" s="103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6"/>
      <c r="B153" s="1037"/>
      <c r="C153" s="1037"/>
      <c r="D153" s="1037"/>
      <c r="E153" s="1037"/>
      <c r="F153" s="103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6"/>
      <c r="B154" s="1037"/>
      <c r="C154" s="1037"/>
      <c r="D154" s="1037"/>
      <c r="E154" s="1037"/>
      <c r="F154" s="103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6"/>
      <c r="B155" s="1037"/>
      <c r="C155" s="1037"/>
      <c r="D155" s="1037"/>
      <c r="E155" s="1037"/>
      <c r="F155" s="103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6"/>
      <c r="B156" s="1037"/>
      <c r="C156" s="1037"/>
      <c r="D156" s="1037"/>
      <c r="E156" s="1037"/>
      <c r="F156" s="103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6"/>
      <c r="B157" s="1037"/>
      <c r="C157" s="1037"/>
      <c r="D157" s="1037"/>
      <c r="E157" s="1037"/>
      <c r="F157" s="103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6"/>
      <c r="B158" s="1037"/>
      <c r="C158" s="1037"/>
      <c r="D158" s="1037"/>
      <c r="E158" s="1037"/>
      <c r="F158" s="103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6"/>
      <c r="B162" s="1037"/>
      <c r="C162" s="1037"/>
      <c r="D162" s="1037"/>
      <c r="E162" s="1037"/>
      <c r="F162" s="1038"/>
      <c r="G162" s="80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6"/>
      <c r="B163" s="1037"/>
      <c r="C163" s="1037"/>
      <c r="D163" s="1037"/>
      <c r="E163" s="1037"/>
      <c r="F163" s="103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6"/>
      <c r="B164" s="1037"/>
      <c r="C164" s="1037"/>
      <c r="D164" s="1037"/>
      <c r="E164" s="1037"/>
      <c r="F164" s="103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6"/>
      <c r="B165" s="1037"/>
      <c r="C165" s="1037"/>
      <c r="D165" s="1037"/>
      <c r="E165" s="1037"/>
      <c r="F165" s="103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6"/>
      <c r="B166" s="1037"/>
      <c r="C166" s="1037"/>
      <c r="D166" s="1037"/>
      <c r="E166" s="1037"/>
      <c r="F166" s="103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6"/>
      <c r="B167" s="1037"/>
      <c r="C167" s="1037"/>
      <c r="D167" s="1037"/>
      <c r="E167" s="1037"/>
      <c r="F167" s="103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6"/>
      <c r="B168" s="1037"/>
      <c r="C168" s="1037"/>
      <c r="D168" s="1037"/>
      <c r="E168" s="1037"/>
      <c r="F168" s="103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6"/>
      <c r="B169" s="1037"/>
      <c r="C169" s="1037"/>
      <c r="D169" s="1037"/>
      <c r="E169" s="1037"/>
      <c r="F169" s="103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6"/>
      <c r="B170" s="1037"/>
      <c r="C170" s="1037"/>
      <c r="D170" s="1037"/>
      <c r="E170" s="1037"/>
      <c r="F170" s="103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6"/>
      <c r="B171" s="1037"/>
      <c r="C171" s="1037"/>
      <c r="D171" s="1037"/>
      <c r="E171" s="1037"/>
      <c r="F171" s="103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6"/>
      <c r="B172" s="1037"/>
      <c r="C172" s="1037"/>
      <c r="D172" s="1037"/>
      <c r="E172" s="1037"/>
      <c r="F172" s="103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6"/>
      <c r="B173" s="1037"/>
      <c r="C173" s="1037"/>
      <c r="D173" s="1037"/>
      <c r="E173" s="1037"/>
      <c r="F173" s="1038"/>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6"/>
      <c r="B174" s="1037"/>
      <c r="C174" s="1037"/>
      <c r="D174" s="1037"/>
      <c r="E174" s="1037"/>
      <c r="F174" s="103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6"/>
      <c r="B175" s="1037"/>
      <c r="C175" s="1037"/>
      <c r="D175" s="1037"/>
      <c r="E175" s="1037"/>
      <c r="F175" s="1038"/>
      <c r="G175" s="80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6"/>
      <c r="B176" s="1037"/>
      <c r="C176" s="1037"/>
      <c r="D176" s="1037"/>
      <c r="E176" s="1037"/>
      <c r="F176" s="103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6"/>
      <c r="B177" s="1037"/>
      <c r="C177" s="1037"/>
      <c r="D177" s="1037"/>
      <c r="E177" s="1037"/>
      <c r="F177" s="103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6"/>
      <c r="B178" s="1037"/>
      <c r="C178" s="1037"/>
      <c r="D178" s="1037"/>
      <c r="E178" s="1037"/>
      <c r="F178" s="103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6"/>
      <c r="B179" s="1037"/>
      <c r="C179" s="1037"/>
      <c r="D179" s="1037"/>
      <c r="E179" s="1037"/>
      <c r="F179" s="103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6"/>
      <c r="B180" s="1037"/>
      <c r="C180" s="1037"/>
      <c r="D180" s="1037"/>
      <c r="E180" s="1037"/>
      <c r="F180" s="103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6"/>
      <c r="B181" s="1037"/>
      <c r="C181" s="1037"/>
      <c r="D181" s="1037"/>
      <c r="E181" s="1037"/>
      <c r="F181" s="103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6"/>
      <c r="B182" s="1037"/>
      <c r="C182" s="1037"/>
      <c r="D182" s="1037"/>
      <c r="E182" s="1037"/>
      <c r="F182" s="103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6"/>
      <c r="B183" s="1037"/>
      <c r="C183" s="1037"/>
      <c r="D183" s="1037"/>
      <c r="E183" s="1037"/>
      <c r="F183" s="103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6"/>
      <c r="B184" s="1037"/>
      <c r="C184" s="1037"/>
      <c r="D184" s="1037"/>
      <c r="E184" s="1037"/>
      <c r="F184" s="103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6"/>
      <c r="B185" s="1037"/>
      <c r="C185" s="1037"/>
      <c r="D185" s="1037"/>
      <c r="E185" s="1037"/>
      <c r="F185" s="103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6"/>
      <c r="B186" s="1037"/>
      <c r="C186" s="1037"/>
      <c r="D186" s="1037"/>
      <c r="E186" s="1037"/>
      <c r="F186" s="1038"/>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6"/>
      <c r="B187" s="1037"/>
      <c r="C187" s="1037"/>
      <c r="D187" s="1037"/>
      <c r="E187" s="1037"/>
      <c r="F187" s="103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6"/>
      <c r="B188" s="1037"/>
      <c r="C188" s="1037"/>
      <c r="D188" s="1037"/>
      <c r="E188" s="1037"/>
      <c r="F188" s="1038"/>
      <c r="G188" s="80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6"/>
      <c r="B189" s="1037"/>
      <c r="C189" s="1037"/>
      <c r="D189" s="1037"/>
      <c r="E189" s="1037"/>
      <c r="F189" s="103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6"/>
      <c r="B190" s="1037"/>
      <c r="C190" s="1037"/>
      <c r="D190" s="1037"/>
      <c r="E190" s="1037"/>
      <c r="F190" s="103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6"/>
      <c r="B191" s="1037"/>
      <c r="C191" s="1037"/>
      <c r="D191" s="1037"/>
      <c r="E191" s="1037"/>
      <c r="F191" s="103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6"/>
      <c r="B192" s="1037"/>
      <c r="C192" s="1037"/>
      <c r="D192" s="1037"/>
      <c r="E192" s="1037"/>
      <c r="F192" s="103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6"/>
      <c r="B193" s="1037"/>
      <c r="C193" s="1037"/>
      <c r="D193" s="1037"/>
      <c r="E193" s="1037"/>
      <c r="F193" s="103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6"/>
      <c r="B194" s="1037"/>
      <c r="C194" s="1037"/>
      <c r="D194" s="1037"/>
      <c r="E194" s="1037"/>
      <c r="F194" s="103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6"/>
      <c r="B195" s="1037"/>
      <c r="C195" s="1037"/>
      <c r="D195" s="1037"/>
      <c r="E195" s="1037"/>
      <c r="F195" s="103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6"/>
      <c r="B196" s="1037"/>
      <c r="C196" s="1037"/>
      <c r="D196" s="1037"/>
      <c r="E196" s="1037"/>
      <c r="F196" s="103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6"/>
      <c r="B197" s="1037"/>
      <c r="C197" s="1037"/>
      <c r="D197" s="1037"/>
      <c r="E197" s="1037"/>
      <c r="F197" s="103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6"/>
      <c r="B198" s="1037"/>
      <c r="C198" s="1037"/>
      <c r="D198" s="1037"/>
      <c r="E198" s="1037"/>
      <c r="F198" s="103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6"/>
      <c r="B199" s="1037"/>
      <c r="C199" s="1037"/>
      <c r="D199" s="1037"/>
      <c r="E199" s="1037"/>
      <c r="F199" s="1038"/>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6"/>
      <c r="B200" s="1037"/>
      <c r="C200" s="1037"/>
      <c r="D200" s="1037"/>
      <c r="E200" s="1037"/>
      <c r="F200" s="103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6"/>
      <c r="B201" s="1037"/>
      <c r="C201" s="1037"/>
      <c r="D201" s="1037"/>
      <c r="E201" s="1037"/>
      <c r="F201" s="1038"/>
      <c r="G201" s="80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6"/>
      <c r="B202" s="1037"/>
      <c r="C202" s="1037"/>
      <c r="D202" s="1037"/>
      <c r="E202" s="1037"/>
      <c r="F202" s="103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6"/>
      <c r="B203" s="1037"/>
      <c r="C203" s="1037"/>
      <c r="D203" s="1037"/>
      <c r="E203" s="1037"/>
      <c r="F203" s="103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6"/>
      <c r="B204" s="1037"/>
      <c r="C204" s="1037"/>
      <c r="D204" s="1037"/>
      <c r="E204" s="1037"/>
      <c r="F204" s="103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6"/>
      <c r="B205" s="1037"/>
      <c r="C205" s="1037"/>
      <c r="D205" s="1037"/>
      <c r="E205" s="1037"/>
      <c r="F205" s="103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6"/>
      <c r="B206" s="1037"/>
      <c r="C206" s="1037"/>
      <c r="D206" s="1037"/>
      <c r="E206" s="1037"/>
      <c r="F206" s="103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6"/>
      <c r="B207" s="1037"/>
      <c r="C207" s="1037"/>
      <c r="D207" s="1037"/>
      <c r="E207" s="1037"/>
      <c r="F207" s="103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6"/>
      <c r="B208" s="1037"/>
      <c r="C208" s="1037"/>
      <c r="D208" s="1037"/>
      <c r="E208" s="1037"/>
      <c r="F208" s="103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6"/>
      <c r="B209" s="1037"/>
      <c r="C209" s="1037"/>
      <c r="D209" s="1037"/>
      <c r="E209" s="1037"/>
      <c r="F209" s="103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6"/>
      <c r="B210" s="1037"/>
      <c r="C210" s="1037"/>
      <c r="D210" s="1037"/>
      <c r="E210" s="1037"/>
      <c r="F210" s="103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6"/>
      <c r="B211" s="1037"/>
      <c r="C211" s="1037"/>
      <c r="D211" s="1037"/>
      <c r="E211" s="1037"/>
      <c r="F211" s="103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6"/>
      <c r="B215" s="1037"/>
      <c r="C215" s="1037"/>
      <c r="D215" s="1037"/>
      <c r="E215" s="1037"/>
      <c r="F215" s="1038"/>
      <c r="G215" s="80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6"/>
      <c r="B216" s="1037"/>
      <c r="C216" s="1037"/>
      <c r="D216" s="1037"/>
      <c r="E216" s="1037"/>
      <c r="F216" s="103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6"/>
      <c r="B217" s="1037"/>
      <c r="C217" s="1037"/>
      <c r="D217" s="1037"/>
      <c r="E217" s="1037"/>
      <c r="F217" s="103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6"/>
      <c r="B218" s="1037"/>
      <c r="C218" s="1037"/>
      <c r="D218" s="1037"/>
      <c r="E218" s="1037"/>
      <c r="F218" s="103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6"/>
      <c r="B219" s="1037"/>
      <c r="C219" s="1037"/>
      <c r="D219" s="1037"/>
      <c r="E219" s="1037"/>
      <c r="F219" s="103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6"/>
      <c r="B220" s="1037"/>
      <c r="C220" s="1037"/>
      <c r="D220" s="1037"/>
      <c r="E220" s="1037"/>
      <c r="F220" s="103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6"/>
      <c r="B221" s="1037"/>
      <c r="C221" s="1037"/>
      <c r="D221" s="1037"/>
      <c r="E221" s="1037"/>
      <c r="F221" s="103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6"/>
      <c r="B222" s="1037"/>
      <c r="C222" s="1037"/>
      <c r="D222" s="1037"/>
      <c r="E222" s="1037"/>
      <c r="F222" s="103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6"/>
      <c r="B223" s="1037"/>
      <c r="C223" s="1037"/>
      <c r="D223" s="1037"/>
      <c r="E223" s="1037"/>
      <c r="F223" s="103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6"/>
      <c r="B224" s="1037"/>
      <c r="C224" s="1037"/>
      <c r="D224" s="1037"/>
      <c r="E224" s="1037"/>
      <c r="F224" s="103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6"/>
      <c r="B225" s="1037"/>
      <c r="C225" s="1037"/>
      <c r="D225" s="1037"/>
      <c r="E225" s="1037"/>
      <c r="F225" s="103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6"/>
      <c r="B226" s="1037"/>
      <c r="C226" s="1037"/>
      <c r="D226" s="1037"/>
      <c r="E226" s="1037"/>
      <c r="F226" s="1038"/>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6"/>
      <c r="B227" s="1037"/>
      <c r="C227" s="1037"/>
      <c r="D227" s="1037"/>
      <c r="E227" s="1037"/>
      <c r="F227" s="103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6"/>
      <c r="B228" s="1037"/>
      <c r="C228" s="1037"/>
      <c r="D228" s="1037"/>
      <c r="E228" s="1037"/>
      <c r="F228" s="1038"/>
      <c r="G228" s="80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6"/>
      <c r="B229" s="1037"/>
      <c r="C229" s="1037"/>
      <c r="D229" s="1037"/>
      <c r="E229" s="1037"/>
      <c r="F229" s="103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6"/>
      <c r="B230" s="1037"/>
      <c r="C230" s="1037"/>
      <c r="D230" s="1037"/>
      <c r="E230" s="1037"/>
      <c r="F230" s="103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6"/>
      <c r="B231" s="1037"/>
      <c r="C231" s="1037"/>
      <c r="D231" s="1037"/>
      <c r="E231" s="1037"/>
      <c r="F231" s="103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6"/>
      <c r="B232" s="1037"/>
      <c r="C232" s="1037"/>
      <c r="D232" s="1037"/>
      <c r="E232" s="1037"/>
      <c r="F232" s="103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6"/>
      <c r="B233" s="1037"/>
      <c r="C233" s="1037"/>
      <c r="D233" s="1037"/>
      <c r="E233" s="1037"/>
      <c r="F233" s="103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6"/>
      <c r="B234" s="1037"/>
      <c r="C234" s="1037"/>
      <c r="D234" s="1037"/>
      <c r="E234" s="1037"/>
      <c r="F234" s="103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6"/>
      <c r="B235" s="1037"/>
      <c r="C235" s="1037"/>
      <c r="D235" s="1037"/>
      <c r="E235" s="1037"/>
      <c r="F235" s="103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6"/>
      <c r="B236" s="1037"/>
      <c r="C236" s="1037"/>
      <c r="D236" s="1037"/>
      <c r="E236" s="1037"/>
      <c r="F236" s="103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6"/>
      <c r="B237" s="1037"/>
      <c r="C237" s="1037"/>
      <c r="D237" s="1037"/>
      <c r="E237" s="1037"/>
      <c r="F237" s="103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6"/>
      <c r="B238" s="1037"/>
      <c r="C238" s="1037"/>
      <c r="D238" s="1037"/>
      <c r="E238" s="1037"/>
      <c r="F238" s="103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6"/>
      <c r="B239" s="1037"/>
      <c r="C239" s="1037"/>
      <c r="D239" s="1037"/>
      <c r="E239" s="1037"/>
      <c r="F239" s="1038"/>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6"/>
      <c r="B240" s="1037"/>
      <c r="C240" s="1037"/>
      <c r="D240" s="1037"/>
      <c r="E240" s="1037"/>
      <c r="F240" s="103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6"/>
      <c r="B241" s="1037"/>
      <c r="C241" s="1037"/>
      <c r="D241" s="1037"/>
      <c r="E241" s="1037"/>
      <c r="F241" s="1038"/>
      <c r="G241" s="80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6"/>
      <c r="B242" s="1037"/>
      <c r="C242" s="1037"/>
      <c r="D242" s="1037"/>
      <c r="E242" s="1037"/>
      <c r="F242" s="103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6"/>
      <c r="B243" s="1037"/>
      <c r="C243" s="1037"/>
      <c r="D243" s="1037"/>
      <c r="E243" s="1037"/>
      <c r="F243" s="103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6"/>
      <c r="B244" s="1037"/>
      <c r="C244" s="1037"/>
      <c r="D244" s="1037"/>
      <c r="E244" s="1037"/>
      <c r="F244" s="103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6"/>
      <c r="B245" s="1037"/>
      <c r="C245" s="1037"/>
      <c r="D245" s="1037"/>
      <c r="E245" s="1037"/>
      <c r="F245" s="103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6"/>
      <c r="B246" s="1037"/>
      <c r="C246" s="1037"/>
      <c r="D246" s="1037"/>
      <c r="E246" s="1037"/>
      <c r="F246" s="103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6"/>
      <c r="B247" s="1037"/>
      <c r="C247" s="1037"/>
      <c r="D247" s="1037"/>
      <c r="E247" s="1037"/>
      <c r="F247" s="103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6"/>
      <c r="B248" s="1037"/>
      <c r="C248" s="1037"/>
      <c r="D248" s="1037"/>
      <c r="E248" s="1037"/>
      <c r="F248" s="103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6"/>
      <c r="B249" s="1037"/>
      <c r="C249" s="1037"/>
      <c r="D249" s="1037"/>
      <c r="E249" s="1037"/>
      <c r="F249" s="103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6"/>
      <c r="B250" s="1037"/>
      <c r="C250" s="1037"/>
      <c r="D250" s="1037"/>
      <c r="E250" s="1037"/>
      <c r="F250" s="103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6"/>
      <c r="B251" s="1037"/>
      <c r="C251" s="1037"/>
      <c r="D251" s="1037"/>
      <c r="E251" s="1037"/>
      <c r="F251" s="103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6"/>
      <c r="B252" s="1037"/>
      <c r="C252" s="1037"/>
      <c r="D252" s="1037"/>
      <c r="E252" s="1037"/>
      <c r="F252" s="1038"/>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6"/>
      <c r="B253" s="1037"/>
      <c r="C253" s="1037"/>
      <c r="D253" s="1037"/>
      <c r="E253" s="1037"/>
      <c r="F253" s="103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6"/>
      <c r="B254" s="1037"/>
      <c r="C254" s="1037"/>
      <c r="D254" s="1037"/>
      <c r="E254" s="1037"/>
      <c r="F254" s="1038"/>
      <c r="G254" s="80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6"/>
      <c r="B255" s="1037"/>
      <c r="C255" s="1037"/>
      <c r="D255" s="1037"/>
      <c r="E255" s="1037"/>
      <c r="F255" s="103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6"/>
      <c r="B256" s="1037"/>
      <c r="C256" s="1037"/>
      <c r="D256" s="1037"/>
      <c r="E256" s="1037"/>
      <c r="F256" s="103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6"/>
      <c r="B257" s="1037"/>
      <c r="C257" s="1037"/>
      <c r="D257" s="1037"/>
      <c r="E257" s="1037"/>
      <c r="F257" s="103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6"/>
      <c r="B258" s="1037"/>
      <c r="C258" s="1037"/>
      <c r="D258" s="1037"/>
      <c r="E258" s="1037"/>
      <c r="F258" s="103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6"/>
      <c r="B259" s="1037"/>
      <c r="C259" s="1037"/>
      <c r="D259" s="1037"/>
      <c r="E259" s="1037"/>
      <c r="F259" s="103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6"/>
      <c r="B260" s="1037"/>
      <c r="C260" s="1037"/>
      <c r="D260" s="1037"/>
      <c r="E260" s="1037"/>
      <c r="F260" s="103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6"/>
      <c r="B261" s="1037"/>
      <c r="C261" s="1037"/>
      <c r="D261" s="1037"/>
      <c r="E261" s="1037"/>
      <c r="F261" s="103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6"/>
      <c r="B262" s="1037"/>
      <c r="C262" s="1037"/>
      <c r="D262" s="1037"/>
      <c r="E262" s="1037"/>
      <c r="F262" s="103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6"/>
      <c r="B263" s="1037"/>
      <c r="C263" s="1037"/>
      <c r="D263" s="1037"/>
      <c r="E263" s="1037"/>
      <c r="F263" s="103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6"/>
      <c r="B264" s="1037"/>
      <c r="C264" s="1037"/>
      <c r="D264" s="1037"/>
      <c r="E264" s="1037"/>
      <c r="F264" s="103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友部 克也(tomobe-katsuya)</dc:creator>
  <cp:lastModifiedBy>庄司 裕紀(shouji-hiroki)</cp:lastModifiedBy>
  <cp:lastPrinted>2021-05-12T11:57:40Z</cp:lastPrinted>
  <dcterms:created xsi:type="dcterms:W3CDTF">2012-03-13T00:50:25Z</dcterms:created>
  <dcterms:modified xsi:type="dcterms:W3CDTF">2021-05-25T02:13:04Z</dcterms:modified>
</cp:coreProperties>
</file>