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３年度（２０２１年度）\03.作業依頼\02予算班\［行政事業レビューシート］\点検非対象\確認中\"/>
    </mc:Choice>
  </mc:AlternateContent>
  <bookViews>
    <workbookView xWindow="0" yWindow="0" windowWidth="13635" windowHeight="9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庄司 裕紀(shouji-hiroki)</author>
  </authors>
  <commentList>
    <comment ref="AD19" authorId="0" shapeId="0">
      <text>
        <r>
          <rPr>
            <b/>
            <sz val="9"/>
            <color indexed="81"/>
            <rFont val="MS P ゴシック"/>
            <family val="3"/>
            <charset val="128"/>
          </rPr>
          <t xml:space="preserve">８５に修正。
</t>
        </r>
      </text>
    </comment>
    <comment ref="AH749" authorId="0" shapeId="0">
      <text>
        <r>
          <rPr>
            <b/>
            <sz val="9"/>
            <color indexed="81"/>
            <rFont val="MS P ゴシック"/>
            <family val="3"/>
            <charset val="128"/>
          </rPr>
          <t>８５百万円に修正</t>
        </r>
      </text>
    </comment>
    <comment ref="Y765" authorId="0" shapeId="0">
      <text>
        <r>
          <rPr>
            <b/>
            <sz val="9"/>
            <color indexed="81"/>
            <rFont val="MS P ゴシック"/>
            <family val="3"/>
            <charset val="128"/>
          </rPr>
          <t>３０．８百万円に修正</t>
        </r>
      </text>
    </comment>
    <comment ref="AU799" authorId="0" shapeId="0">
      <text>
        <r>
          <rPr>
            <b/>
            <sz val="9"/>
            <color indexed="81"/>
            <rFont val="MS P ゴシック"/>
            <family val="3"/>
            <charset val="128"/>
          </rPr>
          <t>内訳の修正。</t>
        </r>
      </text>
    </comment>
    <comment ref="Y878" authorId="0" shapeId="0">
      <text>
        <r>
          <rPr>
            <b/>
            <sz val="9"/>
            <color indexed="81"/>
            <rFont val="MS P ゴシック"/>
            <family val="3"/>
            <charset val="128"/>
          </rPr>
          <t>３０．８に修正</t>
        </r>
      </text>
    </comment>
    <comment ref="AL1043" authorId="1" shapeId="0">
      <text>
        <r>
          <rPr>
            <b/>
            <sz val="9"/>
            <color indexed="81"/>
            <rFont val="MS P ゴシック"/>
            <family val="3"/>
            <charset val="128"/>
          </rPr>
          <t xml:space="preserve">１００万円超の少額随契については、予定価格調書を作成しているはずなので、落札率を記載する。
</t>
        </r>
        <r>
          <rPr>
            <sz val="9"/>
            <color indexed="81"/>
            <rFont val="MS P ゴシック"/>
            <family val="3"/>
            <charset val="128"/>
          </rPr>
          <t>⇒記載しました</t>
        </r>
        <r>
          <rPr>
            <b/>
            <sz val="9"/>
            <color indexed="81"/>
            <rFont val="MS P ゴシック"/>
            <family val="3"/>
            <charset val="128"/>
          </rPr>
          <t>。</t>
        </r>
      </text>
    </comment>
    <comment ref="J1076" authorId="1" shapeId="0">
      <text>
        <r>
          <rPr>
            <b/>
            <sz val="9"/>
            <color indexed="81"/>
            <rFont val="MS P ゴシック"/>
            <family val="3"/>
            <charset val="128"/>
          </rPr>
          <t>前渡官は法人番号不要（修正済）</t>
        </r>
      </text>
    </comment>
  </commentList>
</comments>
</file>

<file path=xl/sharedStrings.xml><?xml version="1.0" encoding="utf-8"?>
<sst xmlns="http://schemas.openxmlformats.org/spreadsheetml/2006/main" count="3339" uniqueCount="884">
  <si>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</si>
  <si>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</si>
  <si>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</si>
  <si>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</si>
  <si>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</si>
  <si>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</si>
  <si>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</si>
  <si>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</si>
  <si>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</si>
  <si>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</si>
  <si>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</si>
  <si>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</si>
  <si>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</si>
  <si>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</si>
  <si>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</si>
  <si>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</si>
  <si>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</si>
  <si>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</si>
  <si>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</si>
  <si>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</si>
  <si>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</si>
  <si>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</si>
  <si>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</si>
  <si>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</si>
  <si>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</si>
  <si>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</si>
  <si>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</si>
  <si>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</si>
  <si>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</si>
  <si>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</si>
  <si>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</si>
  <si>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</si>
  <si>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</si>
  <si>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</si>
  <si>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</si>
  <si>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</si>
  <si>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</si>
  <si>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</si>
  <si>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</si>
  <si>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</si>
  <si>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</si>
  <si>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</si>
  <si>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</si>
  <si>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</si>
  <si>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</si>
  <si>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</si>
  <si>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</si>
  <si>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</si>
  <si>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</si>
  <si>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</si>
  <si>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</si>
  <si>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</si>
  <si>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</si>
  <si>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</si>
  <si>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</si>
  <si>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</si>
  <si>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</si>
  <si>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</si>
  <si>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</si>
  <si>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</si>
  <si>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</si>
  <si>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</si>
  <si>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</si>
  <si>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</si>
  <si>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</si>
  <si>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</si>
  <si>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</si>
  <si>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</si>
  <si>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</si>
  <si>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</si>
  <si>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</si>
  <si>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</si>
  <si>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</si>
  <si>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</si>
  <si>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</si>
  <si>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</si>
  <si>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</si>
  <si>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</si>
  <si>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</si>
  <si>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</si>
  <si>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</si>
  <si>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</si>
  <si>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</si>
  <si>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</si>
  <si>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</si>
  <si>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</si>
  <si>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</si>
  <si>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</si>
  <si>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</si>
  <si>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</si>
  <si>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</si>
  <si>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</si>
  <si>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</si>
  <si>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</si>
  <si>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</si>
  <si>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</si>
  <si>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</si>
  <si>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</si>
  <si>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</si>
  <si>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</si>
  <si>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</si>
  <si>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</si>
  <si>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</si>
  <si>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</si>
  <si>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</si>
  <si>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</si>
  <si>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</si>
  <si>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</si>
  <si>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</si>
  <si>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</si>
  <si>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</si>
  <si>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</si>
  <si>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</si>
  <si>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</si>
  <si>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</si>
  <si>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</si>
  <si>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</si>
  <si>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</si>
  <si>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</si>
  <si>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</si>
  <si>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</si>
  <si>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</si>
  <si>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</si>
  <si>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</si>
  <si>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</si>
  <si>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</si>
  <si>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</si>
  <si>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</si>
  <si>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</si>
  <si>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</si>
  <si>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</si>
  <si>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</si>
  <si>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</si>
  <si>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</si>
  <si>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</si>
  <si>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</si>
  <si>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</si>
  <si>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</si>
  <si>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</si>
  <si>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</si>
  <si>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</si>
  <si>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</si>
  <si>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</si>
  <si>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</si>
  <si>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</si>
  <si>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</si>
  <si>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</si>
  <si>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</si>
  <si>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</si>
  <si>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</si>
  <si>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</si>
  <si>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</si>
  <si>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</si>
  <si>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</si>
  <si>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</si>
  <si>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</si>
  <si>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</si>
  <si>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</si>
  <si>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</si>
  <si>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</si>
  <si>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</si>
  <si>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</si>
  <si>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</si>
  <si>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</si>
  <si>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</si>
  <si>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</si>
  <si>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</si>
  <si>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</si>
  <si>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</si>
  <si>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</si>
  <si>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</si>
  <si>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</si>
  <si>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</si>
  <si>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</si>
  <si>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</si>
  <si>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</si>
  <si>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</si>
  <si>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</si>
  <si>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</si>
  <si>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</si>
  <si>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</si>
  <si>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</si>
  <si>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</si>
  <si>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</si>
  <si>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</si>
  <si>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</si>
  <si>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</si>
  <si>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</si>
  <si>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</si>
  <si>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</si>
  <si>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</si>
  <si>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</si>
  <si>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</si>
  <si>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</si>
  <si>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</si>
  <si>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</si>
  <si>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</si>
  <si>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</si>
  <si>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</si>
  <si>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</si>
  <si>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</si>
  <si>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</si>
  <si>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</si>
  <si>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</si>
  <si>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</si>
  <si>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</si>
  <si>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</si>
  <si>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</si>
  <si>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</si>
  <si>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</si>
  <si>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</si>
  <si>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</si>
  <si>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</si>
  <si>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</si>
  <si>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</si>
  <si>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</si>
  <si>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</si>
  <si>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</si>
  <si>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</si>
  <si>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</si>
  <si>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</si>
  <si>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</si>
  <si>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</si>
  <si>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</si>
  <si>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</si>
  <si>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</si>
  <si>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</si>
  <si>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</si>
  <si>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</si>
  <si>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</si>
  <si>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</si>
  <si>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</si>
  <si>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</si>
  <si>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</si>
  <si>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</si>
  <si>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</si>
  <si>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</si>
  <si>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</si>
  <si>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</si>
  <si>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</si>
  <si>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</si>
  <si>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</si>
  <si>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</si>
  <si>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</si>
  <si>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</si>
  <si>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</si>
  <si>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</si>
  <si>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</si>
  <si>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</si>
  <si>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</si>
  <si>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</si>
  <si>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</si>
  <si>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</si>
  <si>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</si>
  <si>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</si>
  <si>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</si>
  <si>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</si>
  <si>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</si>
  <si>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</si>
  <si>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</si>
  <si>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</si>
  <si>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</si>
  <si>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</si>
  <si>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</si>
  <si>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</si>
  <si>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</si>
  <si>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</si>
  <si>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</si>
  <si>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</si>
  <si>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</si>
  <si>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</si>
  <si>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</si>
  <si>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</si>
  <si>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</si>
  <si>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</si>
  <si>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</si>
  <si>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</si>
  <si>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</si>
  <si>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</si>
  <si>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</si>
  <si>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</si>
  <si>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</si>
  <si>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</si>
  <si>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</si>
  <si>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</si>
  <si>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</si>
  <si>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</si>
  <si>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</si>
  <si>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</si>
  <si>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</si>
  <si>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</si>
  <si>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</si>
  <si>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</si>
  <si>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</si>
  <si>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</si>
  <si>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</si>
  <si>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</si>
  <si>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</si>
  <si>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</si>
  <si>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</si>
  <si>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</si>
  <si>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</si>
  <si>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</si>
  <si>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</si>
  <si>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</si>
  <si>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</si>
  <si>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</si>
  <si>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</si>
  <si>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</si>
  <si>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</si>
  <si>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</si>
  <si>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</si>
  <si>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</si>
  <si>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</si>
  <si>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</si>
  <si>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</si>
  <si>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</si>
  <si>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</si>
  <si>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</si>
  <si>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</si>
  <si>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</si>
  <si>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</si>
  <si>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</si>
  <si>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</si>
  <si>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</si>
  <si>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</si>
  <si>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</si>
  <si>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</si>
  <si>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</si>
  <si>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</si>
  <si>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</si>
  <si>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</si>
  <si>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</si>
  <si>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</si>
  <si>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</si>
  <si>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</si>
  <si>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</si>
  <si>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</si>
  <si>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</si>
  <si>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</si>
  <si>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</si>
  <si>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</si>
  <si>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</si>
  <si>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</si>
  <si>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</si>
  <si>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</si>
  <si>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</si>
  <si>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</si>
  <si>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</si>
  <si>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</si>
  <si>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</si>
  <si>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</si>
  <si>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</si>
  <si>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</si>
  <si>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</si>
  <si>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</si>
  <si>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</si>
  <si>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</si>
  <si>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</si>
  <si>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</si>
  <si>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</si>
  <si>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</si>
  <si>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</si>
  <si>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</si>
  <si>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</si>
  <si>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</si>
  <si>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</si>
  <si>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</si>
  <si>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</si>
  <si>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</si>
  <si>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</si>
  <si>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</si>
  <si>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</si>
  <si>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</si>
  <si>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</si>
  <si>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</si>
  <si>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</si>
  <si>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</si>
  <si>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</si>
  <si>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</si>
  <si>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</si>
  <si>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</si>
  <si>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</si>
  <si>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</si>
  <si>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</si>
  <si>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</si>
  <si>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</si>
  <si>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</si>
  <si>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</si>
  <si>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</si>
  <si>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</si>
  <si>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</si>
  <si>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</si>
  <si>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</si>
  <si>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</si>
  <si>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</si>
  <si>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</si>
  <si>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</si>
  <si>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</si>
  <si>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</si>
  <si>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</si>
  <si>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</si>
  <si>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</si>
  <si>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</si>
  <si>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</si>
  <si>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</si>
  <si>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</si>
  <si>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</si>
  <si>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</si>
  <si>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</si>
  <si>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</si>
  <si>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</si>
  <si>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</si>
  <si>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</si>
  <si>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</si>
  <si>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</si>
  <si>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</si>
  <si>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</si>
  <si>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</si>
  <si>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</si>
  <si>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</si>
  <si>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</si>
  <si>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</si>
  <si>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</si>
  <si>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</si>
  <si>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</si>
  <si>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</si>
  <si>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</si>
  <si>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</si>
  <si>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</si>
  <si>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</si>
  <si>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</si>
  <si>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</si>
  <si>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</si>
  <si>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</si>
  <si>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</si>
  <si>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</si>
  <si>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</si>
  <si>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</si>
  <si>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</si>
  <si>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</si>
  <si>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</si>
  <si>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</si>
  <si>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</si>
  <si>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</si>
  <si>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</si>
  <si>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</si>
  <si>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</si>
  <si>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</si>
  <si>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</si>
  <si>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</si>
  <si>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</si>
  <si>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</si>
  <si>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</si>
  <si>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</si>
  <si>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</si>
  <si>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</si>
  <si>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</si>
  <si>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</si>
  <si>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</si>
  <si>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</si>
  <si>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</si>
  <si>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</si>
  <si>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</si>
  <si>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</si>
  <si>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</si>
  <si>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</si>
  <si>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</si>
  <si>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</si>
  <si>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</si>
  <si>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</si>
  <si>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</si>
  <si>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</si>
  <si>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</si>
  <si>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</si>
  <si>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</si>
  <si>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</si>
  <si>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</si>
  <si>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</si>
  <si>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</si>
  <si>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</si>
  <si>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</si>
  <si>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</si>
  <si>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</si>
  <si>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</si>
  <si>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</si>
  <si>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</si>
  <si>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</si>
  <si>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</si>
  <si>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</si>
  <si>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</si>
  <si>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</si>
  <si>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</si>
  <si>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</si>
  <si>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</si>
  <si>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</si>
  <si>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</si>
  <si>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</si>
  <si>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</si>
  <si>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</si>
  <si>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</si>
  <si>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</si>
  <si>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</si>
  <si>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</si>
  <si>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</si>
  <si>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</si>
  <si>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</si>
  <si>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</si>
  <si>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</si>
  <si>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</si>
  <si>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</si>
  <si>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</si>
  <si>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</si>
  <si>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</si>
  <si>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</si>
  <si>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</si>
  <si>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</si>
  <si>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</si>
  <si>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</si>
  <si>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</si>
  <si>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</si>
  <si>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</si>
  <si>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</si>
  <si>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</si>
  <si>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</si>
  <si>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</si>
  <si>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</si>
  <si>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</si>
  <si>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</si>
  <si>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</si>
  <si>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</si>
  <si>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</si>
  <si>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</si>
  <si>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</si>
  <si>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</si>
  <si>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</si>
  <si>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</si>
  <si>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</si>
  <si>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</si>
  <si>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</si>
  <si>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</si>
  <si>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</si>
  <si>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</si>
  <si>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</si>
  <si>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</si>
  <si>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</si>
  <si>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</si>
  <si>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</si>
  <si>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</si>
  <si>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</si>
  <si>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</si>
  <si>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</si>
  <si>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</si>
  <si>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</si>
  <si>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</si>
  <si>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</si>
  <si>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</si>
  <si>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</si>
  <si>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</si>
  <si>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</si>
  <si>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</si>
  <si>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</si>
  <si>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</si>
  <si>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</si>
  <si>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</si>
  <si>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</si>
  <si>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</si>
  <si>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</si>
  <si>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</si>
  <si>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</si>
  <si>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</si>
  <si>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</si>
  <si>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</si>
  <si>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</si>
  <si>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</si>
  <si>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</si>
  <si>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</si>
  <si>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</si>
  <si>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</si>
  <si>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</si>
  <si>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</si>
  <si>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</si>
  <si>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</si>
  <si>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</si>
  <si>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</si>
  <si>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</si>
  <si>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</si>
  <si>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</si>
  <si>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</si>
  <si>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</si>
  <si>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</si>
  <si>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</si>
  <si>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</si>
  <si>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</si>
  <si>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</si>
  <si>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</si>
  <si>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</si>
  <si>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</si>
  <si>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</si>
  <si>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</si>
  <si>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</si>
  <si>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</si>
  <si>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</si>
  <si>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</si>
  <si>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</si>
  <si>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</si>
  <si>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</si>
  <si>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</si>
  <si>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</si>
  <si>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</si>
  <si>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</si>
  <si>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</si>
  <si>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</si>
  <si>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</si>
  <si>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</si>
  <si>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</si>
  <si>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</si>
  <si>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</si>
  <si>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</si>
  <si>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</si>
  <si>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</si>
  <si>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</si>
  <si>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</si>
  <si>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</si>
  <si>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</si>
  <si>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</si>
  <si>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</si>
  <si>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</si>
  <si>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</si>
  <si>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</si>
  <si>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</si>
  <si>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</si>
  <si>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</si>
  <si>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</si>
  <si>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</si>
  <si>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</si>
  <si>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</si>
  <si>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</si>
  <si>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</si>
  <si>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</si>
  <si>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</si>
  <si>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</si>
  <si>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</si>
  <si>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</si>
  <si>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</si>
  <si>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</si>
  <si>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</si>
  <si>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</si>
  <si>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</si>
  <si>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</si>
  <si>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</si>
  <si>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</si>
  <si>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</si>
  <si>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</si>
  <si>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</si>
  <si>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</si>
  <si>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</si>
  <si>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</si>
  <si>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</si>
  <si>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</si>
  <si>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</si>
  <si>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</si>
  <si>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</si>
  <si>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</si>
  <si>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</si>
  <si>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</si>
  <si>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</si>
  <si>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</si>
  <si>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</si>
  <si>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</si>
  <si>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</si>
  <si>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</si>
  <si>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</si>
  <si>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</si>
  <si>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</si>
  <si>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</si>
  <si>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</si>
  <si>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</si>
  <si>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</si>
  <si>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</si>
  <si>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</si>
  <si>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</si>
  <si>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</si>
  <si>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</si>
  <si>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</si>
  <si>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</si>
  <si>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</si>
  <si>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</si>
  <si>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</si>
  <si>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</si>
  <si>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</si>
  <si>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</si>
  <si>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</si>
  <si>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</si>
  <si>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</si>
  <si>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</si>
  <si>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</si>
  <si>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</si>
  <si>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</si>
  <si>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</si>
  <si>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</si>
  <si>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</si>
  <si>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</si>
  <si>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</si>
  <si>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</si>
  <si>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医療機器審査体制基盤強化費（審査事業）</t>
  </si>
  <si>
    <t>医薬・生活衛生局</t>
  </si>
  <si>
    <t>課長　河野　典厚</t>
  </si>
  <si>
    <t>平成17年度</t>
  </si>
  <si>
    <t>終了予定なし</t>
  </si>
  <si>
    <t>医療機器審査管理課</t>
  </si>
  <si>
    <t>医薬品、医療機器等の品質、有効性及び安全性の確保等に関する法律第23条等</t>
  </si>
  <si>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</si>
  <si>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</si>
  <si>
    <t>医療機器審査体制の基盤を強化するため、以下の事業を実施する。
・次世代医療機器の性能及び安全性に関する検討会の開催や評価指標ガイドラインの作成を行う。
・医療現場のニーズを調査・把握し、早期承認に向けた施策を検討するための検討会の開催を行う。
・関係学会の協力の下、事前に新医療機器の使用条件等に係る基準を策定する。
・日米二国間協議を通じた医療機器同時開発・審査・承認のため、検討会や打ち合わせを行う。
・医療機器国際規制調和のため、国際会議へ出席し、情報収集を行う。
・海外の規制の実態を考慮し、我が国における一部の体外診断用医薬品の承認の必要性について検討する。
・中小・ベンチャー企業等が開発を行う新医療機器等に係る相談・承認申請手数料を軽減する。（補助率10／10）
・軽微変更届出を適切かつ円滑に確認するための人員をPMDAに設置する。（補助率10／10）
・日米間での小児用医療機器国際共同治験を進めるため、開発の課題や論点をまとめる調査を行う。　　
・小児用医療機器にかかる承認申請手数料を軽減する。（補助率10／10）</t>
  </si>
  <si>
    <t>-</t>
  </si>
  <si>
    <t>医薬品審査等業務庁費</t>
  </si>
  <si>
    <t>医薬品副作用等被害救済事務費等補助金</t>
  </si>
  <si>
    <t>職員旅費</t>
  </si>
  <si>
    <t>諸謝金</t>
  </si>
  <si>
    <t>委員等旅費</t>
  </si>
  <si>
    <t>新医療機器の総審査期間（優先品目）</t>
  </si>
  <si>
    <t>月</t>
  </si>
  <si>
    <t>独立行政法人医薬品医療機器総合機構　令和元事業年度業務報告（HPより）</t>
  </si>
  <si>
    <t>新医療機器の総審査期間　　（通常品目）</t>
  </si>
  <si>
    <t>新医療機器の承認件数</t>
  </si>
  <si>
    <t>回</t>
  </si>
  <si>
    <t>Ｘ：執行額（百万円）／Ｙ：新医療機器の承認件数（件）　　　　　　</t>
    <phoneticPr fontId="5"/>
  </si>
  <si>
    <t>百万円／件</t>
  </si>
  <si>
    <t>　　　Ｘ/Ｙ</t>
    <phoneticPr fontId="5"/>
  </si>
  <si>
    <t>64/38</t>
  </si>
  <si>
    <t>101/32</t>
  </si>
  <si>
    <t>品質・有効性・安全性の高い医薬品・医療機器・再生医療等製品を国民が適切に利用できるようにすること（Ⅰ－６）</t>
  </si>
  <si>
    <t>有効性・安全性の高い新医薬品等を迅速に提供できるようにすること（Ⅰ－６－１）</t>
  </si>
  <si>
    <t>－</t>
  </si>
  <si>
    <t>医療機器審査体制基盤強化費</t>
  </si>
  <si>
    <t>202</t>
  </si>
  <si>
    <t>179</t>
  </si>
  <si>
    <t>148</t>
  </si>
  <si>
    <t>173</t>
  </si>
  <si>
    <t>188</t>
  </si>
  <si>
    <t>197</t>
  </si>
  <si>
    <t>200</t>
  </si>
  <si>
    <t>0211</t>
  </si>
  <si>
    <t>○</t>
  </si>
  <si>
    <t>-</t>
    <phoneticPr fontId="5"/>
  </si>
  <si>
    <t>有効で安全な医療機器をより早く医療現場に提供するために医療機器審査体制の基盤を強化する事業であり、ニーズを反映した事業である。</t>
  </si>
  <si>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</si>
  <si>
    <t>有効性・安全性の高い新医薬品・医療機器を迅速に提供するという政策目標のもと実施されている事業であり、優先度の高い事業である。</t>
  </si>
  <si>
    <t>△</t>
  </si>
  <si>
    <t>無</t>
  </si>
  <si>
    <t>‐</t>
  </si>
  <si>
    <t>有効で安全な医療機器がより早く医療現場に提供されることを鑑みると、最終的な受益者は国民であるため、受益者との負担関係は妥当であると考えられる。</t>
  </si>
  <si>
    <t>本事業に係る経費の構成は、検討会の実施のための経費（委員等旅費、謝金、会場借料）などであり、必要な経費に限定されていると考えられる。</t>
    <phoneticPr fontId="5"/>
  </si>
  <si>
    <t>主な理由としては革新的医療機器相談承認申請支援事業であるが、広く事業の案内は行ったものの要件を満たす企業からの申請が予算額に満たなかったため。</t>
  </si>
  <si>
    <t>海外出張は早期に予定を確定し、旅費の削減に努めている。</t>
  </si>
  <si>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rPh sb="86" eb="88">
      <t>モクヒョウ</t>
    </rPh>
    <rPh sb="89" eb="91">
      <t>タッセイ</t>
    </rPh>
    <phoneticPr fontId="5"/>
  </si>
  <si>
    <t>策定された使用要件等基準等の成果物は新医療機器の承認審査において活用されている。</t>
  </si>
  <si>
    <t>医療機器審査体制基盤強化費とは、審査体制の基盤を強化するという意味では事業の目的は同一であるが、本事業では近年課題となっているデバイス・ラグのうち、申請時期の差である開発ラグに着目し、開発ラグの解消に資する事業を対象としている。</t>
  </si>
  <si>
    <t>令和２年度予算においては、前年度の不用が出ている事項についての医薬品審査等業務庁費等の予算削減を図ったところである。
新医療機器使用要件等基準作成事業については、公募を行うことで広く応募者を募り、適切な執行に努めた。</t>
    <rPh sb="0" eb="2">
      <t>レイワ</t>
    </rPh>
    <phoneticPr fontId="5"/>
  </si>
  <si>
    <t xml:space="preserve">令和２年度については前年度より執行率が改善しているが、新医療機器使用要件等基準作成事業について、基準作成の経費が少ないものであったため不用額が大きく発生した。令和３年度も基準作成の必要がある案件が見込まれるため、引き続き速やかに手続きを行い、十分な公募期間を確保する。
革新的医療機器等相談承認申請支援事業については、２年度において要件を満たす申請が１件しかなかったため、不用率が大きくなっていることから、３年度の執行についても事業の対象について検討を行う。
そして、これらを踏まえ、当該予算内容を精査し、資源の効果的・効率的配分に努めていく。
</t>
    <rPh sb="0" eb="2">
      <t>レイワ</t>
    </rPh>
    <rPh sb="15" eb="18">
      <t>シッコウリツ</t>
    </rPh>
    <rPh sb="19" eb="21">
      <t>カイゼン</t>
    </rPh>
    <rPh sb="71" eb="72">
      <t>オオ</t>
    </rPh>
    <rPh sb="74" eb="76">
      <t>ハッセイ</t>
    </rPh>
    <rPh sb="79" eb="81">
      <t>レイワ</t>
    </rPh>
    <rPh sb="166" eb="168">
      <t>ヨウケン</t>
    </rPh>
    <rPh sb="169" eb="170">
      <t>ミ</t>
    </rPh>
    <rPh sb="172" eb="174">
      <t>シンセイ</t>
    </rPh>
    <rPh sb="176" eb="177">
      <t>ケン</t>
    </rPh>
    <rPh sb="238" eb="239">
      <t>フ</t>
    </rPh>
    <rPh sb="242" eb="244">
      <t>トウガイ</t>
    </rPh>
    <phoneticPr fontId="5"/>
  </si>
  <si>
    <t>-</t>
    <phoneticPr fontId="5"/>
  </si>
  <si>
    <t>-</t>
    <phoneticPr fontId="5"/>
  </si>
  <si>
    <t>85/22</t>
    <phoneticPr fontId="5"/>
  </si>
  <si>
    <t>原則として多額の調達が必要となる場合は、一般競争入札を行うこととしている。令和２年度は、一般競争入札と少額随意契約の案件があった。</t>
    <phoneticPr fontId="5"/>
  </si>
  <si>
    <t>有</t>
  </si>
  <si>
    <t>A.デロイトトーマツ</t>
    <phoneticPr fontId="5"/>
  </si>
  <si>
    <t>雑役務費</t>
    <rPh sb="0" eb="4">
      <t>ザツエキムヒ</t>
    </rPh>
    <phoneticPr fontId="5"/>
  </si>
  <si>
    <t>B.独立行政法人医薬品医療機器総合機構</t>
    <rPh sb="2" eb="19">
      <t>ドクリツギョウセイホウジンイヤクヒンイリョウキキソウゴウキコウ</t>
    </rPh>
    <phoneticPr fontId="5"/>
  </si>
  <si>
    <t>支援事業費</t>
    <rPh sb="0" eb="2">
      <t>シエン</t>
    </rPh>
    <rPh sb="2" eb="5">
      <t>ジギョウヒ</t>
    </rPh>
    <phoneticPr fontId="5"/>
  </si>
  <si>
    <t>借料および賃料</t>
    <rPh sb="0" eb="2">
      <t>シャクリョウ</t>
    </rPh>
    <rPh sb="5" eb="7">
      <t>チンリョウ</t>
    </rPh>
    <phoneticPr fontId="5"/>
  </si>
  <si>
    <t>相談申請手数料補助</t>
    <phoneticPr fontId="5"/>
  </si>
  <si>
    <t>嘱託職員人件費</t>
    <rPh sb="0" eb="2">
      <t>ショクタク</t>
    </rPh>
    <rPh sb="2" eb="4">
      <t>ショクイン</t>
    </rPh>
    <rPh sb="4" eb="7">
      <t>ジンケンヒ</t>
    </rPh>
    <phoneticPr fontId="5"/>
  </si>
  <si>
    <t>事務所賃借料</t>
    <rPh sb="0" eb="3">
      <t>ジムショ</t>
    </rPh>
    <rPh sb="3" eb="6">
      <t>チンシャクリョウ</t>
    </rPh>
    <phoneticPr fontId="5"/>
  </si>
  <si>
    <t>賃金</t>
    <rPh sb="0" eb="2">
      <t>チンギン</t>
    </rPh>
    <phoneticPr fontId="5"/>
  </si>
  <si>
    <t>消耗品費</t>
    <rPh sb="0" eb="3">
      <t>ショウモウヒン</t>
    </rPh>
    <rPh sb="3" eb="4">
      <t>ヒ</t>
    </rPh>
    <phoneticPr fontId="5"/>
  </si>
  <si>
    <t>E.国立医薬品食品衛生研究所</t>
    <phoneticPr fontId="5"/>
  </si>
  <si>
    <t>光熱水費</t>
    <rPh sb="0" eb="2">
      <t>コウネツ</t>
    </rPh>
    <rPh sb="2" eb="3">
      <t>スイ</t>
    </rPh>
    <rPh sb="3" eb="4">
      <t>ヒ</t>
    </rPh>
    <phoneticPr fontId="5"/>
  </si>
  <si>
    <t>次世代医療機器・再生医療等製品評価指針作成事業に係る雑役務費</t>
    <rPh sb="24" eb="25">
      <t>カカ</t>
    </rPh>
    <rPh sb="26" eb="27">
      <t>ザツ</t>
    </rPh>
    <rPh sb="27" eb="30">
      <t>エキムヒ</t>
    </rPh>
    <phoneticPr fontId="5"/>
  </si>
  <si>
    <t>次世代医療機器・再生医療等製品評価指針作成事業に係る備品費</t>
    <rPh sb="24" eb="25">
      <t>カカ</t>
    </rPh>
    <rPh sb="26" eb="29">
      <t>ビヒンヒ</t>
    </rPh>
    <phoneticPr fontId="5"/>
  </si>
  <si>
    <t>次世代医療機器・再生医療等製品評価指針作成事業に係る光熱水費</t>
    <rPh sb="24" eb="25">
      <t>カカ</t>
    </rPh>
    <rPh sb="26" eb="30">
      <t>コウネツスイヒ</t>
    </rPh>
    <phoneticPr fontId="5"/>
  </si>
  <si>
    <t>次世代医療機器・再生医療等製品評価指針作成事業に係る消耗品費</t>
    <rPh sb="24" eb="25">
      <t>カカ</t>
    </rPh>
    <rPh sb="26" eb="30">
      <t>ショウモウヒンヒ</t>
    </rPh>
    <phoneticPr fontId="5"/>
  </si>
  <si>
    <t>次世代医療機器・再生医療等製品評価指針作成事業に係る人件費</t>
    <rPh sb="24" eb="25">
      <t>カカ</t>
    </rPh>
    <rPh sb="26" eb="29">
      <t>ジンケンヒ</t>
    </rPh>
    <phoneticPr fontId="5"/>
  </si>
  <si>
    <t>備品費</t>
    <rPh sb="0" eb="3">
      <t>ビヒンヒ</t>
    </rPh>
    <phoneticPr fontId="5"/>
  </si>
  <si>
    <t>高度管理区域空調設備保守点検等業務</t>
    <phoneticPr fontId="5"/>
  </si>
  <si>
    <t>G.国立大学法人　京都大学</t>
    <rPh sb="2" eb="4">
      <t>コクリツ</t>
    </rPh>
    <rPh sb="4" eb="6">
      <t>ダイガク</t>
    </rPh>
    <rPh sb="6" eb="8">
      <t>ホウジン</t>
    </rPh>
    <rPh sb="9" eb="11">
      <t>キョウト</t>
    </rPh>
    <rPh sb="11" eb="13">
      <t>ダイガク</t>
    </rPh>
    <phoneticPr fontId="5"/>
  </si>
  <si>
    <t>次世代医療機器・再生医療等～乳がん診断支援装置の評価指標に関する調査　一式</t>
    <phoneticPr fontId="5"/>
  </si>
  <si>
    <t>H.資金前渡官吏　
国立医薬品食品衛生研究所　総務部会計課長</t>
    <phoneticPr fontId="5"/>
  </si>
  <si>
    <t>第７号に基づく令和２年５月給与支給分前途資金等</t>
    <rPh sb="22" eb="23">
      <t>トウ</t>
    </rPh>
    <phoneticPr fontId="5"/>
  </si>
  <si>
    <t>日本及び諸外国における小児用医療機器を対象とした医療ニーズ及び医療実態に関する調査業務</t>
    <phoneticPr fontId="5"/>
  </si>
  <si>
    <t>-</t>
    <phoneticPr fontId="5"/>
  </si>
  <si>
    <t>有限責任監査法人デロイトトーマツ</t>
    <rPh sb="0" eb="2">
      <t>ユウゲン</t>
    </rPh>
    <rPh sb="2" eb="4">
      <t>セキニン</t>
    </rPh>
    <rPh sb="4" eb="6">
      <t>カンサ</t>
    </rPh>
    <rPh sb="6" eb="8">
      <t>ホウジン</t>
    </rPh>
    <phoneticPr fontId="5"/>
  </si>
  <si>
    <t>独立行政法人医薬品医療機器総合機構</t>
    <phoneticPr fontId="5"/>
  </si>
  <si>
    <t>補助金等交付</t>
  </si>
  <si>
    <t>株式会社ティーケーピー</t>
    <phoneticPr fontId="5"/>
  </si>
  <si>
    <t>（福祉）日本視覚障害者職能開発センター　東京ワークショップ</t>
    <phoneticPr fontId="5"/>
  </si>
  <si>
    <t>速記、文字起こし</t>
    <rPh sb="0" eb="2">
      <t>ソッキ</t>
    </rPh>
    <rPh sb="3" eb="5">
      <t>モジ</t>
    </rPh>
    <rPh sb="5" eb="6">
      <t>オ</t>
    </rPh>
    <phoneticPr fontId="5"/>
  </si>
  <si>
    <t>国立医薬品食品衛生研究所</t>
    <phoneticPr fontId="5"/>
  </si>
  <si>
    <t>日本空調サービス（株）横浜支店</t>
    <phoneticPr fontId="5"/>
  </si>
  <si>
    <t>新東産業（株）</t>
    <phoneticPr fontId="5"/>
  </si>
  <si>
    <t>令和２年６月分　電気使用料 他３件</t>
    <rPh sb="14" eb="15">
      <t>ホカ</t>
    </rPh>
    <rPh sb="16" eb="17">
      <t>ケン</t>
    </rPh>
    <phoneticPr fontId="5"/>
  </si>
  <si>
    <t>総合庁舎管理業務　一式</t>
    <phoneticPr fontId="5"/>
  </si>
  <si>
    <t>実験動物飼育管理業務　一式　１ヶ年</t>
    <phoneticPr fontId="5"/>
  </si>
  <si>
    <t>（株）池田理化</t>
    <phoneticPr fontId="5"/>
  </si>
  <si>
    <t>フリーザー　５台</t>
    <phoneticPr fontId="5"/>
  </si>
  <si>
    <t>（株）Ｎｏ．１</t>
    <phoneticPr fontId="5"/>
  </si>
  <si>
    <t>令和２年４月分　複写機　４式　保守 他１１件</t>
    <rPh sb="18" eb="19">
      <t>ホカ</t>
    </rPh>
    <rPh sb="21" eb="22">
      <t>ケン</t>
    </rPh>
    <phoneticPr fontId="5"/>
  </si>
  <si>
    <t>（株）鈴木商館　南関東支店　京浜営業所</t>
    <phoneticPr fontId="5"/>
  </si>
  <si>
    <t>令和２年４月分　研究に使用する液体窒素等の購入　１式　他１１件　</t>
    <rPh sb="27" eb="28">
      <t>ホカ</t>
    </rPh>
    <rPh sb="30" eb="31">
      <t>ケン</t>
    </rPh>
    <phoneticPr fontId="5"/>
  </si>
  <si>
    <t>（株）伊藤サプライ</t>
    <phoneticPr fontId="5"/>
  </si>
  <si>
    <t>パソコン　１３台</t>
    <phoneticPr fontId="5"/>
  </si>
  <si>
    <t>キャノンマ－ケティングジャパン（株）</t>
    <phoneticPr fontId="5"/>
  </si>
  <si>
    <t>令和２年４月分　複写機　保守　１式　他１１件</t>
    <rPh sb="18" eb="19">
      <t>ホカ</t>
    </rPh>
    <rPh sb="21" eb="22">
      <t>ケン</t>
    </rPh>
    <phoneticPr fontId="5"/>
  </si>
  <si>
    <t>国立大学法人　京都大学</t>
    <rPh sb="0" eb="2">
      <t>コクリツ</t>
    </rPh>
    <rPh sb="2" eb="4">
      <t>ダイガク</t>
    </rPh>
    <rPh sb="4" eb="6">
      <t>ホウジン</t>
    </rPh>
    <rPh sb="7" eb="9">
      <t>キョウト</t>
    </rPh>
    <rPh sb="9" eb="11">
      <t>ダイガク</t>
    </rPh>
    <phoneticPr fontId="5"/>
  </si>
  <si>
    <t>次世代医療機器・再生医療等製品評価指標作成事業－麻酔支援装置分野－　一式</t>
    <phoneticPr fontId="5"/>
  </si>
  <si>
    <t>国立大学法人　東京大学</t>
    <rPh sb="0" eb="2">
      <t>コクリツ</t>
    </rPh>
    <rPh sb="2" eb="4">
      <t>ダイガク</t>
    </rPh>
    <rPh sb="4" eb="6">
      <t>ホウジン</t>
    </rPh>
    <rPh sb="7" eb="9">
      <t>トウキョウ</t>
    </rPh>
    <rPh sb="9" eb="11">
      <t>ダイガク</t>
    </rPh>
    <phoneticPr fontId="5"/>
  </si>
  <si>
    <t>次世代医療機器・再生医療等製品評価指標作成事業行動変容を伴う～調査研究　一式</t>
    <phoneticPr fontId="5"/>
  </si>
  <si>
    <t>公立大学法人奈良県立医科大学</t>
    <rPh sb="0" eb="2">
      <t>コウリツ</t>
    </rPh>
    <rPh sb="2" eb="4">
      <t>ダイガク</t>
    </rPh>
    <rPh sb="4" eb="6">
      <t>ホウジン</t>
    </rPh>
    <rPh sb="6" eb="10">
      <t>ナラケンリツ</t>
    </rPh>
    <rPh sb="10" eb="12">
      <t>イカ</t>
    </rPh>
    <rPh sb="12" eb="14">
      <t>ダイガク</t>
    </rPh>
    <phoneticPr fontId="5"/>
  </si>
  <si>
    <t>次世代医療機器・再生医療等製品評価指標作成事業　再生医療分野　一式</t>
    <phoneticPr fontId="5"/>
  </si>
  <si>
    <t>日京テクノス（株）</t>
    <phoneticPr fontId="5"/>
  </si>
  <si>
    <t>５０ｍＬコニカルチューブ用アダプタ　３６８４６１　２点　外３点　他１０件</t>
    <rPh sb="32" eb="33">
      <t>ホカ</t>
    </rPh>
    <rPh sb="35" eb="36">
      <t>ケン</t>
    </rPh>
    <phoneticPr fontId="5"/>
  </si>
  <si>
    <t>（株）バイオテック・ラボ</t>
    <phoneticPr fontId="5"/>
  </si>
  <si>
    <t>Ｗｅｂ会議用スピーカー付きカメラ　１点　外２点　他１１件</t>
    <rPh sb="24" eb="25">
      <t>ホカ</t>
    </rPh>
    <rPh sb="27" eb="28">
      <t>ケン</t>
    </rPh>
    <phoneticPr fontId="5"/>
  </si>
  <si>
    <t>シクネスゲージ　Ｔ６０Ｍ　２２９－６３１４　１点　外２点　他１件</t>
    <rPh sb="29" eb="30">
      <t>ホカ</t>
    </rPh>
    <rPh sb="31" eb="32">
      <t>ケン</t>
    </rPh>
    <phoneticPr fontId="5"/>
  </si>
  <si>
    <t>（株）日経ＢＰマーケティング</t>
    <phoneticPr fontId="5"/>
  </si>
  <si>
    <t>再生医療ビジネス／テクノロジー総覧（書籍）　１点</t>
    <phoneticPr fontId="5"/>
  </si>
  <si>
    <t>（株）ワールド・クウリアー</t>
    <phoneticPr fontId="5"/>
  </si>
  <si>
    <t>バリデーション試験の国際連携の為の試薬輸送　一式</t>
    <phoneticPr fontId="5"/>
  </si>
  <si>
    <t>ジェットエイト（株）</t>
    <phoneticPr fontId="5"/>
  </si>
  <si>
    <t>国際連携の為のサンプル輸送　スイス向けＲＮＡサンプル　一式　他１件</t>
    <rPh sb="0" eb="2">
      <t>コクサイ</t>
    </rPh>
    <rPh sb="2" eb="4">
      <t>レンケイ</t>
    </rPh>
    <rPh sb="5" eb="6">
      <t>タメ</t>
    </rPh>
    <rPh sb="11" eb="13">
      <t>ユソウ</t>
    </rPh>
    <rPh sb="17" eb="18">
      <t>ム</t>
    </rPh>
    <rPh sb="27" eb="29">
      <t>イッシキ</t>
    </rPh>
    <rPh sb="30" eb="31">
      <t>ホカ</t>
    </rPh>
    <rPh sb="32" eb="33">
      <t>ケン</t>
    </rPh>
    <phoneticPr fontId="5"/>
  </si>
  <si>
    <t>資金前渡官吏　国立医薬品食品衛生研究所　総務部会計課長</t>
    <phoneticPr fontId="5"/>
  </si>
  <si>
    <t>第７号に基づく令和２年５月給与支給分前途資金　他９件</t>
    <rPh sb="23" eb="24">
      <t>ホカ</t>
    </rPh>
    <rPh sb="25" eb="26">
      <t>ケン</t>
    </rPh>
    <phoneticPr fontId="5"/>
  </si>
  <si>
    <t>借料及び損料</t>
    <rPh sb="0" eb="3">
      <t>シャクリョウオヨ</t>
    </rPh>
    <rPh sb="4" eb="6">
      <t>ソンリョウ</t>
    </rPh>
    <phoneticPr fontId="5"/>
  </si>
  <si>
    <t>会議に係る会場借料</t>
    <rPh sb="0" eb="2">
      <t>カイギ</t>
    </rPh>
    <rPh sb="3" eb="4">
      <t>カカ</t>
    </rPh>
    <rPh sb="5" eb="7">
      <t>カイジョウ</t>
    </rPh>
    <rPh sb="7" eb="9">
      <t>シャクリョウ</t>
    </rPh>
    <phoneticPr fontId="5"/>
  </si>
  <si>
    <t>D.株式会社ティーケーピー</t>
    <rPh sb="2" eb="6">
      <t>カブシキカイシャ</t>
    </rPh>
    <phoneticPr fontId="5"/>
  </si>
  <si>
    <t>会議会場借料</t>
    <rPh sb="0" eb="2">
      <t>カイギ</t>
    </rPh>
    <rPh sb="2" eb="4">
      <t>カイジョウ</t>
    </rPh>
    <rPh sb="4" eb="6">
      <t>シャクリョウ</t>
    </rPh>
    <phoneticPr fontId="5"/>
  </si>
  <si>
    <t>委員会構成員A</t>
    <phoneticPr fontId="5"/>
  </si>
  <si>
    <t>委員会構成員B</t>
    <phoneticPr fontId="5"/>
  </si>
  <si>
    <t>委員会構成員C</t>
    <phoneticPr fontId="5"/>
  </si>
  <si>
    <t>委員会構成員D</t>
    <phoneticPr fontId="5"/>
  </si>
  <si>
    <t>委員会構成員E</t>
    <phoneticPr fontId="5"/>
  </si>
  <si>
    <t>委員会構成員F</t>
    <phoneticPr fontId="5"/>
  </si>
  <si>
    <t>委員会構成員G</t>
    <phoneticPr fontId="5"/>
  </si>
  <si>
    <t>委員会構成員H</t>
    <phoneticPr fontId="5"/>
  </si>
  <si>
    <t>委員会構成員I</t>
    <phoneticPr fontId="5"/>
  </si>
  <si>
    <t>体外診断用医薬品の検査に係る旅費</t>
    <rPh sb="0" eb="2">
      <t>タイガイ</t>
    </rPh>
    <rPh sb="2" eb="5">
      <t>シンダンヨウ</t>
    </rPh>
    <rPh sb="5" eb="8">
      <t>イヤクヒン</t>
    </rPh>
    <rPh sb="9" eb="11">
      <t>ケンサ</t>
    </rPh>
    <rPh sb="12" eb="13">
      <t>カカワ</t>
    </rPh>
    <rPh sb="14" eb="16">
      <t>リョヒ</t>
    </rPh>
    <phoneticPr fontId="5"/>
  </si>
  <si>
    <t>外部団体職員</t>
    <rPh sb="0" eb="2">
      <t>ガイブ</t>
    </rPh>
    <rPh sb="2" eb="4">
      <t>ダンタイ</t>
    </rPh>
    <rPh sb="4" eb="6">
      <t>ショクイン</t>
    </rPh>
    <phoneticPr fontId="5"/>
  </si>
  <si>
    <t>検討会等に出席した委員への謝金</t>
    <rPh sb="0" eb="3">
      <t>ケントウカイ</t>
    </rPh>
    <rPh sb="3" eb="4">
      <t>トウ</t>
    </rPh>
    <rPh sb="5" eb="7">
      <t>シュッセキ</t>
    </rPh>
    <rPh sb="9" eb="11">
      <t>イイン</t>
    </rPh>
    <rPh sb="13" eb="15">
      <t>シャキン</t>
    </rPh>
    <phoneticPr fontId="5"/>
  </si>
  <si>
    <t>検討会等に出席した委員への謝金</t>
    <phoneticPr fontId="5"/>
  </si>
  <si>
    <t>PC借用</t>
    <rPh sb="2" eb="4">
      <t>シャクヨウ</t>
    </rPh>
    <phoneticPr fontId="5"/>
  </si>
  <si>
    <t>書籍代</t>
    <rPh sb="0" eb="3">
      <t>ショセキダイ</t>
    </rPh>
    <phoneticPr fontId="5"/>
  </si>
  <si>
    <t>トナー　カートリッジ　２個</t>
    <rPh sb="12" eb="13">
      <t>コ</t>
    </rPh>
    <phoneticPr fontId="5"/>
  </si>
  <si>
    <t>シンポジウム　講演</t>
    <rPh sb="7" eb="9">
      <t>コウエン</t>
    </rPh>
    <phoneticPr fontId="5"/>
  </si>
  <si>
    <t>有限会社タケマエ</t>
    <rPh sb="0" eb="2">
      <t>ユウゲン</t>
    </rPh>
    <rPh sb="2" eb="4">
      <t>カイシャ</t>
    </rPh>
    <phoneticPr fontId="5"/>
  </si>
  <si>
    <t>トナー　キャノン　カートリッジ（イエロー）１個　外１件</t>
    <rPh sb="22" eb="23">
      <t>コ</t>
    </rPh>
    <rPh sb="24" eb="25">
      <t>ソト</t>
    </rPh>
    <rPh sb="26" eb="27">
      <t>ケン</t>
    </rPh>
    <phoneticPr fontId="5"/>
  </si>
  <si>
    <t>ブルーレイドライブ　バッファロー　３台</t>
    <phoneticPr fontId="5"/>
  </si>
  <si>
    <t>セミナー　講演</t>
    <rPh sb="5" eb="7">
      <t>コウエン</t>
    </rPh>
    <phoneticPr fontId="5"/>
  </si>
  <si>
    <t>株式会社クラフティ</t>
    <rPh sb="0" eb="2">
      <t>カブシキ</t>
    </rPh>
    <rPh sb="2" eb="4">
      <t>カイシャ</t>
    </rPh>
    <phoneticPr fontId="5"/>
  </si>
  <si>
    <t>株式会社じほう</t>
    <rPh sb="0" eb="2">
      <t>カブシキ</t>
    </rPh>
    <rPh sb="2" eb="4">
      <t>カイシャ</t>
    </rPh>
    <phoneticPr fontId="5"/>
  </si>
  <si>
    <t>株式会社医薬経済社</t>
    <rPh sb="0" eb="2">
      <t>カブシキ</t>
    </rPh>
    <rPh sb="2" eb="4">
      <t>カイシャ</t>
    </rPh>
    <rPh sb="4" eb="6">
      <t>イヤク</t>
    </rPh>
    <rPh sb="6" eb="9">
      <t>ケイザイシャ</t>
    </rPh>
    <phoneticPr fontId="5"/>
  </si>
  <si>
    <t>九電みらいエナジー株式会社</t>
    <rPh sb="9" eb="11">
      <t>カブシキ</t>
    </rPh>
    <rPh sb="11" eb="13">
      <t>カイシャ</t>
    </rPh>
    <phoneticPr fontId="5"/>
  </si>
  <si>
    <t>三協ラボサービス株式会社</t>
    <rPh sb="8" eb="12">
      <t>カブシキカイシャ</t>
    </rPh>
    <phoneticPr fontId="5"/>
  </si>
  <si>
    <t>学校法人順天堂　順天堂大学</t>
    <rPh sb="0" eb="2">
      <t>ガッコウ</t>
    </rPh>
    <rPh sb="2" eb="4">
      <t>ホウジン</t>
    </rPh>
    <rPh sb="4" eb="7">
      <t>ジュンテンドウ</t>
    </rPh>
    <rPh sb="8" eb="11">
      <t>ジュンテンドウ</t>
    </rPh>
    <rPh sb="11" eb="13">
      <t>ダイガク</t>
    </rPh>
    <phoneticPr fontId="5"/>
  </si>
  <si>
    <t>-</t>
    <phoneticPr fontId="5"/>
  </si>
  <si>
    <t>職員A</t>
    <rPh sb="0" eb="2">
      <t>ショクイン</t>
    </rPh>
    <phoneticPr fontId="5"/>
  </si>
  <si>
    <t>職員B</t>
    <rPh sb="0" eb="2">
      <t>ショクイン</t>
    </rPh>
    <phoneticPr fontId="5"/>
  </si>
  <si>
    <t>紳士用サンダル　レンガ色　Ｌサイズ　１５点　他３件</t>
    <rPh sb="22" eb="23">
      <t>ホカ</t>
    </rPh>
    <rPh sb="24" eb="25">
      <t>ケン</t>
    </rPh>
    <phoneticPr fontId="5"/>
  </si>
  <si>
    <t>F. 九電みらいエナジー株式会社</t>
    <phoneticPr fontId="5"/>
  </si>
  <si>
    <t>令和２年６月分　電気使用料 他３件</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</si>
  <si>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rPh sb="0" eb="2">
      <t>イリョウ</t>
    </rPh>
    <rPh sb="2" eb="4">
      <t>キキ</t>
    </rPh>
    <rPh sb="5" eb="7">
      <t>トクセイ</t>
    </rPh>
    <rPh sb="8" eb="9">
      <t>オウ</t>
    </rPh>
    <rPh sb="11" eb="13">
      <t>テキセツ</t>
    </rPh>
    <rPh sb="14" eb="16">
      <t>シンサ</t>
    </rPh>
    <rPh sb="17" eb="19">
      <t>ジンソク</t>
    </rPh>
    <rPh sb="20" eb="21">
      <t>オコナ</t>
    </rPh>
    <rPh sb="31" eb="33">
      <t>イリョウ</t>
    </rPh>
    <phoneticPr fontId="5"/>
  </si>
  <si>
    <t>C.外部団体職員</t>
    <rPh sb="2" eb="4">
      <t>ガイブ</t>
    </rPh>
    <rPh sb="4" eb="6">
      <t>ダンタイ</t>
    </rPh>
    <rPh sb="6" eb="8">
      <t>ショクイン</t>
    </rPh>
    <phoneticPr fontId="5"/>
  </si>
  <si>
    <t>体外診断用医薬品の検査に係る旅費</t>
    <phoneticPr fontId="5"/>
  </si>
  <si>
    <t>委員等旅費</t>
    <rPh sb="0" eb="2">
      <t>イイン</t>
    </rPh>
    <rPh sb="2" eb="3">
      <t>トウ</t>
    </rPh>
    <rPh sb="3" eb="5">
      <t>リョヒ</t>
    </rPh>
    <phoneticPr fontId="5"/>
  </si>
  <si>
    <t>-</t>
    <phoneticPr fontId="5"/>
  </si>
  <si>
    <t>厚労</t>
  </si>
  <si>
    <t>点検対象外</t>
    <rPh sb="0" eb="5">
      <t>テンケンタイショウガイ</t>
    </rPh>
    <phoneticPr fontId="5"/>
  </si>
  <si>
    <t>-</t>
    <phoneticPr fontId="5"/>
  </si>
  <si>
    <t>次世代医療機器・再生医療等製品評価指針作成事業</t>
    <phoneticPr fontId="5"/>
  </si>
  <si>
    <t>軽微変更届出等の届出内容確認業務の体制整備事業及び医療機器承認促進事業及び小児用医療機器の承認申請支援事業</t>
    <rPh sb="23" eb="24">
      <t>オヨ</t>
    </rPh>
    <rPh sb="35" eb="36">
      <t>オヨ</t>
    </rPh>
    <phoneticPr fontId="5"/>
  </si>
  <si>
    <t>独立行政法人医薬品医療機器総合機構　令和元事業年度業務報告（HPより）</t>
    <phoneticPr fontId="5"/>
  </si>
  <si>
    <t>高額の調達案件は一般競争入札（最低価格落札方式）を行うことで、コストの削減に努めており、妥当である。</t>
    <rPh sb="0" eb="2">
      <t>コウガク</t>
    </rPh>
    <rPh sb="3" eb="5">
      <t>チョウタツ</t>
    </rPh>
    <rPh sb="5" eb="7">
      <t>アンケン</t>
    </rPh>
    <rPh sb="8" eb="10">
      <t>イッパン</t>
    </rPh>
    <rPh sb="10" eb="12">
      <t>キョウソウ</t>
    </rPh>
    <rPh sb="12" eb="14">
      <t>ニュウサツ</t>
    </rPh>
    <rPh sb="15" eb="17">
      <t>サイテイ</t>
    </rPh>
    <rPh sb="17" eb="19">
      <t>カカク</t>
    </rPh>
    <rPh sb="19" eb="21">
      <t>ラクサツ</t>
    </rPh>
    <rPh sb="21" eb="23">
      <t>ホウシキ</t>
    </rPh>
    <rPh sb="25" eb="26">
      <t>オコナ</t>
    </rPh>
    <rPh sb="35" eb="37">
      <t>サクゲン</t>
    </rPh>
    <rPh sb="38" eb="39">
      <t>ツト</t>
    </rPh>
    <rPh sb="44" eb="46">
      <t>ダトウ</t>
    </rPh>
    <phoneticPr fontId="5"/>
  </si>
  <si>
    <t>新医療機器（優先品目）の総審査期間
（80%タイル値）</t>
    <phoneticPr fontId="5"/>
  </si>
  <si>
    <t>新医療機器（通常品目）の総審査期間
（80%タイル値）</t>
    <phoneticPr fontId="5"/>
  </si>
  <si>
    <t>手数料補助</t>
    <rPh sb="0" eb="3">
      <t>テスウリョウ</t>
    </rPh>
    <rPh sb="3" eb="5">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</si>
</sst>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190500</xdr:colOff>
      <xdr:row>748</xdr:row>
      <xdr:rowOff>139700</xdr:rowOff>
    </xdr:from>
    <xdr:to>
      <xdr:col>33</xdr:col>
      <xdr:colOff>195264</xdr:colOff>
      <xdr:row>750</xdr:row>
      <xdr:rowOff>139700</xdr:rowOff>
    </xdr:to>
    <xdr:sp macro="" textlink="">
      <xdr:nvSpPr>
        <xdr:cNvPr id="2" name="テキスト ボックス 1"/>
        <xdr:cNvSpPr txBox="1"/>
      </xdr:nvSpPr>
      <xdr:spPr>
        <a:xfrm>
          <a:off x="4660900" y="51269900"/>
          <a:ext cx="2239964" cy="7112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８５百万円</a:t>
          </a:r>
          <a:endParaRPr kumimoji="1" lang="en-US" altLang="ja-JP" sz="1000">
            <a:solidFill>
              <a:sysClr val="windowText" lastClr="000000"/>
            </a:solidFill>
          </a:endParaRPr>
        </a:p>
      </xdr:txBody>
    </xdr:sp>
    <xdr:clientData/>
  </xdr:twoCellAnchor>
  <xdr:twoCellAnchor>
    <xdr:from>
      <xdr:col>19</xdr:col>
      <xdr:colOff>190500</xdr:colOff>
      <xdr:row>751</xdr:row>
      <xdr:rowOff>7620</xdr:rowOff>
    </xdr:from>
    <xdr:to>
      <xdr:col>36</xdr:col>
      <xdr:colOff>115410</xdr:colOff>
      <xdr:row>754</xdr:row>
      <xdr:rowOff>38100</xdr:rowOff>
    </xdr:to>
    <xdr:sp macro="" textlink="">
      <xdr:nvSpPr>
        <xdr:cNvPr id="3" name="大かっこ 2"/>
        <xdr:cNvSpPr/>
      </xdr:nvSpPr>
      <xdr:spPr>
        <a:xfrm>
          <a:off x="4051300" y="52204620"/>
          <a:ext cx="3379310" cy="10972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・新医療機器使用要件等基準策定事業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・軽微変更届出等の届出内容確認業務の体制整備事業</a:t>
          </a:r>
        </a:p>
        <a:p>
          <a:pPr algn="l"/>
          <a:r>
            <a:rPr kumimoji="1" lang="ja-JP" altLang="en-US" sz="900">
              <a:latin typeface="ＭＳ ゴシック" panose="020B0609070205080204" pitchFamily="49" charset="-128"/>
              <a:ea typeface="ＭＳ ゴシック" panose="020B0609070205080204" pitchFamily="49" charset="-128"/>
            </a:rPr>
            <a:t>・医療機器承認促進事業</a:t>
          </a:r>
        </a:p>
        <a:p>
          <a:pPr algn="l"/>
          <a:r>
            <a:rPr kumimoji="1" lang="ja-JP" altLang="en-US" sz="900">
              <a:latin typeface="ＭＳ ゴシック" panose="020B0609070205080204" pitchFamily="49" charset="-128"/>
              <a:ea typeface="ＭＳ ゴシック" panose="020B0609070205080204" pitchFamily="49" charset="-128"/>
            </a:rPr>
            <a:t>・次世代医療機器評価指標作成事業</a:t>
          </a:r>
        </a:p>
        <a:p>
          <a:pPr algn="l"/>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8</xdr:col>
      <xdr:colOff>50800</xdr:colOff>
      <xdr:row>757</xdr:row>
      <xdr:rowOff>40640</xdr:rowOff>
    </xdr:from>
    <xdr:to>
      <xdr:col>19</xdr:col>
      <xdr:colOff>177483</xdr:colOff>
      <xdr:row>758</xdr:row>
      <xdr:rowOff>346234</xdr:rowOff>
    </xdr:to>
    <xdr:sp macro="" textlink="">
      <xdr:nvSpPr>
        <xdr:cNvPr id="5" name="テキスト ボックス 4"/>
        <xdr:cNvSpPr txBox="1"/>
      </xdr:nvSpPr>
      <xdr:spPr>
        <a:xfrm>
          <a:off x="1676400" y="54371240"/>
          <a:ext cx="2361883" cy="66119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．民間業者　１機関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９．９百万円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0</xdr:colOff>
      <xdr:row>757</xdr:row>
      <xdr:rowOff>60960</xdr:rowOff>
    </xdr:from>
    <xdr:to>
      <xdr:col>46</xdr:col>
      <xdr:colOff>87312</xdr:colOff>
      <xdr:row>759</xdr:row>
      <xdr:rowOff>49053</xdr:rowOff>
    </xdr:to>
    <xdr:sp macro="" textlink="">
      <xdr:nvSpPr>
        <xdr:cNvPr id="6" name="テキスト ボックス 5"/>
        <xdr:cNvSpPr txBox="1"/>
      </xdr:nvSpPr>
      <xdr:spPr>
        <a:xfrm>
          <a:off x="6800850" y="48828960"/>
          <a:ext cx="2487612" cy="69294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．検討会委員等</a:t>
          </a:r>
          <a:endParaRPr kumimoji="1" lang="ja-JP" altLang="en-US" sz="1000"/>
        </a:p>
        <a:p>
          <a:pPr algn="ctr"/>
          <a:r>
            <a:rPr kumimoji="1" lang="ja-JP" altLang="en-US" sz="1000"/>
            <a:t>０．８百万円</a:t>
          </a:r>
          <a:endParaRPr kumimoji="1" lang="en-US" altLang="ja-JP" sz="1000"/>
        </a:p>
      </xdr:txBody>
    </xdr:sp>
    <xdr:clientData/>
  </xdr:twoCellAnchor>
  <xdr:twoCellAnchor>
    <xdr:from>
      <xdr:col>14</xdr:col>
      <xdr:colOff>0</xdr:colOff>
      <xdr:row>755</xdr:row>
      <xdr:rowOff>345440</xdr:rowOff>
    </xdr:from>
    <xdr:to>
      <xdr:col>40</xdr:col>
      <xdr:colOff>19050</xdr:colOff>
      <xdr:row>755</xdr:row>
      <xdr:rowOff>354965</xdr:rowOff>
    </xdr:to>
    <xdr:cxnSp macro="">
      <xdr:nvCxnSpPr>
        <xdr:cNvPr id="7" name="直線コネクタ 6"/>
        <xdr:cNvCxnSpPr/>
      </xdr:nvCxnSpPr>
      <xdr:spPr>
        <a:xfrm>
          <a:off x="2800350" y="48408590"/>
          <a:ext cx="5219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755</xdr:row>
      <xdr:rowOff>345440</xdr:rowOff>
    </xdr:from>
    <xdr:to>
      <xdr:col>14</xdr:col>
      <xdr:colOff>0</xdr:colOff>
      <xdr:row>757</xdr:row>
      <xdr:rowOff>45403</xdr:rowOff>
    </xdr:to>
    <xdr:cxnSp macro="">
      <xdr:nvCxnSpPr>
        <xdr:cNvPr id="8" name="直線矢印コネクタ 7"/>
        <xdr:cNvCxnSpPr/>
      </xdr:nvCxnSpPr>
      <xdr:spPr>
        <a:xfrm>
          <a:off x="2800350" y="4840859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756</xdr:row>
      <xdr:rowOff>0</xdr:rowOff>
    </xdr:from>
    <xdr:to>
      <xdr:col>40</xdr:col>
      <xdr:colOff>0</xdr:colOff>
      <xdr:row>757</xdr:row>
      <xdr:rowOff>52388</xdr:rowOff>
    </xdr:to>
    <xdr:cxnSp macro="">
      <xdr:nvCxnSpPr>
        <xdr:cNvPr id="9" name="直線矢印コネクタ 8"/>
        <xdr:cNvCxnSpPr/>
      </xdr:nvCxnSpPr>
      <xdr:spPr>
        <a:xfrm>
          <a:off x="8001000" y="484155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149860</xdr:colOff>
      <xdr:row>759</xdr:row>
      <xdr:rowOff>38100</xdr:rowOff>
    </xdr:from>
    <xdr:to>
      <xdr:col>21</xdr:col>
      <xdr:colOff>12700</xdr:colOff>
      <xdr:row>760</xdr:row>
      <xdr:rowOff>253999</xdr:rowOff>
    </xdr:to>
    <xdr:sp macro="" textlink="">
      <xdr:nvSpPr>
        <xdr:cNvPr id="10" name="大かっこ 9"/>
        <xdr:cNvSpPr/>
      </xdr:nvSpPr>
      <xdr:spPr>
        <a:xfrm>
          <a:off x="1572260" y="55079900"/>
          <a:ext cx="2707640" cy="571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・日本及び諸外国における小児用医療機器を対象とした医療ニーズ及び医療実態に関する調査業務</a:t>
          </a:r>
        </a:p>
      </xdr:txBody>
    </xdr:sp>
    <xdr:clientData/>
  </xdr:twoCellAnchor>
  <xdr:twoCellAnchor>
    <xdr:from>
      <xdr:col>33</xdr:col>
      <xdr:colOff>165100</xdr:colOff>
      <xdr:row>759</xdr:row>
      <xdr:rowOff>101600</xdr:rowOff>
    </xdr:from>
    <xdr:to>
      <xdr:col>46</xdr:col>
      <xdr:colOff>101600</xdr:colOff>
      <xdr:row>760</xdr:row>
      <xdr:rowOff>63500</xdr:rowOff>
    </xdr:to>
    <xdr:sp macro="" textlink="">
      <xdr:nvSpPr>
        <xdr:cNvPr id="11" name="大かっこ 10"/>
        <xdr:cNvSpPr/>
      </xdr:nvSpPr>
      <xdr:spPr>
        <a:xfrm>
          <a:off x="6870700" y="55143400"/>
          <a:ext cx="2578100" cy="31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・委員等旅費、諸謝金</a:t>
          </a:r>
          <a:endParaRPr kumimoji="1" lang="en-US" altLang="ja-JP" sz="900"/>
        </a:p>
      </xdr:txBody>
    </xdr:sp>
    <xdr:clientData/>
  </xdr:twoCellAnchor>
  <xdr:twoCellAnchor>
    <xdr:from>
      <xdr:col>17</xdr:col>
      <xdr:colOff>139700</xdr:colOff>
      <xdr:row>763</xdr:row>
      <xdr:rowOff>0</xdr:rowOff>
    </xdr:from>
    <xdr:to>
      <xdr:col>41</xdr:col>
      <xdr:colOff>11430</xdr:colOff>
      <xdr:row>763</xdr:row>
      <xdr:rowOff>25400</xdr:rowOff>
    </xdr:to>
    <xdr:cxnSp macro="">
      <xdr:nvCxnSpPr>
        <xdr:cNvPr id="12" name="直線コネクタ 11"/>
        <xdr:cNvCxnSpPr/>
      </xdr:nvCxnSpPr>
      <xdr:spPr>
        <a:xfrm flipV="1">
          <a:off x="3594100" y="56464200"/>
          <a:ext cx="4748530" cy="2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133985</xdr:colOff>
      <xdr:row>763</xdr:row>
      <xdr:rowOff>12700</xdr:rowOff>
    </xdr:from>
    <xdr:to>
      <xdr:col>17</xdr:col>
      <xdr:colOff>139700</xdr:colOff>
      <xdr:row>764</xdr:row>
      <xdr:rowOff>152400</xdr:rowOff>
    </xdr:to>
    <xdr:cxnSp macro="">
      <xdr:nvCxnSpPr>
        <xdr:cNvPr id="13" name="直線矢印コネクタ 12"/>
        <xdr:cNvCxnSpPr>
          <a:endCxn id="14" idx="0"/>
        </xdr:cNvCxnSpPr>
      </xdr:nvCxnSpPr>
      <xdr:spPr>
        <a:xfrm flipH="1">
          <a:off x="3588385" y="56476900"/>
          <a:ext cx="571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764</xdr:row>
      <xdr:rowOff>152400</xdr:rowOff>
    </xdr:from>
    <xdr:to>
      <xdr:col>24</xdr:col>
      <xdr:colOff>191770</xdr:colOff>
      <xdr:row>765</xdr:row>
      <xdr:rowOff>188119</xdr:rowOff>
    </xdr:to>
    <xdr:sp macro="" textlink="">
      <xdr:nvSpPr>
        <xdr:cNvPr id="14" name="テキスト ボックス 13"/>
        <xdr:cNvSpPr txBox="1"/>
      </xdr:nvSpPr>
      <xdr:spPr>
        <a:xfrm>
          <a:off x="2108200" y="56972200"/>
          <a:ext cx="2960370" cy="70881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Ｂ．</a:t>
          </a:r>
          <a:r>
            <a:rPr kumimoji="1" lang="ja-JP" altLang="ja-JP" sz="1100">
              <a:solidFill>
                <a:schemeClr val="dk1"/>
              </a:solidFill>
              <a:effectLst/>
              <a:latin typeface="+mn-lt"/>
              <a:ea typeface="+mn-ea"/>
              <a:cs typeface="+mn-cs"/>
            </a:rPr>
            <a:t>独立行政法人医薬品医療機器総合機構</a:t>
          </a:r>
          <a:endParaRPr lang="ja-JP" altLang="ja-JP" sz="1000">
            <a:effectLst/>
          </a:endParaRPr>
        </a:p>
        <a:p>
          <a:pPr algn="ctr"/>
          <a:r>
            <a:rPr kumimoji="1" lang="ja-JP" altLang="en-US" sz="1000"/>
            <a:t>３０．８百万円</a:t>
          </a:r>
        </a:p>
      </xdr:txBody>
    </xdr:sp>
    <xdr:clientData/>
  </xdr:twoCellAnchor>
  <xdr:twoCellAnchor>
    <xdr:from>
      <xdr:col>9</xdr:col>
      <xdr:colOff>127000</xdr:colOff>
      <xdr:row>763</xdr:row>
      <xdr:rowOff>233680</xdr:rowOff>
    </xdr:from>
    <xdr:to>
      <xdr:col>15</xdr:col>
      <xdr:colOff>69850</xdr:colOff>
      <xdr:row>764</xdr:row>
      <xdr:rowOff>71755</xdr:rowOff>
    </xdr:to>
    <xdr:sp macro="" textlink="">
      <xdr:nvSpPr>
        <xdr:cNvPr id="15" name="テキスト ボックス 14"/>
        <xdr:cNvSpPr txBox="1"/>
      </xdr:nvSpPr>
      <xdr:spPr>
        <a:xfrm>
          <a:off x="1955800" y="56697880"/>
          <a:ext cx="116205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35</xdr:col>
      <xdr:colOff>10160</xdr:colOff>
      <xdr:row>764</xdr:row>
      <xdr:rowOff>152400</xdr:rowOff>
    </xdr:from>
    <xdr:to>
      <xdr:col>46</xdr:col>
      <xdr:colOff>635</xdr:colOff>
      <xdr:row>765</xdr:row>
      <xdr:rowOff>176213</xdr:rowOff>
    </xdr:to>
    <xdr:sp macro="" textlink="">
      <xdr:nvSpPr>
        <xdr:cNvPr id="16" name="テキスト ボックス 15"/>
        <xdr:cNvSpPr txBox="1"/>
      </xdr:nvSpPr>
      <xdr:spPr>
        <a:xfrm>
          <a:off x="7011035" y="51387375"/>
          <a:ext cx="2190750" cy="69056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７．８百万円</a:t>
          </a:r>
        </a:p>
      </xdr:txBody>
    </xdr:sp>
    <xdr:clientData/>
  </xdr:twoCellAnchor>
  <xdr:twoCellAnchor>
    <xdr:from>
      <xdr:col>34</xdr:col>
      <xdr:colOff>142240</xdr:colOff>
      <xdr:row>765</xdr:row>
      <xdr:rowOff>447040</xdr:rowOff>
    </xdr:from>
    <xdr:to>
      <xdr:col>45</xdr:col>
      <xdr:colOff>50800</xdr:colOff>
      <xdr:row>766</xdr:row>
      <xdr:rowOff>457200</xdr:rowOff>
    </xdr:to>
    <xdr:sp macro="" textlink="">
      <xdr:nvSpPr>
        <xdr:cNvPr id="17" name="大かっこ 16"/>
        <xdr:cNvSpPr/>
      </xdr:nvSpPr>
      <xdr:spPr>
        <a:xfrm>
          <a:off x="6943090" y="52348765"/>
          <a:ext cx="2108835" cy="676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a:p>
          <a:pPr algn="l"/>
          <a:r>
            <a:rPr kumimoji="1" lang="ja-JP" altLang="en-US" sz="900"/>
            <a:t>・職員旅費</a:t>
          </a:r>
          <a:r>
            <a:rPr kumimoji="1" lang="en-US" altLang="ja-JP" sz="900"/>
            <a:t>,</a:t>
          </a:r>
          <a:r>
            <a:rPr kumimoji="1" lang="ja-JP" altLang="en-US" sz="900"/>
            <a:t>会場借料等</a:t>
          </a:r>
        </a:p>
      </xdr:txBody>
    </xdr:sp>
    <xdr:clientData/>
  </xdr:twoCellAnchor>
  <xdr:twoCellAnchor>
    <xdr:from>
      <xdr:col>10</xdr:col>
      <xdr:colOff>68580</xdr:colOff>
      <xdr:row>765</xdr:row>
      <xdr:rowOff>236220</xdr:rowOff>
    </xdr:from>
    <xdr:to>
      <xdr:col>24</xdr:col>
      <xdr:colOff>177800</xdr:colOff>
      <xdr:row>766</xdr:row>
      <xdr:rowOff>431799</xdr:rowOff>
    </xdr:to>
    <xdr:sp macro="" textlink="">
      <xdr:nvSpPr>
        <xdr:cNvPr id="18" name="大かっこ 17"/>
        <xdr:cNvSpPr/>
      </xdr:nvSpPr>
      <xdr:spPr>
        <a:xfrm>
          <a:off x="2100580" y="57729120"/>
          <a:ext cx="2954020" cy="868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・軽微変更届出等の届出内容確認業務の体制整備事業</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医療機器承認促進事業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・小児用医療機器の承認申請支援事業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22</xdr:col>
      <xdr:colOff>68580</xdr:colOff>
      <xdr:row>770</xdr:row>
      <xdr:rowOff>71120</xdr:rowOff>
    </xdr:from>
    <xdr:to>
      <xdr:col>35</xdr:col>
      <xdr:colOff>60642</xdr:colOff>
      <xdr:row>772</xdr:row>
      <xdr:rowOff>52547</xdr:rowOff>
    </xdr:to>
    <xdr:sp macro="" textlink="">
      <xdr:nvSpPr>
        <xdr:cNvPr id="20" name="テキスト ボックス 19"/>
        <xdr:cNvSpPr txBox="1"/>
      </xdr:nvSpPr>
      <xdr:spPr>
        <a:xfrm>
          <a:off x="4538980" y="59951620"/>
          <a:ext cx="2633662" cy="67992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．国立医薬品食品衛生研究所</a:t>
          </a:r>
        </a:p>
        <a:p>
          <a:pPr algn="ctr"/>
          <a:r>
            <a:rPr kumimoji="1" lang="ja-JP" altLang="en-US" sz="1000"/>
            <a:t>３５．６百万円</a:t>
          </a:r>
          <a:endParaRPr kumimoji="1" lang="en-US" altLang="ja-JP" sz="1000"/>
        </a:p>
      </xdr:txBody>
    </xdr:sp>
    <xdr:clientData/>
  </xdr:twoCellAnchor>
  <xdr:twoCellAnchor>
    <xdr:from>
      <xdr:col>28</xdr:col>
      <xdr:colOff>166211</xdr:colOff>
      <xdr:row>754</xdr:row>
      <xdr:rowOff>25400</xdr:rowOff>
    </xdr:from>
    <xdr:to>
      <xdr:col>28</xdr:col>
      <xdr:colOff>177800</xdr:colOff>
      <xdr:row>770</xdr:row>
      <xdr:rowOff>71120</xdr:rowOff>
    </xdr:to>
    <xdr:cxnSp macro="">
      <xdr:nvCxnSpPr>
        <xdr:cNvPr id="21" name="直線矢印コネクタ 20"/>
        <xdr:cNvCxnSpPr>
          <a:endCxn id="20" idx="0"/>
        </xdr:cNvCxnSpPr>
      </xdr:nvCxnSpPr>
      <xdr:spPr>
        <a:xfrm flipH="1">
          <a:off x="5855811" y="53289200"/>
          <a:ext cx="11589" cy="6662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772</xdr:row>
      <xdr:rowOff>154941</xdr:rowOff>
    </xdr:from>
    <xdr:to>
      <xdr:col>35</xdr:col>
      <xdr:colOff>190500</xdr:colOff>
      <xdr:row>773</xdr:row>
      <xdr:rowOff>139701</xdr:rowOff>
    </xdr:to>
    <xdr:sp macro="" textlink="">
      <xdr:nvSpPr>
        <xdr:cNvPr id="22" name="大かっこ 21"/>
        <xdr:cNvSpPr/>
      </xdr:nvSpPr>
      <xdr:spPr>
        <a:xfrm>
          <a:off x="4381500" y="60733941"/>
          <a:ext cx="2921000" cy="302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次世代医療機器・再生医療等製品評価指針作成事業</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29</xdr:col>
      <xdr:colOff>12700</xdr:colOff>
      <xdr:row>773</xdr:row>
      <xdr:rowOff>177800</xdr:rowOff>
    </xdr:from>
    <xdr:to>
      <xdr:col>29</xdr:col>
      <xdr:colOff>12700</xdr:colOff>
      <xdr:row>779</xdr:row>
      <xdr:rowOff>25400</xdr:rowOff>
    </xdr:to>
    <xdr:cxnSp macro="">
      <xdr:nvCxnSpPr>
        <xdr:cNvPr id="23" name="直線矢印コネクタ 22"/>
        <xdr:cNvCxnSpPr/>
      </xdr:nvCxnSpPr>
      <xdr:spPr>
        <a:xfrm>
          <a:off x="5905500" y="61074300"/>
          <a:ext cx="0" cy="1752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17780</xdr:colOff>
      <xdr:row>776</xdr:row>
      <xdr:rowOff>302559</xdr:rowOff>
    </xdr:from>
    <xdr:to>
      <xdr:col>41</xdr:col>
      <xdr:colOff>190500</xdr:colOff>
      <xdr:row>777</xdr:row>
      <xdr:rowOff>1495</xdr:rowOff>
    </xdr:to>
    <xdr:cxnSp macro="">
      <xdr:nvCxnSpPr>
        <xdr:cNvPr id="24" name="直線コネクタ 23"/>
        <xdr:cNvCxnSpPr/>
      </xdr:nvCxnSpPr>
      <xdr:spPr>
        <a:xfrm flipV="1">
          <a:off x="3245074" y="57721500"/>
          <a:ext cx="5215367" cy="127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777</xdr:row>
      <xdr:rowOff>0</xdr:rowOff>
    </xdr:from>
    <xdr:to>
      <xdr:col>16</xdr:col>
      <xdr:colOff>1</xdr:colOff>
      <xdr:row>779</xdr:row>
      <xdr:rowOff>57150</xdr:rowOff>
    </xdr:to>
    <xdr:cxnSp macro="">
      <xdr:nvCxnSpPr>
        <xdr:cNvPr id="25" name="直線矢印コネクタ 24"/>
        <xdr:cNvCxnSpPr/>
      </xdr:nvCxnSpPr>
      <xdr:spPr>
        <a:xfrm flipH="1">
          <a:off x="3251200" y="62166500"/>
          <a:ext cx="1" cy="692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777</xdr:row>
      <xdr:rowOff>0</xdr:rowOff>
    </xdr:from>
    <xdr:to>
      <xdr:col>41</xdr:col>
      <xdr:colOff>190501</xdr:colOff>
      <xdr:row>779</xdr:row>
      <xdr:rowOff>9525</xdr:rowOff>
    </xdr:to>
    <xdr:cxnSp macro="">
      <xdr:nvCxnSpPr>
        <xdr:cNvPr id="26" name="直線矢印コネクタ 25"/>
        <xdr:cNvCxnSpPr/>
      </xdr:nvCxnSpPr>
      <xdr:spPr>
        <a:xfrm flipH="1">
          <a:off x="8521700" y="62166500"/>
          <a:ext cx="1" cy="644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33020</xdr:colOff>
      <xdr:row>779</xdr:row>
      <xdr:rowOff>63500</xdr:rowOff>
    </xdr:from>
    <xdr:ext cx="1595309" cy="275717"/>
    <xdr:sp macro="" textlink="">
      <xdr:nvSpPr>
        <xdr:cNvPr id="27" name="テキスト ボックス 26"/>
        <xdr:cNvSpPr txBox="1"/>
      </xdr:nvSpPr>
      <xdr:spPr>
        <a:xfrm>
          <a:off x="2065020" y="62865000"/>
          <a:ext cx="159530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24</xdr:col>
      <xdr:colOff>73660</xdr:colOff>
      <xdr:row>779</xdr:row>
      <xdr:rowOff>62865</xdr:rowOff>
    </xdr:from>
    <xdr:ext cx="1249060" cy="275717"/>
    <xdr:sp macro="" textlink="">
      <xdr:nvSpPr>
        <xdr:cNvPr id="28" name="テキスト ボックス 27"/>
        <xdr:cNvSpPr txBox="1"/>
      </xdr:nvSpPr>
      <xdr:spPr>
        <a:xfrm>
          <a:off x="4950460" y="62864365"/>
          <a:ext cx="124906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12700</xdr:colOff>
      <xdr:row>779</xdr:row>
      <xdr:rowOff>33020</xdr:rowOff>
    </xdr:from>
    <xdr:ext cx="671979" cy="275717"/>
    <xdr:sp macro="" textlink="">
      <xdr:nvSpPr>
        <xdr:cNvPr id="29" name="テキスト ボックス 28"/>
        <xdr:cNvSpPr txBox="1"/>
      </xdr:nvSpPr>
      <xdr:spPr>
        <a:xfrm>
          <a:off x="7734300" y="62834520"/>
          <a:ext cx="67197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9</xdr:col>
      <xdr:colOff>93980</xdr:colOff>
      <xdr:row>780</xdr:row>
      <xdr:rowOff>22860</xdr:rowOff>
    </xdr:from>
    <xdr:to>
      <xdr:col>21</xdr:col>
      <xdr:colOff>17780</xdr:colOff>
      <xdr:row>782</xdr:row>
      <xdr:rowOff>69132</xdr:rowOff>
    </xdr:to>
    <xdr:sp macro="" textlink="">
      <xdr:nvSpPr>
        <xdr:cNvPr id="30" name="テキスト ボックス 29"/>
        <xdr:cNvSpPr txBox="1"/>
      </xdr:nvSpPr>
      <xdr:spPr>
        <a:xfrm>
          <a:off x="1922780" y="63141860"/>
          <a:ext cx="2362200" cy="68127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民間業者等（９者）</a:t>
          </a:r>
          <a:endParaRPr kumimoji="1" lang="en-US" altLang="ja-JP" sz="1000"/>
        </a:p>
        <a:p>
          <a:pPr algn="ctr"/>
          <a:r>
            <a:rPr kumimoji="1" lang="ja-JP" altLang="en-US" sz="1000"/>
            <a:t>５．９百万円</a:t>
          </a:r>
          <a:endParaRPr kumimoji="1" lang="en-US" altLang="ja-JP" sz="1000"/>
        </a:p>
      </xdr:txBody>
    </xdr:sp>
    <xdr:clientData/>
  </xdr:twoCellAnchor>
  <xdr:twoCellAnchor>
    <xdr:from>
      <xdr:col>9</xdr:col>
      <xdr:colOff>124461</xdr:colOff>
      <xdr:row>782</xdr:row>
      <xdr:rowOff>124460</xdr:rowOff>
    </xdr:from>
    <xdr:to>
      <xdr:col>20</xdr:col>
      <xdr:colOff>130176</xdr:colOff>
      <xdr:row>783</xdr:row>
      <xdr:rowOff>127000</xdr:rowOff>
    </xdr:to>
    <xdr:sp macro="" textlink="">
      <xdr:nvSpPr>
        <xdr:cNvPr id="31" name="大かっこ 30"/>
        <xdr:cNvSpPr/>
      </xdr:nvSpPr>
      <xdr:spPr>
        <a:xfrm>
          <a:off x="1953261" y="63878460"/>
          <a:ext cx="2240915" cy="320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165101</xdr:colOff>
      <xdr:row>782</xdr:row>
      <xdr:rowOff>114300</xdr:rowOff>
    </xdr:from>
    <xdr:to>
      <xdr:col>34</xdr:col>
      <xdr:colOff>120651</xdr:colOff>
      <xdr:row>783</xdr:row>
      <xdr:rowOff>114300</xdr:rowOff>
    </xdr:to>
    <xdr:sp macro="" textlink="">
      <xdr:nvSpPr>
        <xdr:cNvPr id="32" name="大かっこ 31"/>
        <xdr:cNvSpPr/>
      </xdr:nvSpPr>
      <xdr:spPr>
        <a:xfrm>
          <a:off x="4635501" y="63868300"/>
          <a:ext cx="2393950" cy="31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82550</xdr:colOff>
      <xdr:row>782</xdr:row>
      <xdr:rowOff>111125</xdr:rowOff>
    </xdr:from>
    <xdr:to>
      <xdr:col>48</xdr:col>
      <xdr:colOff>50800</xdr:colOff>
      <xdr:row>783</xdr:row>
      <xdr:rowOff>95884</xdr:rowOff>
    </xdr:to>
    <xdr:sp macro="" textlink="">
      <xdr:nvSpPr>
        <xdr:cNvPr id="33" name="大かっこ 32"/>
        <xdr:cNvSpPr/>
      </xdr:nvSpPr>
      <xdr:spPr>
        <a:xfrm>
          <a:off x="7397750" y="63865125"/>
          <a:ext cx="2406650" cy="3022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人件費、役務費、消耗品費　等</a:t>
          </a:r>
        </a:p>
      </xdr:txBody>
    </xdr:sp>
    <xdr:clientData/>
  </xdr:twoCellAnchor>
  <xdr:twoCellAnchor>
    <xdr:from>
      <xdr:col>22</xdr:col>
      <xdr:colOff>144780</xdr:colOff>
      <xdr:row>780</xdr:row>
      <xdr:rowOff>12700</xdr:rowOff>
    </xdr:from>
    <xdr:to>
      <xdr:col>34</xdr:col>
      <xdr:colOff>139700</xdr:colOff>
      <xdr:row>782</xdr:row>
      <xdr:rowOff>58972</xdr:rowOff>
    </xdr:to>
    <xdr:sp macro="" textlink="">
      <xdr:nvSpPr>
        <xdr:cNvPr id="34" name="テキスト ボックス 33"/>
        <xdr:cNvSpPr txBox="1"/>
      </xdr:nvSpPr>
      <xdr:spPr>
        <a:xfrm>
          <a:off x="4615180" y="63131700"/>
          <a:ext cx="2433320" cy="68127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G.</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者）</a:t>
          </a:r>
          <a:endParaRPr kumimoji="0" lang="en-US" altLang="ja-JP" sz="10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２１．６百万円</a:t>
          </a:r>
          <a:endParaRPr kumimoji="1" lang="en-US" altLang="ja-JP" sz="1000"/>
        </a:p>
      </xdr:txBody>
    </xdr:sp>
    <xdr:clientData/>
  </xdr:twoCellAnchor>
  <xdr:twoCellAnchor>
    <xdr:from>
      <xdr:col>36</xdr:col>
      <xdr:colOff>22860</xdr:colOff>
      <xdr:row>780</xdr:row>
      <xdr:rowOff>10160</xdr:rowOff>
    </xdr:from>
    <xdr:to>
      <xdr:col>48</xdr:col>
      <xdr:colOff>17780</xdr:colOff>
      <xdr:row>782</xdr:row>
      <xdr:rowOff>56432</xdr:rowOff>
    </xdr:to>
    <xdr:sp macro="" textlink="">
      <xdr:nvSpPr>
        <xdr:cNvPr id="35" name="テキスト ボックス 34"/>
        <xdr:cNvSpPr txBox="1"/>
      </xdr:nvSpPr>
      <xdr:spPr>
        <a:xfrm>
          <a:off x="7338060" y="63129160"/>
          <a:ext cx="2433320" cy="68127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H.</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者）</a:t>
          </a:r>
          <a:endParaRPr lang="ja-JP" altLang="ja-JP" sz="1000">
            <a:effectLst/>
          </a:endParaRPr>
        </a:p>
        <a:p>
          <a:pPr algn="ctr"/>
          <a:r>
            <a:rPr kumimoji="1" lang="ja-JP" altLang="en-US" sz="1000"/>
            <a:t>８．１百万円</a:t>
          </a:r>
          <a:endParaRPr kumimoji="1" lang="en-US" altLang="ja-JP" sz="1000"/>
        </a:p>
      </xdr:txBody>
    </xdr:sp>
    <xdr:clientData/>
  </xdr:twoCellAnchor>
  <xdr:twoCellAnchor>
    <xdr:from>
      <xdr:col>7</xdr:col>
      <xdr:colOff>81280</xdr:colOff>
      <xdr:row>756</xdr:row>
      <xdr:rowOff>129540</xdr:rowOff>
    </xdr:from>
    <xdr:to>
      <xdr:col>14</xdr:col>
      <xdr:colOff>76200</xdr:colOff>
      <xdr:row>756</xdr:row>
      <xdr:rowOff>342900</xdr:rowOff>
    </xdr:to>
    <xdr:sp macro="" textlink="">
      <xdr:nvSpPr>
        <xdr:cNvPr id="36" name="テキスト ボックス 35"/>
        <xdr:cNvSpPr txBox="1"/>
      </xdr:nvSpPr>
      <xdr:spPr>
        <a:xfrm>
          <a:off x="1503680" y="54104540"/>
          <a:ext cx="141732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33</xdr:col>
      <xdr:colOff>43180</xdr:colOff>
      <xdr:row>756</xdr:row>
      <xdr:rowOff>132080</xdr:rowOff>
    </xdr:from>
    <xdr:to>
      <xdr:col>40</xdr:col>
      <xdr:colOff>22860</xdr:colOff>
      <xdr:row>757</xdr:row>
      <xdr:rowOff>50800</xdr:rowOff>
    </xdr:to>
    <xdr:sp macro="" textlink="">
      <xdr:nvSpPr>
        <xdr:cNvPr id="37" name="テキスト ボックス 36"/>
        <xdr:cNvSpPr txBox="1"/>
      </xdr:nvSpPr>
      <xdr:spPr>
        <a:xfrm>
          <a:off x="6748780" y="54107080"/>
          <a:ext cx="14020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34</xdr:col>
      <xdr:colOff>38100</xdr:colOff>
      <xdr:row>763</xdr:row>
      <xdr:rowOff>241300</xdr:rowOff>
    </xdr:from>
    <xdr:to>
      <xdr:col>41</xdr:col>
      <xdr:colOff>58420</xdr:colOff>
      <xdr:row>764</xdr:row>
      <xdr:rowOff>101600</xdr:rowOff>
    </xdr:to>
    <xdr:sp macro="" textlink="">
      <xdr:nvSpPr>
        <xdr:cNvPr id="38" name="テキスト ボックス 37"/>
        <xdr:cNvSpPr txBox="1"/>
      </xdr:nvSpPr>
      <xdr:spPr>
        <a:xfrm>
          <a:off x="6946900" y="56705500"/>
          <a:ext cx="144272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21</xdr:col>
      <xdr:colOff>30480</xdr:colOff>
      <xdr:row>769</xdr:row>
      <xdr:rowOff>269241</xdr:rowOff>
    </xdr:from>
    <xdr:to>
      <xdr:col>28</xdr:col>
      <xdr:colOff>162560</xdr:colOff>
      <xdr:row>769</xdr:row>
      <xdr:rowOff>436881</xdr:rowOff>
    </xdr:to>
    <xdr:sp macro="" textlink="">
      <xdr:nvSpPr>
        <xdr:cNvPr id="39" name="テキスト ボックス 38"/>
        <xdr:cNvSpPr txBox="1"/>
      </xdr:nvSpPr>
      <xdr:spPr>
        <a:xfrm>
          <a:off x="4297680" y="59705241"/>
          <a:ext cx="155448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その他（支出委任）</a:t>
          </a:r>
          <a:r>
            <a:rPr kumimoji="1" lang="en-US" altLang="ja-JP" sz="900"/>
            <a:t>】</a:t>
          </a:r>
          <a:endParaRPr kumimoji="1" lang="ja-JP" altLang="en-US" sz="900"/>
        </a:p>
      </xdr:txBody>
    </xdr:sp>
    <xdr:clientData/>
  </xdr:twoCellAnchor>
  <xdr:twoCellAnchor>
    <xdr:from>
      <xdr:col>41</xdr:col>
      <xdr:colOff>0</xdr:colOff>
      <xdr:row>763</xdr:row>
      <xdr:rowOff>10160</xdr:rowOff>
    </xdr:from>
    <xdr:to>
      <xdr:col>41</xdr:col>
      <xdr:colOff>0</xdr:colOff>
      <xdr:row>764</xdr:row>
      <xdr:rowOff>65723</xdr:rowOff>
    </xdr:to>
    <xdr:cxnSp macro="">
      <xdr:nvCxnSpPr>
        <xdr:cNvPr id="40" name="直線矢印コネクタ 39"/>
        <xdr:cNvCxnSpPr/>
      </xdr:nvCxnSpPr>
      <xdr:spPr>
        <a:xfrm>
          <a:off x="8201025" y="50892710"/>
          <a:ext cx="0" cy="4079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80" zoomScaleSheetLayoutView="100" zoomScalePageLayoutView="85" workbookViewId="0">
      <selection activeCell="G9" sqref="G9:AX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874</v>
      </c>
      <c r="AK2" s="206"/>
      <c r="AL2" s="206"/>
      <c r="AM2" s="206"/>
      <c r="AN2" s="98" t="s">
        <v>400</v>
      </c>
      <c r="AO2" s="206">
        <v>20</v>
      </c>
      <c r="AP2" s="206"/>
      <c r="AQ2" s="206"/>
      <c r="AR2" s="99" t="s">
        <v>703</v>
      </c>
      <c r="AS2" s="207">
        <v>275</v>
      </c>
      <c r="AT2" s="207"/>
      <c r="AU2" s="207"/>
      <c r="AV2" s="98" t="str">
        <f>IF(AW2="","","-")</f>
        <v/>
      </c>
      <c r="AW2" s="394"/>
      <c r="AX2" s="394"/>
    </row>
    <row r="3" spans="1:50" ht="21" customHeight="1" thickBot="1">
      <c r="A3" s="519" t="s">
        <v>696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704</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705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708</v>
      </c>
      <c r="H5" s="555"/>
      <c r="I5" s="555"/>
      <c r="J5" s="555"/>
      <c r="K5" s="555"/>
      <c r="L5" s="555"/>
      <c r="M5" s="556" t="s">
        <v>66</v>
      </c>
      <c r="N5" s="557"/>
      <c r="O5" s="557"/>
      <c r="P5" s="557"/>
      <c r="Q5" s="557"/>
      <c r="R5" s="558"/>
      <c r="S5" s="559" t="s">
        <v>709</v>
      </c>
      <c r="T5" s="555"/>
      <c r="U5" s="555"/>
      <c r="V5" s="555"/>
      <c r="W5" s="555"/>
      <c r="X5" s="560"/>
      <c r="Y5" s="713" t="s">
        <v>3</v>
      </c>
      <c r="Z5" s="714"/>
      <c r="AA5" s="714"/>
      <c r="AB5" s="714"/>
      <c r="AC5" s="714"/>
      <c r="AD5" s="715"/>
      <c r="AE5" s="716" t="s">
        <v>710</v>
      </c>
      <c r="AF5" s="716"/>
      <c r="AG5" s="716"/>
      <c r="AH5" s="716"/>
      <c r="AI5" s="716"/>
      <c r="AJ5" s="716"/>
      <c r="AK5" s="716"/>
      <c r="AL5" s="716"/>
      <c r="AM5" s="716"/>
      <c r="AN5" s="716"/>
      <c r="AO5" s="716"/>
      <c r="AP5" s="717"/>
      <c r="AQ5" s="718" t="s">
        <v>707</v>
      </c>
      <c r="AR5" s="719"/>
      <c r="AS5" s="719"/>
      <c r="AT5" s="719"/>
      <c r="AU5" s="719"/>
      <c r="AV5" s="719"/>
      <c r="AW5" s="719"/>
      <c r="AX5" s="720"/>
    </row>
    <row r="6" spans="1:50" ht="39" customHeight="1">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9.5" customHeight="1">
      <c r="A7" s="821" t="s">
        <v>22</v>
      </c>
      <c r="B7" s="822"/>
      <c r="C7" s="822"/>
      <c r="D7" s="822"/>
      <c r="E7" s="822"/>
      <c r="F7" s="823"/>
      <c r="G7" s="824" t="s">
        <v>711</v>
      </c>
      <c r="H7" s="825"/>
      <c r="I7" s="825"/>
      <c r="J7" s="825"/>
      <c r="K7" s="825"/>
      <c r="L7" s="825"/>
      <c r="M7" s="825"/>
      <c r="N7" s="825"/>
      <c r="O7" s="825"/>
      <c r="P7" s="825"/>
      <c r="Q7" s="825"/>
      <c r="R7" s="825"/>
      <c r="S7" s="825"/>
      <c r="T7" s="825"/>
      <c r="U7" s="825"/>
      <c r="V7" s="825"/>
      <c r="W7" s="825"/>
      <c r="X7" s="826"/>
      <c r="Y7" s="392" t="s">
        <v>383</v>
      </c>
      <c r="Z7" s="296"/>
      <c r="AA7" s="296"/>
      <c r="AB7" s="296"/>
      <c r="AC7" s="296"/>
      <c r="AD7" s="393"/>
      <c r="AE7" s="379" t="s">
        <v>712</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1" t="s">
        <v>255</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713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38" customHeight="1">
      <c r="A10" s="738" t="s">
        <v>30</v>
      </c>
      <c r="B10" s="739"/>
      <c r="C10" s="739"/>
      <c r="D10" s="739"/>
      <c r="E10" s="739"/>
      <c r="F10" s="739"/>
      <c r="G10" s="671" t="s">
        <v>714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直接実施、委託・請負、補助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104</v>
      </c>
      <c r="Q13" s="164"/>
      <c r="R13" s="164"/>
      <c r="S13" s="164"/>
      <c r="T13" s="164"/>
      <c r="U13" s="164"/>
      <c r="V13" s="165"/>
      <c r="W13" s="163">
        <v>138</v>
      </c>
      <c r="X13" s="164"/>
      <c r="Y13" s="164"/>
      <c r="Z13" s="164"/>
      <c r="AA13" s="164"/>
      <c r="AB13" s="164"/>
      <c r="AC13" s="165"/>
      <c r="AD13" s="163">
        <v>125</v>
      </c>
      <c r="AE13" s="164"/>
      <c r="AF13" s="164"/>
      <c r="AG13" s="164"/>
      <c r="AH13" s="164"/>
      <c r="AI13" s="164"/>
      <c r="AJ13" s="165"/>
      <c r="AK13" s="163">
        <v>113</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745</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745</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745</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104</v>
      </c>
      <c r="Q18" s="170"/>
      <c r="R18" s="170"/>
      <c r="S18" s="170"/>
      <c r="T18" s="170"/>
      <c r="U18" s="170"/>
      <c r="V18" s="171"/>
      <c r="W18" s="169">
        <f>SUM(W13:AC17)</f>
        <v>138</v>
      </c>
      <c r="X18" s="170"/>
      <c r="Y18" s="170"/>
      <c r="Z18" s="170"/>
      <c r="AA18" s="170"/>
      <c r="AB18" s="170"/>
      <c r="AC18" s="171"/>
      <c r="AD18" s="169">
        <f>SUM(AD13:AJ17)</f>
        <v>125</v>
      </c>
      <c r="AE18" s="170"/>
      <c r="AF18" s="170"/>
      <c r="AG18" s="170"/>
      <c r="AH18" s="170"/>
      <c r="AI18" s="170"/>
      <c r="AJ18" s="171"/>
      <c r="AK18" s="169">
        <f>SUM(AK13:AQ17)</f>
        <v>113</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64</v>
      </c>
      <c r="Q19" s="164"/>
      <c r="R19" s="164"/>
      <c r="S19" s="164"/>
      <c r="T19" s="164"/>
      <c r="U19" s="164"/>
      <c r="V19" s="165"/>
      <c r="W19" s="163">
        <v>101</v>
      </c>
      <c r="X19" s="164"/>
      <c r="Y19" s="164"/>
      <c r="Z19" s="164"/>
      <c r="AA19" s="164"/>
      <c r="AB19" s="164"/>
      <c r="AC19" s="165"/>
      <c r="AD19" s="163">
        <v>85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0.61538461538461542</v>
      </c>
      <c r="Q20" s="535"/>
      <c r="R20" s="535"/>
      <c r="S20" s="535"/>
      <c r="T20" s="535"/>
      <c r="U20" s="535"/>
      <c r="V20" s="535"/>
      <c r="W20" s="535">
        <f t="shared" ref="W20" si="0">IF(W18=0, "-", SUM(W19)/W18)</f>
        <v>0.73188405797101452</v>
      </c>
      <c r="X20" s="535"/>
      <c r="Y20" s="535"/>
      <c r="Z20" s="535"/>
      <c r="AA20" s="535"/>
      <c r="AB20" s="535"/>
      <c r="AC20" s="535"/>
      <c r="AD20" s="535">
        <f t="shared" ref="AD20" si="1">IF(AD18=0, "-", SUM(AD19)/AD18)</f>
        <v>0.68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9" t="s">
        <v>348</v>
      </c>
      <c r="H21" s="920"/>
      <c r="I21" s="920"/>
      <c r="J21" s="920"/>
      <c r="K21" s="920"/>
      <c r="L21" s="920"/>
      <c r="M21" s="920"/>
      <c r="N21" s="920"/>
      <c r="O21" s="920"/>
      <c r="P21" s="535">
        <f>IF(P19=0, "-", SUM(P19)/SUM(P13,P14))</f>
        <v>0.61538461538461542</v>
      </c>
      <c r="Q21" s="535"/>
      <c r="R21" s="535"/>
      <c r="S21" s="535"/>
      <c r="T21" s="535"/>
      <c r="U21" s="535"/>
      <c r="V21" s="535"/>
      <c r="W21" s="535">
        <f t="shared" ref="W21" si="2">IF(W19=0, "-", SUM(W19)/SUM(W13,W14))</f>
        <v>0.73188405797101452</v>
      </c>
      <c r="X21" s="535"/>
      <c r="Y21" s="535"/>
      <c r="Z21" s="535"/>
      <c r="AA21" s="535"/>
      <c r="AB21" s="535"/>
      <c r="AC21" s="535"/>
      <c r="AD21" s="535">
        <f t="shared" ref="AD21" si="3">IF(AD19=0, "-", SUM(AD19)/SUM(AD13,AD14))</f>
        <v>0.68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701</v>
      </c>
      <c r="B22" s="139"/>
      <c r="C22" s="139"/>
      <c r="D22" s="139"/>
      <c r="E22" s="139"/>
      <c r="F22" s="140"/>
      <c r="G22" s="129" t="s">
        <v>327</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716</v>
      </c>
      <c r="H23" s="133"/>
      <c r="I23" s="133"/>
      <c r="J23" s="133"/>
      <c r="K23" s="133"/>
      <c r="L23" s="133"/>
      <c r="M23" s="133"/>
      <c r="N23" s="133"/>
      <c r="O23" s="134"/>
      <c r="P23" s="160">
        <v>57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717</v>
      </c>
      <c r="H24" s="136"/>
      <c r="I24" s="136"/>
      <c r="J24" s="136"/>
      <c r="K24" s="136"/>
      <c r="L24" s="136"/>
      <c r="M24" s="136"/>
      <c r="N24" s="136"/>
      <c r="O24" s="137"/>
      <c r="P24" s="163">
        <v>50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718</v>
      </c>
      <c r="H25" s="136"/>
      <c r="I25" s="136"/>
      <c r="J25" s="136"/>
      <c r="K25" s="136"/>
      <c r="L25" s="136"/>
      <c r="M25" s="136"/>
      <c r="N25" s="136"/>
      <c r="O25" s="137"/>
      <c r="P25" s="163">
        <v>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719</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t="s">
        <v>720</v>
      </c>
      <c r="H27" s="136"/>
      <c r="I27" s="136"/>
      <c r="J27" s="136"/>
      <c r="K27" s="136"/>
      <c r="L27" s="136"/>
      <c r="M27" s="136"/>
      <c r="N27" s="136"/>
      <c r="O27" s="137"/>
      <c r="P27" s="163">
        <v>2</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328</v>
      </c>
      <c r="H29" s="229"/>
      <c r="I29" s="229"/>
      <c r="J29" s="229"/>
      <c r="K29" s="229"/>
      <c r="L29" s="229"/>
      <c r="M29" s="229"/>
      <c r="N29" s="229"/>
      <c r="O29" s="230"/>
      <c r="P29" s="163">
        <f>AK13</f>
        <v>113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343</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37" t="s">
        <v>231</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232</v>
      </c>
      <c r="AT31" s="202"/>
      <c r="AU31" s="271">
        <v>3</v>
      </c>
      <c r="AV31" s="271"/>
      <c r="AW31" s="375" t="s">
        <v>179</v>
      </c>
      <c r="AX31" s="376"/>
    </row>
    <row r="32" spans="1:50" ht="23.25" customHeight="1">
      <c r="A32" s="511"/>
      <c r="B32" s="509"/>
      <c r="C32" s="509"/>
      <c r="D32" s="509"/>
      <c r="E32" s="509"/>
      <c r="F32" s="510"/>
      <c r="G32" s="536" t="s">
        <v>881</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8.3000000000000007</v>
      </c>
      <c r="AF32" s="364"/>
      <c r="AG32" s="364"/>
      <c r="AH32" s="364"/>
      <c r="AI32" s="363">
        <v>7.3</v>
      </c>
      <c r="AJ32" s="364"/>
      <c r="AK32" s="364"/>
      <c r="AL32" s="364"/>
      <c r="AM32" s="363">
        <v>8.4</v>
      </c>
      <c r="AN32" s="364"/>
      <c r="AO32" s="364"/>
      <c r="AP32" s="364"/>
      <c r="AQ32" s="166" t="s">
        <v>715</v>
      </c>
      <c r="AR32" s="167"/>
      <c r="AS32" s="167"/>
      <c r="AT32" s="168"/>
      <c r="AU32" s="364" t="s">
        <v>715</v>
      </c>
      <c r="AV32" s="364"/>
      <c r="AW32" s="364"/>
      <c r="AX32" s="365"/>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10</v>
      </c>
      <c r="AF33" s="364"/>
      <c r="AG33" s="364"/>
      <c r="AH33" s="364"/>
      <c r="AI33" s="363">
        <v>10</v>
      </c>
      <c r="AJ33" s="364"/>
      <c r="AK33" s="364"/>
      <c r="AL33" s="364"/>
      <c r="AM33" s="363">
        <v>10</v>
      </c>
      <c r="AN33" s="364"/>
      <c r="AO33" s="364"/>
      <c r="AP33" s="364"/>
      <c r="AQ33" s="166" t="s">
        <v>715</v>
      </c>
      <c r="AR33" s="167"/>
      <c r="AS33" s="167"/>
      <c r="AT33" s="168"/>
      <c r="AU33" s="364">
        <v>10</v>
      </c>
      <c r="AV33" s="364"/>
      <c r="AW33" s="364"/>
      <c r="AX33" s="365"/>
    </row>
    <row r="34" spans="1:51" ht="45.7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120</v>
      </c>
      <c r="AF34" s="364"/>
      <c r="AG34" s="364"/>
      <c r="AH34" s="364"/>
      <c r="AI34" s="363">
        <v>137</v>
      </c>
      <c r="AJ34" s="364"/>
      <c r="AK34" s="364"/>
      <c r="AL34" s="364"/>
      <c r="AM34" s="363">
        <v>119</v>
      </c>
      <c r="AN34" s="364"/>
      <c r="AO34" s="364"/>
      <c r="AP34" s="364"/>
      <c r="AQ34" s="166" t="s">
        <v>715</v>
      </c>
      <c r="AR34" s="167"/>
      <c r="AS34" s="167"/>
      <c r="AT34" s="168"/>
      <c r="AU34" s="364" t="s">
        <v>715</v>
      </c>
      <c r="AV34" s="364"/>
      <c r="AW34" s="364"/>
      <c r="AX34" s="365"/>
    </row>
    <row r="35" spans="1:51" ht="23.25" customHeight="1">
      <c r="A35" s="892" t="s">
        <v>374</v>
      </c>
      <c r="B35" s="893"/>
      <c r="C35" s="893"/>
      <c r="D35" s="893"/>
      <c r="E35" s="893"/>
      <c r="F35" s="894"/>
      <c r="G35" s="898" t="s">
        <v>723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c r="A37" s="640" t="s">
        <v>343</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384</v>
      </c>
      <c r="AF37" s="335"/>
      <c r="AG37" s="335"/>
      <c r="AH37" s="335"/>
      <c r="AI37" s="335" t="s">
        <v>406</v>
      </c>
      <c r="AJ37" s="335"/>
      <c r="AK37" s="335"/>
      <c r="AL37" s="335"/>
      <c r="AM37" s="335" t="s">
        <v>503</v>
      </c>
      <c r="AN37" s="335"/>
      <c r="AO37" s="335"/>
      <c r="AP37" s="335"/>
      <c r="AQ37" s="267" t="s">
        <v>231</v>
      </c>
      <c r="AR37" s="268"/>
      <c r="AS37" s="268"/>
      <c r="AT37" s="269"/>
      <c r="AU37" s="377" t="s">
        <v>134</v>
      </c>
      <c r="AV37" s="377"/>
      <c r="AW37" s="377"/>
      <c r="AX37" s="378"/>
      <c r="AY37">
        <f>COUNTA($G$39)</f>
        <v>1</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715</v>
      </c>
      <c r="AR38" s="178"/>
      <c r="AS38" s="179" t="s">
        <v>232</v>
      </c>
      <c r="AT38" s="202"/>
      <c r="AU38" s="271">
        <v>3</v>
      </c>
      <c r="AV38" s="271"/>
      <c r="AW38" s="375" t="s">
        <v>179</v>
      </c>
      <c r="AX38" s="376"/>
      <c r="AY38">
        <f>$AY$37</f>
        <v>1</v>
      </c>
    </row>
    <row r="39" spans="1:51" ht="23.25" customHeight="1">
      <c r="A39" s="511"/>
      <c r="B39" s="509"/>
      <c r="C39" s="509"/>
      <c r="D39" s="509"/>
      <c r="E39" s="509"/>
      <c r="F39" s="510"/>
      <c r="G39" s="536" t="s">
        <v>882</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722</v>
      </c>
      <c r="AC39" s="547"/>
      <c r="AD39" s="547"/>
      <c r="AE39" s="363">
        <v>12</v>
      </c>
      <c r="AF39" s="364"/>
      <c r="AG39" s="364"/>
      <c r="AH39" s="364"/>
      <c r="AI39" s="363">
        <v>11.1</v>
      </c>
      <c r="AJ39" s="364"/>
      <c r="AK39" s="364"/>
      <c r="AL39" s="364"/>
      <c r="AM39" s="363">
        <v>10.8</v>
      </c>
      <c r="AN39" s="364"/>
      <c r="AO39" s="364"/>
      <c r="AP39" s="364"/>
      <c r="AQ39" s="166" t="s">
        <v>715</v>
      </c>
      <c r="AR39" s="167"/>
      <c r="AS39" s="167"/>
      <c r="AT39" s="168"/>
      <c r="AU39" s="364" t="s">
        <v>715</v>
      </c>
      <c r="AV39" s="364"/>
      <c r="AW39" s="364"/>
      <c r="AX39" s="365"/>
      <c r="AY39">
        <f t="shared" ref="AY39:AY43" si="4">$AY$37</f>
        <v>1</v>
      </c>
    </row>
    <row r="40" spans="1:51" ht="23.25"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722</v>
      </c>
      <c r="AC40" s="518"/>
      <c r="AD40" s="518"/>
      <c r="AE40" s="363">
        <v>14</v>
      </c>
      <c r="AF40" s="364"/>
      <c r="AG40" s="364"/>
      <c r="AH40" s="364"/>
      <c r="AI40" s="363">
        <v>14</v>
      </c>
      <c r="AJ40" s="364"/>
      <c r="AK40" s="364"/>
      <c r="AL40" s="364"/>
      <c r="AM40" s="363">
        <v>14</v>
      </c>
      <c r="AN40" s="364"/>
      <c r="AO40" s="364"/>
      <c r="AP40" s="364"/>
      <c r="AQ40" s="166" t="s">
        <v>715</v>
      </c>
      <c r="AR40" s="167"/>
      <c r="AS40" s="167"/>
      <c r="AT40" s="168"/>
      <c r="AU40" s="364">
        <v>14</v>
      </c>
      <c r="AV40" s="364"/>
      <c r="AW40" s="364"/>
      <c r="AX40" s="365"/>
      <c r="AY40">
        <f t="shared" si="4"/>
        <v>1</v>
      </c>
    </row>
    <row r="41" spans="1:51" ht="33"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117</v>
      </c>
      <c r="AF41" s="364"/>
      <c r="AG41" s="364"/>
      <c r="AH41" s="364"/>
      <c r="AI41" s="363">
        <v>126</v>
      </c>
      <c r="AJ41" s="364"/>
      <c r="AK41" s="364"/>
      <c r="AL41" s="364"/>
      <c r="AM41" s="363">
        <v>130</v>
      </c>
      <c r="AN41" s="364"/>
      <c r="AO41" s="364"/>
      <c r="AP41" s="364"/>
      <c r="AQ41" s="166" t="s">
        <v>715</v>
      </c>
      <c r="AR41" s="167"/>
      <c r="AS41" s="167"/>
      <c r="AT41" s="168"/>
      <c r="AU41" s="364" t="s">
        <v>715</v>
      </c>
      <c r="AV41" s="364"/>
      <c r="AW41" s="364"/>
      <c r="AX41" s="365"/>
      <c r="AY41">
        <f t="shared" si="4"/>
        <v>1</v>
      </c>
    </row>
    <row r="42" spans="1:51" ht="23.25" customHeight="1">
      <c r="A42" s="892" t="s">
        <v>374</v>
      </c>
      <c r="B42" s="893"/>
      <c r="C42" s="893"/>
      <c r="D42" s="893"/>
      <c r="E42" s="893"/>
      <c r="F42" s="894"/>
      <c r="G42" s="898" t="s">
        <v>879</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thickBo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hidden="1" customHeight="1">
      <c r="A44" s="640" t="s">
        <v>343</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384</v>
      </c>
      <c r="AF44" s="335"/>
      <c r="AG44" s="335"/>
      <c r="AH44" s="335"/>
      <c r="AI44" s="335" t="s">
        <v>406</v>
      </c>
      <c r="AJ44" s="335"/>
      <c r="AK44" s="335"/>
      <c r="AL44" s="335"/>
      <c r="AM44" s="335" t="s">
        <v>503</v>
      </c>
      <c r="AN44" s="335"/>
      <c r="AO44" s="335"/>
      <c r="AP44" s="335"/>
      <c r="AQ44" s="267" t="s">
        <v>231</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2" t="s">
        <v>374</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c r="A51" s="508" t="s">
        <v>343</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384</v>
      </c>
      <c r="AF51" s="335"/>
      <c r="AG51" s="335"/>
      <c r="AH51" s="335"/>
      <c r="AI51" s="335" t="s">
        <v>406</v>
      </c>
      <c r="AJ51" s="335"/>
      <c r="AK51" s="335"/>
      <c r="AL51" s="335"/>
      <c r="AM51" s="335" t="s">
        <v>503</v>
      </c>
      <c r="AN51" s="335"/>
      <c r="AO51" s="335"/>
      <c r="AP51" s="335"/>
      <c r="AQ51" s="267" t="s">
        <v>231</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2" t="s">
        <v>374</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c r="A58" s="508" t="s">
        <v>343</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384</v>
      </c>
      <c r="AF58" s="335"/>
      <c r="AG58" s="335"/>
      <c r="AH58" s="335"/>
      <c r="AI58" s="335" t="s">
        <v>406</v>
      </c>
      <c r="AJ58" s="335"/>
      <c r="AK58" s="335"/>
      <c r="AL58" s="335"/>
      <c r="AM58" s="335" t="s">
        <v>503</v>
      </c>
      <c r="AN58" s="335"/>
      <c r="AO58" s="335"/>
      <c r="AP58" s="335"/>
      <c r="AQ58" s="267" t="s">
        <v>231</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2" t="s">
        <v>374</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c r="A65" s="853" t="s">
        <v>344</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339</v>
      </c>
      <c r="X65" s="865"/>
      <c r="Y65" s="868"/>
      <c r="Z65" s="868"/>
      <c r="AA65" s="869"/>
      <c r="AB65" s="862" t="s">
        <v>11</v>
      </c>
      <c r="AC65" s="858"/>
      <c r="AD65" s="859"/>
      <c r="AE65" s="335" t="s">
        <v>384</v>
      </c>
      <c r="AF65" s="335"/>
      <c r="AG65" s="335"/>
      <c r="AH65" s="335"/>
      <c r="AI65" s="335" t="s">
        <v>406</v>
      </c>
      <c r="AJ65" s="335"/>
      <c r="AK65" s="335"/>
      <c r="AL65" s="335"/>
      <c r="AM65" s="335" t="s">
        <v>503</v>
      </c>
      <c r="AN65" s="335"/>
      <c r="AO65" s="335"/>
      <c r="AP65" s="335"/>
      <c r="AQ65" s="215" t="s">
        <v>231</v>
      </c>
      <c r="AR65" s="199"/>
      <c r="AS65" s="199"/>
      <c r="AT65" s="200"/>
      <c r="AU65" s="971" t="s">
        <v>134</v>
      </c>
      <c r="AV65" s="971"/>
      <c r="AW65" s="971"/>
      <c r="AX65" s="972"/>
      <c r="AY65">
        <f>COUNTA($H$67)</f>
        <v>0</v>
      </c>
    </row>
    <row r="66" spans="1:51" ht="18.75" hidden="1" customHeight="1">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232</v>
      </c>
      <c r="AT66" s="202"/>
      <c r="AU66" s="271"/>
      <c r="AV66" s="271"/>
      <c r="AW66" s="860" t="s">
        <v>342</v>
      </c>
      <c r="AX66" s="973"/>
      <c r="AY66">
        <f>$AY$65</f>
        <v>0</v>
      </c>
    </row>
    <row r="67" spans="1:51" ht="23.25" hidden="1" customHeight="1">
      <c r="A67" s="846"/>
      <c r="B67" s="847"/>
      <c r="C67" s="847"/>
      <c r="D67" s="847"/>
      <c r="E67" s="847"/>
      <c r="F67" s="848"/>
      <c r="G67" s="974" t="s">
        <v>233</v>
      </c>
      <c r="H67" s="957"/>
      <c r="I67" s="958"/>
      <c r="J67" s="958"/>
      <c r="K67" s="958"/>
      <c r="L67" s="958"/>
      <c r="M67" s="958"/>
      <c r="N67" s="958"/>
      <c r="O67" s="959"/>
      <c r="P67" s="957"/>
      <c r="Q67" s="958"/>
      <c r="R67" s="958"/>
      <c r="S67" s="958"/>
      <c r="T67" s="958"/>
      <c r="U67" s="958"/>
      <c r="V67" s="959"/>
      <c r="W67" s="963"/>
      <c r="X67" s="964"/>
      <c r="Y67" s="944" t="s">
        <v>12</v>
      </c>
      <c r="Z67" s="944"/>
      <c r="AA67" s="945"/>
      <c r="AB67" s="946" t="s">
        <v>364</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364</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365</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c r="A70" s="846" t="s">
        <v>349</v>
      </c>
      <c r="B70" s="847"/>
      <c r="C70" s="847"/>
      <c r="D70" s="847"/>
      <c r="E70" s="847"/>
      <c r="F70" s="848"/>
      <c r="G70" s="934" t="s">
        <v>234</v>
      </c>
      <c r="H70" s="935"/>
      <c r="I70" s="935"/>
      <c r="J70" s="935"/>
      <c r="K70" s="935"/>
      <c r="L70" s="935"/>
      <c r="M70" s="935"/>
      <c r="N70" s="935"/>
      <c r="O70" s="935"/>
      <c r="P70" s="935"/>
      <c r="Q70" s="935"/>
      <c r="R70" s="935"/>
      <c r="S70" s="935"/>
      <c r="T70" s="935"/>
      <c r="U70" s="935"/>
      <c r="V70" s="935"/>
      <c r="W70" s="938" t="s">
        <v>363</v>
      </c>
      <c r="X70" s="939"/>
      <c r="Y70" s="944" t="s">
        <v>12</v>
      </c>
      <c r="Z70" s="944"/>
      <c r="AA70" s="945"/>
      <c r="AB70" s="946" t="s">
        <v>364</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364</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365</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c r="A73" s="832" t="s">
        <v>344</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384</v>
      </c>
      <c r="AF73" s="335"/>
      <c r="AG73" s="335"/>
      <c r="AH73" s="335"/>
      <c r="AI73" s="335" t="s">
        <v>406</v>
      </c>
      <c r="AJ73" s="335"/>
      <c r="AK73" s="335"/>
      <c r="AL73" s="335"/>
      <c r="AM73" s="335" t="s">
        <v>503</v>
      </c>
      <c r="AN73" s="335"/>
      <c r="AO73" s="335"/>
      <c r="AP73" s="335"/>
      <c r="AQ73" s="215" t="s">
        <v>231</v>
      </c>
      <c r="AR73" s="199"/>
      <c r="AS73" s="199"/>
      <c r="AT73" s="200"/>
      <c r="AU73" s="273" t="s">
        <v>134</v>
      </c>
      <c r="AV73" s="176"/>
      <c r="AW73" s="176"/>
      <c r="AX73" s="177"/>
      <c r="AY73">
        <f>COUNTA($H$75)</f>
        <v>0</v>
      </c>
    </row>
    <row r="74" spans="1:51" ht="18.75" hidden="1" customHeight="1">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c r="A75" s="835"/>
      <c r="B75" s="836"/>
      <c r="C75" s="836"/>
      <c r="D75" s="836"/>
      <c r="E75" s="836"/>
      <c r="F75" s="837"/>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5"/>
      <c r="B76" s="836"/>
      <c r="C76" s="836"/>
      <c r="D76" s="836"/>
      <c r="E76" s="836"/>
      <c r="F76" s="837"/>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5"/>
      <c r="B77" s="836"/>
      <c r="C77" s="836"/>
      <c r="D77" s="836"/>
      <c r="E77" s="836"/>
      <c r="F77" s="837"/>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7" t="s">
        <v>377</v>
      </c>
      <c r="B78" s="908"/>
      <c r="C78" s="908"/>
      <c r="D78" s="908"/>
      <c r="E78" s="905" t="s">
        <v>322</v>
      </c>
      <c r="F78" s="906"/>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338</v>
      </c>
      <c r="AP79" s="127"/>
      <c r="AQ79" s="127"/>
      <c r="AR79" s="76" t="s">
        <v>336</v>
      </c>
      <c r="AS79" s="126"/>
      <c r="AT79" s="127"/>
      <c r="AU79" s="127"/>
      <c r="AV79" s="127"/>
      <c r="AW79" s="127"/>
      <c r="AX79" s="128"/>
      <c r="AY79">
        <f>COUNTIF($AR$79,"☑")</f>
        <v>0</v>
      </c>
    </row>
    <row r="80" spans="1:51" ht="18.75" hidden="1" customHeight="1">
      <c r="A80" s="515" t="s">
        <v>147</v>
      </c>
      <c r="B80" s="841" t="s">
        <v>335</v>
      </c>
      <c r="C80" s="842"/>
      <c r="D80" s="842"/>
      <c r="E80" s="842"/>
      <c r="F80" s="843"/>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7"/>
      <c r="AY80">
        <f>COUNTA($G$82)</f>
        <v>0</v>
      </c>
    </row>
    <row r="81" spans="1:60" ht="22.5" hidden="1" customHeight="1">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231</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1" t="s">
        <v>62</v>
      </c>
      <c r="Z97" s="752"/>
      <c r="AA97" s="753"/>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c r="A100" s="827" t="s">
        <v>345</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384</v>
      </c>
      <c r="AF100" s="819"/>
      <c r="AG100" s="819"/>
      <c r="AH100" s="820"/>
      <c r="AI100" s="818" t="s">
        <v>406</v>
      </c>
      <c r="AJ100" s="819"/>
      <c r="AK100" s="819"/>
      <c r="AL100" s="820"/>
      <c r="AM100" s="818" t="s">
        <v>503</v>
      </c>
      <c r="AN100" s="819"/>
      <c r="AO100" s="819"/>
      <c r="AP100" s="820"/>
      <c r="AQ100" s="921" t="s">
        <v>411</v>
      </c>
      <c r="AR100" s="922"/>
      <c r="AS100" s="922"/>
      <c r="AT100" s="923"/>
      <c r="AU100" s="921" t="s">
        <v>535</v>
      </c>
      <c r="AV100" s="922"/>
      <c r="AW100" s="922"/>
      <c r="AX100" s="924"/>
    </row>
    <row r="101" spans="1:60" ht="23.25" customHeight="1">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547" t="s">
        <v>726</v>
      </c>
      <c r="AC101" s="547"/>
      <c r="AD101" s="547"/>
      <c r="AE101" s="358">
        <v>38</v>
      </c>
      <c r="AF101" s="358"/>
      <c r="AG101" s="358"/>
      <c r="AH101" s="358"/>
      <c r="AI101" s="358">
        <v>32</v>
      </c>
      <c r="AJ101" s="358"/>
      <c r="AK101" s="358"/>
      <c r="AL101" s="358"/>
      <c r="AM101" s="358">
        <v>22</v>
      </c>
      <c r="AN101" s="358"/>
      <c r="AO101" s="358"/>
      <c r="AP101" s="358"/>
      <c r="AQ101" s="358" t="s">
        <v>762</v>
      </c>
      <c r="AR101" s="358"/>
      <c r="AS101" s="358"/>
      <c r="AT101" s="358"/>
      <c r="AU101" s="363" t="s">
        <v>863</v>
      </c>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t="s">
        <v>715</v>
      </c>
      <c r="AF102" s="358"/>
      <c r="AG102" s="358"/>
      <c r="AH102" s="358"/>
      <c r="AI102" s="358" t="s">
        <v>715</v>
      </c>
      <c r="AJ102" s="358"/>
      <c r="AK102" s="358"/>
      <c r="AL102" s="358"/>
      <c r="AM102" s="358" t="s">
        <v>761</v>
      </c>
      <c r="AN102" s="358"/>
      <c r="AO102" s="358"/>
      <c r="AP102" s="358"/>
      <c r="AQ102" s="358" t="s">
        <v>762</v>
      </c>
      <c r="AR102" s="358"/>
      <c r="AS102" s="358"/>
      <c r="AT102" s="358"/>
      <c r="AU102" s="371" t="s">
        <v>863</v>
      </c>
      <c r="AV102" s="372"/>
      <c r="AW102" s="372"/>
      <c r="AX102" s="925"/>
    </row>
    <row r="103" spans="1:60" ht="31.5" hidden="1" customHeight="1">
      <c r="A103" s="484" t="s">
        <v>345</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4" t="s">
        <v>345</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345</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345</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1.7</v>
      </c>
      <c r="AF116" s="358"/>
      <c r="AG116" s="358"/>
      <c r="AH116" s="358"/>
      <c r="AI116" s="358">
        <v>3.2</v>
      </c>
      <c r="AJ116" s="358"/>
      <c r="AK116" s="358"/>
      <c r="AL116" s="358"/>
      <c r="AM116" s="358">
        <v>3.86</v>
      </c>
      <c r="AN116" s="358"/>
      <c r="AO116" s="358"/>
      <c r="AP116" s="358"/>
      <c r="AQ116" s="363" t="s">
        <v>863</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763</v>
      </c>
      <c r="AN117" s="306"/>
      <c r="AO117" s="306"/>
      <c r="AP117" s="306"/>
      <c r="AQ117" s="306" t="s">
        <v>863</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3.75" customHeight="1">
      <c r="A130" s="988" t="s">
        <v>399</v>
      </c>
      <c r="B130" s="986"/>
      <c r="C130" s="985" t="s">
        <v>235</v>
      </c>
      <c r="D130" s="986"/>
      <c r="E130" s="308" t="s">
        <v>264</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3.75" customHeight="1">
      <c r="A131" s="989"/>
      <c r="B131" s="253"/>
      <c r="C131" s="252"/>
      <c r="D131" s="253"/>
      <c r="E131" s="239" t="s">
        <v>263</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9"/>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231</v>
      </c>
      <c r="AR132" s="268"/>
      <c r="AS132" s="268"/>
      <c r="AT132" s="269"/>
      <c r="AU132" s="279" t="s">
        <v>247</v>
      </c>
      <c r="AV132" s="279"/>
      <c r="AW132" s="279"/>
      <c r="AX132" s="280"/>
      <c r="AY132">
        <f>COUNTA($G$134)</f>
        <v>1</v>
      </c>
    </row>
    <row r="133" spans="1:51" ht="18.75" customHeight="1">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232</v>
      </c>
      <c r="AT133" s="202"/>
      <c r="AU133" s="178">
        <v>3</v>
      </c>
      <c r="AV133" s="178"/>
      <c r="AW133" s="179" t="s">
        <v>179</v>
      </c>
      <c r="AX133" s="180"/>
      <c r="AY133">
        <f>$AY$132</f>
        <v>1</v>
      </c>
    </row>
    <row r="134" spans="1:51" ht="39.75" customHeight="1">
      <c r="A134" s="989"/>
      <c r="B134" s="253"/>
      <c r="C134" s="252"/>
      <c r="D134" s="253"/>
      <c r="E134" s="252"/>
      <c r="F134" s="314"/>
      <c r="G134" s="232" t="s">
        <v>881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722</v>
      </c>
      <c r="AC134" s="224"/>
      <c r="AD134" s="224"/>
      <c r="AE134" s="266">
        <v>8.3000000000000007</v>
      </c>
      <c r="AF134" s="167"/>
      <c r="AG134" s="167"/>
      <c r="AH134" s="167"/>
      <c r="AI134" s="266">
        <v>7.3</v>
      </c>
      <c r="AJ134" s="167"/>
      <c r="AK134" s="167"/>
      <c r="AL134" s="167"/>
      <c r="AM134" s="266">
        <v>8.4</v>
      </c>
      <c r="AN134" s="167"/>
      <c r="AO134" s="167"/>
      <c r="AP134" s="167"/>
      <c r="AQ134" s="266" t="s">
        <v>715</v>
      </c>
      <c r="AR134" s="167"/>
      <c r="AS134" s="167"/>
      <c r="AT134" s="167"/>
      <c r="AU134" s="266" t="s">
        <v>715</v>
      </c>
      <c r="AV134" s="167"/>
      <c r="AW134" s="167"/>
      <c r="AX134" s="208"/>
      <c r="AY134">
        <f t="shared" ref="AY134:AY135" si="13">$AY$132</f>
        <v>1</v>
      </c>
    </row>
    <row r="135" spans="1:51" ht="39.75" customHeight="1">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10</v>
      </c>
      <c r="AF135" s="167"/>
      <c r="AG135" s="167"/>
      <c r="AH135" s="167"/>
      <c r="AI135" s="266">
        <v>10</v>
      </c>
      <c r="AJ135" s="167"/>
      <c r="AK135" s="167"/>
      <c r="AL135" s="167"/>
      <c r="AM135" s="266">
        <v>10</v>
      </c>
      <c r="AN135" s="167"/>
      <c r="AO135" s="167"/>
      <c r="AP135" s="167"/>
      <c r="AQ135" s="266" t="s">
        <v>715</v>
      </c>
      <c r="AR135" s="167"/>
      <c r="AS135" s="167"/>
      <c r="AT135" s="167"/>
      <c r="AU135" s="266">
        <v>10</v>
      </c>
      <c r="AV135" s="167"/>
      <c r="AW135" s="167"/>
      <c r="AX135" s="208"/>
      <c r="AY135">
        <f t="shared" si="13"/>
        <v>1</v>
      </c>
    </row>
    <row r="136" spans="1:51" ht="18.75" customHeight="1">
      <c r="A136" s="989"/>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231</v>
      </c>
      <c r="AR136" s="268"/>
      <c r="AS136" s="268"/>
      <c r="AT136" s="269"/>
      <c r="AU136" s="279" t="s">
        <v>247</v>
      </c>
      <c r="AV136" s="279"/>
      <c r="AW136" s="279"/>
      <c r="AX136" s="280"/>
      <c r="AY136">
        <f>COUNTA($G$138)</f>
        <v>1</v>
      </c>
    </row>
    <row r="137" spans="1:51" ht="18.75" customHeight="1">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232</v>
      </c>
      <c r="AT137" s="202"/>
      <c r="AU137" s="178">
        <v>3</v>
      </c>
      <c r="AV137" s="178"/>
      <c r="AW137" s="179" t="s">
        <v>179</v>
      </c>
      <c r="AX137" s="180"/>
      <c r="AY137">
        <f>$AY$136</f>
        <v>1</v>
      </c>
    </row>
    <row r="138" spans="1:51" ht="39.75" customHeight="1">
      <c r="A138" s="989"/>
      <c r="B138" s="253"/>
      <c r="C138" s="252"/>
      <c r="D138" s="253"/>
      <c r="E138" s="252"/>
      <c r="F138" s="314"/>
      <c r="G138" s="232" t="s">
        <v>882</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722</v>
      </c>
      <c r="AC138" s="224"/>
      <c r="AD138" s="224"/>
      <c r="AE138" s="266">
        <v>12</v>
      </c>
      <c r="AF138" s="167"/>
      <c r="AG138" s="167"/>
      <c r="AH138" s="167"/>
      <c r="AI138" s="266">
        <v>11.1</v>
      </c>
      <c r="AJ138" s="167"/>
      <c r="AK138" s="167"/>
      <c r="AL138" s="167"/>
      <c r="AM138" s="266">
        <v>10.8</v>
      </c>
      <c r="AN138" s="167"/>
      <c r="AO138" s="167"/>
      <c r="AP138" s="167"/>
      <c r="AQ138" s="266" t="s">
        <v>715</v>
      </c>
      <c r="AR138" s="167"/>
      <c r="AS138" s="167"/>
      <c r="AT138" s="167"/>
      <c r="AU138" s="266" t="s">
        <v>715</v>
      </c>
      <c r="AV138" s="167"/>
      <c r="AW138" s="167"/>
      <c r="AX138" s="208"/>
      <c r="AY138">
        <f t="shared" ref="AY138:AY139" si="14">$AY$136</f>
        <v>1</v>
      </c>
    </row>
    <row r="139" spans="1:51" ht="39.75" customHeight="1">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722</v>
      </c>
      <c r="AC139" s="175"/>
      <c r="AD139" s="175"/>
      <c r="AE139" s="266">
        <v>14</v>
      </c>
      <c r="AF139" s="167"/>
      <c r="AG139" s="167"/>
      <c r="AH139" s="167"/>
      <c r="AI139" s="266">
        <v>14</v>
      </c>
      <c r="AJ139" s="167"/>
      <c r="AK139" s="167"/>
      <c r="AL139" s="167"/>
      <c r="AM139" s="266">
        <v>14</v>
      </c>
      <c r="AN139" s="167"/>
      <c r="AO139" s="167"/>
      <c r="AP139" s="167"/>
      <c r="AQ139" s="266" t="s">
        <v>715</v>
      </c>
      <c r="AR139" s="167"/>
      <c r="AS139" s="167"/>
      <c r="AT139" s="167"/>
      <c r="AU139" s="266">
        <v>14</v>
      </c>
      <c r="AV139" s="167"/>
      <c r="AW139" s="167"/>
      <c r="AX139" s="208"/>
      <c r="AY139">
        <f t="shared" si="14"/>
        <v>1</v>
      </c>
    </row>
    <row r="140" spans="1:51" ht="18.75" hidden="1" customHeight="1">
      <c r="A140" s="989"/>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231</v>
      </c>
      <c r="AR140" s="268"/>
      <c r="AS140" s="268"/>
      <c r="AT140" s="269"/>
      <c r="AU140" s="279" t="s">
        <v>247</v>
      </c>
      <c r="AV140" s="279"/>
      <c r="AW140" s="279"/>
      <c r="AX140" s="280"/>
      <c r="AY140">
        <f>COUNTA($G$142)</f>
        <v>0</v>
      </c>
    </row>
    <row r="141" spans="1:51" ht="18.75" hidden="1" customHeight="1">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9"/>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231</v>
      </c>
      <c r="AR144" s="268"/>
      <c r="AS144" s="268"/>
      <c r="AT144" s="269"/>
      <c r="AU144" s="279" t="s">
        <v>247</v>
      </c>
      <c r="AV144" s="279"/>
      <c r="AW144" s="279"/>
      <c r="AX144" s="280"/>
      <c r="AY144">
        <f>COUNTA($G$146)</f>
        <v>0</v>
      </c>
    </row>
    <row r="145" spans="1:51" ht="18.75" hidden="1" customHeight="1">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9"/>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231</v>
      </c>
      <c r="AR148" s="268"/>
      <c r="AS148" s="268"/>
      <c r="AT148" s="269"/>
      <c r="AU148" s="279" t="s">
        <v>247</v>
      </c>
      <c r="AV148" s="279"/>
      <c r="AW148" s="279"/>
      <c r="AX148" s="280"/>
      <c r="AY148">
        <f>COUNTA($G$150)</f>
        <v>0</v>
      </c>
    </row>
    <row r="149" spans="1:51" ht="18.75" hidden="1" customHeight="1">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89"/>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9"/>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6"/>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89"/>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9"/>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9"/>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9"/>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9"/>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89"/>
      <c r="B188" s="253"/>
      <c r="C188" s="252"/>
      <c r="D188" s="253"/>
      <c r="E188" s="190" t="s">
        <v>869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89"/>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9"/>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231</v>
      </c>
      <c r="AR192" s="268"/>
      <c r="AS192" s="268"/>
      <c r="AT192" s="269"/>
      <c r="AU192" s="279" t="s">
        <v>247</v>
      </c>
      <c r="AV192" s="279"/>
      <c r="AW192" s="279"/>
      <c r="AX192" s="280"/>
      <c r="AY192">
        <f>COUNTA($G$194)</f>
        <v>0</v>
      </c>
    </row>
    <row r="193" spans="1:51" ht="18.75" hidden="1" customHeight="1">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9"/>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231</v>
      </c>
      <c r="AR196" s="268"/>
      <c r="AS196" s="268"/>
      <c r="AT196" s="269"/>
      <c r="AU196" s="279" t="s">
        <v>247</v>
      </c>
      <c r="AV196" s="279"/>
      <c r="AW196" s="279"/>
      <c r="AX196" s="280"/>
      <c r="AY196">
        <f>COUNTA($G$198)</f>
        <v>0</v>
      </c>
    </row>
    <row r="197" spans="1:51" ht="18.75" hidden="1" customHeight="1">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9"/>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231</v>
      </c>
      <c r="AR200" s="268"/>
      <c r="AS200" s="268"/>
      <c r="AT200" s="269"/>
      <c r="AU200" s="279" t="s">
        <v>247</v>
      </c>
      <c r="AV200" s="279"/>
      <c r="AW200" s="279"/>
      <c r="AX200" s="280"/>
      <c r="AY200">
        <f>COUNTA($G$202)</f>
        <v>0</v>
      </c>
    </row>
    <row r="201" spans="1:51" ht="18.75" hidden="1" customHeight="1">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9"/>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231</v>
      </c>
      <c r="AR204" s="268"/>
      <c r="AS204" s="268"/>
      <c r="AT204" s="269"/>
      <c r="AU204" s="279" t="s">
        <v>247</v>
      </c>
      <c r="AV204" s="279"/>
      <c r="AW204" s="279"/>
      <c r="AX204" s="280"/>
      <c r="AY204">
        <f>COUNTA($G$206)</f>
        <v>0</v>
      </c>
    </row>
    <row r="205" spans="1:51" ht="18.75" hidden="1" customHeight="1">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9"/>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231</v>
      </c>
      <c r="AR208" s="268"/>
      <c r="AS208" s="268"/>
      <c r="AT208" s="269"/>
      <c r="AU208" s="279" t="s">
        <v>247</v>
      </c>
      <c r="AV208" s="279"/>
      <c r="AW208" s="279"/>
      <c r="AX208" s="280"/>
      <c r="AY208">
        <f>COUNTA($G$210)</f>
        <v>0</v>
      </c>
    </row>
    <row r="209" spans="1:51" ht="18.75" hidden="1" customHeight="1">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9"/>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9"/>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9"/>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9"/>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9"/>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9"/>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9"/>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9"/>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231</v>
      </c>
      <c r="AR252" s="268"/>
      <c r="AS252" s="268"/>
      <c r="AT252" s="269"/>
      <c r="AU252" s="279" t="s">
        <v>247</v>
      </c>
      <c r="AV252" s="279"/>
      <c r="AW252" s="279"/>
      <c r="AX252" s="280"/>
      <c r="AY252">
        <f>COUNTA($G$254)</f>
        <v>0</v>
      </c>
    </row>
    <row r="253" spans="1:51" ht="18.75" hidden="1" customHeight="1">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9"/>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231</v>
      </c>
      <c r="AR256" s="268"/>
      <c r="AS256" s="268"/>
      <c r="AT256" s="269"/>
      <c r="AU256" s="279" t="s">
        <v>247</v>
      </c>
      <c r="AV256" s="279"/>
      <c r="AW256" s="279"/>
      <c r="AX256" s="280"/>
      <c r="AY256">
        <f>COUNTA($G$258)</f>
        <v>0</v>
      </c>
    </row>
    <row r="257" spans="1:51" ht="18.75" hidden="1" customHeight="1">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9"/>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231</v>
      </c>
      <c r="AR260" s="268"/>
      <c r="AS260" s="268"/>
      <c r="AT260" s="269"/>
      <c r="AU260" s="279" t="s">
        <v>247</v>
      </c>
      <c r="AV260" s="279"/>
      <c r="AW260" s="279"/>
      <c r="AX260" s="280"/>
      <c r="AY260">
        <f>COUNTA($G$262)</f>
        <v>0</v>
      </c>
    </row>
    <row r="261" spans="1:51" ht="18.75" hidden="1" customHeight="1">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9"/>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231</v>
      </c>
      <c r="AR264" s="199"/>
      <c r="AS264" s="199"/>
      <c r="AT264" s="200"/>
      <c r="AU264" s="176" t="s">
        <v>247</v>
      </c>
      <c r="AV264" s="176"/>
      <c r="AW264" s="176"/>
      <c r="AX264" s="177"/>
      <c r="AY264">
        <f>COUNTA($G$266)</f>
        <v>0</v>
      </c>
    </row>
    <row r="265" spans="1:51" ht="18.75" hidden="1" customHeight="1">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9"/>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231</v>
      </c>
      <c r="AR268" s="268"/>
      <c r="AS268" s="268"/>
      <c r="AT268" s="269"/>
      <c r="AU268" s="279" t="s">
        <v>247</v>
      </c>
      <c r="AV268" s="279"/>
      <c r="AW268" s="279"/>
      <c r="AX268" s="280"/>
      <c r="AY268">
        <f>COUNTA($G$270)</f>
        <v>0</v>
      </c>
    </row>
    <row r="269" spans="1:51" ht="18.75" hidden="1" customHeight="1">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9"/>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9"/>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9"/>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9"/>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9"/>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9"/>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9"/>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9"/>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231</v>
      </c>
      <c r="AR312" s="268"/>
      <c r="AS312" s="268"/>
      <c r="AT312" s="269"/>
      <c r="AU312" s="279" t="s">
        <v>247</v>
      </c>
      <c r="AV312" s="279"/>
      <c r="AW312" s="279"/>
      <c r="AX312" s="280"/>
      <c r="AY312">
        <f>COUNTA($G$314)</f>
        <v>0</v>
      </c>
    </row>
    <row r="313" spans="1:51" ht="18.75" hidden="1" customHeight="1">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9"/>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231</v>
      </c>
      <c r="AR316" s="268"/>
      <c r="AS316" s="268"/>
      <c r="AT316" s="269"/>
      <c r="AU316" s="279" t="s">
        <v>247</v>
      </c>
      <c r="AV316" s="279"/>
      <c r="AW316" s="279"/>
      <c r="AX316" s="280"/>
      <c r="AY316">
        <f>COUNTA($G$318)</f>
        <v>0</v>
      </c>
    </row>
    <row r="317" spans="1:51" ht="18.75" hidden="1" customHeight="1">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9"/>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231</v>
      </c>
      <c r="AR320" s="268"/>
      <c r="AS320" s="268"/>
      <c r="AT320" s="269"/>
      <c r="AU320" s="279" t="s">
        <v>247</v>
      </c>
      <c r="AV320" s="279"/>
      <c r="AW320" s="279"/>
      <c r="AX320" s="280"/>
      <c r="AY320">
        <f>COUNTA($G$322)</f>
        <v>0</v>
      </c>
    </row>
    <row r="321" spans="1:51" ht="18.75" hidden="1" customHeight="1">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9"/>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231</v>
      </c>
      <c r="AR324" s="268"/>
      <c r="AS324" s="268"/>
      <c r="AT324" s="269"/>
      <c r="AU324" s="279" t="s">
        <v>247</v>
      </c>
      <c r="AV324" s="279"/>
      <c r="AW324" s="279"/>
      <c r="AX324" s="280"/>
      <c r="AY324">
        <f>COUNTA($G$326)</f>
        <v>0</v>
      </c>
    </row>
    <row r="325" spans="1:51" ht="18.75" hidden="1" customHeight="1">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9"/>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231</v>
      </c>
      <c r="AR328" s="268"/>
      <c r="AS328" s="268"/>
      <c r="AT328" s="269"/>
      <c r="AU328" s="279" t="s">
        <v>247</v>
      </c>
      <c r="AV328" s="279"/>
      <c r="AW328" s="279"/>
      <c r="AX328" s="280"/>
      <c r="AY328">
        <f>COUNTA($G$330)</f>
        <v>0</v>
      </c>
    </row>
    <row r="329" spans="1:51" ht="18.75" hidden="1" customHeight="1">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9"/>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9"/>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9"/>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9"/>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9"/>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9"/>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9"/>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9"/>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231</v>
      </c>
      <c r="AR372" s="268"/>
      <c r="AS372" s="268"/>
      <c r="AT372" s="269"/>
      <c r="AU372" s="279" t="s">
        <v>247</v>
      </c>
      <c r="AV372" s="279"/>
      <c r="AW372" s="279"/>
      <c r="AX372" s="280"/>
      <c r="AY372">
        <f>COUNTA($G$374)</f>
        <v>0</v>
      </c>
    </row>
    <row r="373" spans="1:51" ht="18.75" hidden="1" customHeight="1">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9"/>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231</v>
      </c>
      <c r="AR376" s="268"/>
      <c r="AS376" s="268"/>
      <c r="AT376" s="269"/>
      <c r="AU376" s="279" t="s">
        <v>247</v>
      </c>
      <c r="AV376" s="279"/>
      <c r="AW376" s="279"/>
      <c r="AX376" s="280"/>
      <c r="AY376">
        <f>COUNTA($G$378)</f>
        <v>0</v>
      </c>
    </row>
    <row r="377" spans="1:51" ht="18.75" hidden="1" customHeight="1">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9"/>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231</v>
      </c>
      <c r="AR380" s="268"/>
      <c r="AS380" s="268"/>
      <c r="AT380" s="269"/>
      <c r="AU380" s="279" t="s">
        <v>247</v>
      </c>
      <c r="AV380" s="279"/>
      <c r="AW380" s="279"/>
      <c r="AX380" s="280"/>
      <c r="AY380">
        <f>COUNTA($G$382)</f>
        <v>0</v>
      </c>
    </row>
    <row r="381" spans="1:51" ht="18.75" hidden="1" customHeight="1">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9"/>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231</v>
      </c>
      <c r="AR384" s="268"/>
      <c r="AS384" s="268"/>
      <c r="AT384" s="269"/>
      <c r="AU384" s="279" t="s">
        <v>247</v>
      </c>
      <c r="AV384" s="279"/>
      <c r="AW384" s="279"/>
      <c r="AX384" s="280"/>
      <c r="AY384">
        <f>COUNTA($G$386)</f>
        <v>0</v>
      </c>
    </row>
    <row r="385" spans="1:51" ht="18.75" hidden="1" customHeight="1">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9"/>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231</v>
      </c>
      <c r="AR388" s="268"/>
      <c r="AS388" s="268"/>
      <c r="AT388" s="269"/>
      <c r="AU388" s="279" t="s">
        <v>247</v>
      </c>
      <c r="AV388" s="279"/>
      <c r="AW388" s="279"/>
      <c r="AX388" s="280"/>
      <c r="AY388">
        <f>COUNTA($G$390)</f>
        <v>0</v>
      </c>
    </row>
    <row r="389" spans="1:51" ht="18.75" hidden="1" customHeight="1">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9"/>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9"/>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9"/>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9"/>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9"/>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9"/>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89"/>
      <c r="B430" s="253"/>
      <c r="C430" s="250" t="s">
        <v>665</v>
      </c>
      <c r="D430" s="251"/>
      <c r="E430" s="239" t="s">
        <v>393</v>
      </c>
      <c r="F430" s="444"/>
      <c r="G430" s="241" t="s">
        <v>251</v>
      </c>
      <c r="H430" s="188"/>
      <c r="I430" s="188"/>
      <c r="J430" s="242" t="s">
        <v>715</v>
      </c>
      <c r="K430" s="243"/>
      <c r="L430" s="243"/>
      <c r="M430" s="243"/>
      <c r="N430" s="243"/>
      <c r="O430" s="243"/>
      <c r="P430" s="243"/>
      <c r="Q430" s="243"/>
      <c r="R430" s="243"/>
      <c r="S430" s="243"/>
      <c r="T430" s="244"/>
      <c r="U430" s="245" t="s">
        <v>863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537</v>
      </c>
      <c r="AJ431" s="214"/>
      <c r="AK431" s="214"/>
      <c r="AL431" s="215"/>
      <c r="AM431" s="214" t="s">
        <v>538</v>
      </c>
      <c r="AN431" s="214"/>
      <c r="AO431" s="214"/>
      <c r="AP431" s="215"/>
      <c r="AQ431" s="215" t="s">
        <v>231</v>
      </c>
      <c r="AR431" s="199"/>
      <c r="AS431" s="199"/>
      <c r="AT431" s="200"/>
      <c r="AU431" s="176" t="s">
        <v>134</v>
      </c>
      <c r="AV431" s="176"/>
      <c r="AW431" s="176"/>
      <c r="AX431" s="177"/>
      <c r="AY431">
        <f>COUNTA($G$433)</f>
        <v>1</v>
      </c>
    </row>
    <row r="432" spans="1:51" ht="18.75" customHeight="1">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232</v>
      </c>
      <c r="AH432" s="202"/>
      <c r="AI432" s="216"/>
      <c r="AJ432" s="216"/>
      <c r="AK432" s="216"/>
      <c r="AL432" s="217"/>
      <c r="AM432" s="216"/>
      <c r="AN432" s="216"/>
      <c r="AO432" s="216"/>
      <c r="AP432" s="217"/>
      <c r="AQ432" s="231" t="s">
        <v>715</v>
      </c>
      <c r="AR432" s="178"/>
      <c r="AS432" s="179" t="s">
        <v>232</v>
      </c>
      <c r="AT432" s="202"/>
      <c r="AU432" s="178" t="s">
        <v>715</v>
      </c>
      <c r="AV432" s="178"/>
      <c r="AW432" s="179" t="s">
        <v>179</v>
      </c>
      <c r="AX432" s="180"/>
      <c r="AY432">
        <f>$AY$431</f>
        <v>1</v>
      </c>
    </row>
    <row r="433" spans="1:51" ht="23.25" customHeight="1">
      <c r="A433" s="989"/>
      <c r="B433" s="253"/>
      <c r="C433" s="252"/>
      <c r="D433" s="253"/>
      <c r="E433" s="196"/>
      <c r="F433" s="197"/>
      <c r="G433" s="232" t="s">
        <v>734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734</v>
      </c>
      <c r="AC433" s="175"/>
      <c r="AD433" s="175"/>
      <c r="AE433" s="166" t="s">
        <v>715</v>
      </c>
      <c r="AF433" s="167"/>
      <c r="AG433" s="167"/>
      <c r="AH433" s="167"/>
      <c r="AI433" s="166" t="s">
        <v>715</v>
      </c>
      <c r="AJ433" s="167"/>
      <c r="AK433" s="167"/>
      <c r="AL433" s="167"/>
      <c r="AM433" s="166" t="s">
        <v>762</v>
      </c>
      <c r="AN433" s="167"/>
      <c r="AO433" s="167"/>
      <c r="AP433" s="168"/>
      <c r="AQ433" s="166" t="s">
        <v>715</v>
      </c>
      <c r="AR433" s="167"/>
      <c r="AS433" s="167"/>
      <c r="AT433" s="168"/>
      <c r="AU433" s="167" t="s">
        <v>715</v>
      </c>
      <c r="AV433" s="167"/>
      <c r="AW433" s="167"/>
      <c r="AX433" s="208"/>
      <c r="AY433">
        <f t="shared" ref="AY433:AY435" si="63">$AY$431</f>
        <v>1</v>
      </c>
    </row>
    <row r="434" spans="1:51" ht="23.25" customHeight="1">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734</v>
      </c>
      <c r="AC434" s="224"/>
      <c r="AD434" s="224"/>
      <c r="AE434" s="166" t="s">
        <v>715</v>
      </c>
      <c r="AF434" s="167"/>
      <c r="AG434" s="167"/>
      <c r="AH434" s="168"/>
      <c r="AI434" s="166" t="s">
        <v>715</v>
      </c>
      <c r="AJ434" s="167"/>
      <c r="AK434" s="167"/>
      <c r="AL434" s="167"/>
      <c r="AM434" s="166" t="s">
        <v>762</v>
      </c>
      <c r="AN434" s="167"/>
      <c r="AO434" s="167"/>
      <c r="AP434" s="168"/>
      <c r="AQ434" s="166" t="s">
        <v>715</v>
      </c>
      <c r="AR434" s="167"/>
      <c r="AS434" s="167"/>
      <c r="AT434" s="168"/>
      <c r="AU434" s="167" t="s">
        <v>715</v>
      </c>
      <c r="AV434" s="167"/>
      <c r="AW434" s="167"/>
      <c r="AX434" s="208"/>
      <c r="AY434">
        <f t="shared" si="63"/>
        <v>1</v>
      </c>
    </row>
    <row r="435" spans="1:51" ht="23.25" customHeight="1">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762</v>
      </c>
      <c r="AN435" s="167"/>
      <c r="AO435" s="167"/>
      <c r="AP435" s="168"/>
      <c r="AQ435" s="166" t="s">
        <v>715</v>
      </c>
      <c r="AR435" s="167"/>
      <c r="AS435" s="167"/>
      <c r="AT435" s="168"/>
      <c r="AU435" s="167" t="s">
        <v>715</v>
      </c>
      <c r="AV435" s="167"/>
      <c r="AW435" s="167"/>
      <c r="AX435" s="208"/>
      <c r="AY435">
        <f t="shared" si="63"/>
        <v>1</v>
      </c>
    </row>
    <row r="436" spans="1:51" ht="18.75" hidden="1" customHeight="1">
      <c r="A436" s="98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537</v>
      </c>
      <c r="AJ436" s="214"/>
      <c r="AK436" s="214"/>
      <c r="AL436" s="215"/>
      <c r="AM436" s="214" t="s">
        <v>538</v>
      </c>
      <c r="AN436" s="214"/>
      <c r="AO436" s="214"/>
      <c r="AP436" s="215"/>
      <c r="AQ436" s="215" t="s">
        <v>231</v>
      </c>
      <c r="AR436" s="199"/>
      <c r="AS436" s="199"/>
      <c r="AT436" s="200"/>
      <c r="AU436" s="176" t="s">
        <v>134</v>
      </c>
      <c r="AV436" s="176"/>
      <c r="AW436" s="176"/>
      <c r="AX436" s="177"/>
      <c r="AY436">
        <f>COUNTA($G$438)</f>
        <v>0</v>
      </c>
    </row>
    <row r="437" spans="1:51" ht="18.75" hidden="1" customHeight="1">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537</v>
      </c>
      <c r="AJ441" s="214"/>
      <c r="AK441" s="214"/>
      <c r="AL441" s="215"/>
      <c r="AM441" s="214" t="s">
        <v>538</v>
      </c>
      <c r="AN441" s="214"/>
      <c r="AO441" s="214"/>
      <c r="AP441" s="215"/>
      <c r="AQ441" s="215" t="s">
        <v>231</v>
      </c>
      <c r="AR441" s="199"/>
      <c r="AS441" s="199"/>
      <c r="AT441" s="200"/>
      <c r="AU441" s="176" t="s">
        <v>134</v>
      </c>
      <c r="AV441" s="176"/>
      <c r="AW441" s="176"/>
      <c r="AX441" s="177"/>
      <c r="AY441">
        <f>COUNTA($G$443)</f>
        <v>0</v>
      </c>
    </row>
    <row r="442" spans="1:51" ht="18.75" hidden="1" customHeight="1">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537</v>
      </c>
      <c r="AJ446" s="214"/>
      <c r="AK446" s="214"/>
      <c r="AL446" s="215"/>
      <c r="AM446" s="214" t="s">
        <v>538</v>
      </c>
      <c r="AN446" s="214"/>
      <c r="AO446" s="214"/>
      <c r="AP446" s="215"/>
      <c r="AQ446" s="215" t="s">
        <v>231</v>
      </c>
      <c r="AR446" s="199"/>
      <c r="AS446" s="199"/>
      <c r="AT446" s="200"/>
      <c r="AU446" s="176" t="s">
        <v>134</v>
      </c>
      <c r="AV446" s="176"/>
      <c r="AW446" s="176"/>
      <c r="AX446" s="177"/>
      <c r="AY446">
        <f>COUNTA($G$448)</f>
        <v>0</v>
      </c>
    </row>
    <row r="447" spans="1:51" ht="18.75" hidden="1" customHeight="1">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537</v>
      </c>
      <c r="AJ451" s="214"/>
      <c r="AK451" s="214"/>
      <c r="AL451" s="215"/>
      <c r="AM451" s="214" t="s">
        <v>538</v>
      </c>
      <c r="AN451" s="214"/>
      <c r="AO451" s="214"/>
      <c r="AP451" s="215"/>
      <c r="AQ451" s="215" t="s">
        <v>231</v>
      </c>
      <c r="AR451" s="199"/>
      <c r="AS451" s="199"/>
      <c r="AT451" s="200"/>
      <c r="AU451" s="176" t="s">
        <v>134</v>
      </c>
      <c r="AV451" s="176"/>
      <c r="AW451" s="176"/>
      <c r="AX451" s="177"/>
      <c r="AY451">
        <f>COUNTA($G$453)</f>
        <v>0</v>
      </c>
    </row>
    <row r="452" spans="1:51" ht="18.75" hidden="1" customHeight="1">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8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537</v>
      </c>
      <c r="AJ456" s="214"/>
      <c r="AK456" s="214"/>
      <c r="AL456" s="215"/>
      <c r="AM456" s="214" t="s">
        <v>538</v>
      </c>
      <c r="AN456" s="214"/>
      <c r="AO456" s="214"/>
      <c r="AP456" s="215"/>
      <c r="AQ456" s="215" t="s">
        <v>231</v>
      </c>
      <c r="AR456" s="199"/>
      <c r="AS456" s="199"/>
      <c r="AT456" s="200"/>
      <c r="AU456" s="176" t="s">
        <v>134</v>
      </c>
      <c r="AV456" s="176"/>
      <c r="AW456" s="176"/>
      <c r="AX456" s="177"/>
      <c r="AY456">
        <f>COUNTA($G$458)</f>
        <v>1</v>
      </c>
    </row>
    <row r="457" spans="1:51" ht="18.75" customHeight="1">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232</v>
      </c>
      <c r="AH457" s="202"/>
      <c r="AI457" s="216"/>
      <c r="AJ457" s="216"/>
      <c r="AK457" s="216"/>
      <c r="AL457" s="217"/>
      <c r="AM457" s="216"/>
      <c r="AN457" s="216"/>
      <c r="AO457" s="216"/>
      <c r="AP457" s="217"/>
      <c r="AQ457" s="231" t="s">
        <v>715</v>
      </c>
      <c r="AR457" s="178"/>
      <c r="AS457" s="179" t="s">
        <v>232</v>
      </c>
      <c r="AT457" s="202"/>
      <c r="AU457" s="178" t="s">
        <v>715</v>
      </c>
      <c r="AV457" s="178"/>
      <c r="AW457" s="179" t="s">
        <v>179</v>
      </c>
      <c r="AX457" s="180"/>
      <c r="AY457">
        <f>$AY$456</f>
        <v>1</v>
      </c>
    </row>
    <row r="458" spans="1:51" ht="23.25" customHeight="1">
      <c r="A458" s="989"/>
      <c r="B458" s="253"/>
      <c r="C458" s="252"/>
      <c r="D458" s="253"/>
      <c r="E458" s="196"/>
      <c r="F458" s="197"/>
      <c r="G458" s="232" t="s">
        <v>734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734</v>
      </c>
      <c r="AC458" s="175"/>
      <c r="AD458" s="175"/>
      <c r="AE458" s="166" t="s">
        <v>715</v>
      </c>
      <c r="AF458" s="167"/>
      <c r="AG458" s="167"/>
      <c r="AH458" s="167"/>
      <c r="AI458" s="166" t="s">
        <v>715</v>
      </c>
      <c r="AJ458" s="167"/>
      <c r="AK458" s="167"/>
      <c r="AL458" s="167"/>
      <c r="AM458" s="166" t="s">
        <v>762</v>
      </c>
      <c r="AN458" s="167"/>
      <c r="AO458" s="167"/>
      <c r="AP458" s="168"/>
      <c r="AQ458" s="166" t="s">
        <v>715</v>
      </c>
      <c r="AR458" s="167"/>
      <c r="AS458" s="167"/>
      <c r="AT458" s="168"/>
      <c r="AU458" s="167" t="s">
        <v>715</v>
      </c>
      <c r="AV458" s="167"/>
      <c r="AW458" s="167"/>
      <c r="AX458" s="208"/>
      <c r="AY458">
        <f t="shared" ref="AY458:AY460" si="68">$AY$456</f>
        <v>1</v>
      </c>
    </row>
    <row r="459" spans="1:51" ht="23.25" customHeight="1">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734</v>
      </c>
      <c r="AC459" s="224"/>
      <c r="AD459" s="224"/>
      <c r="AE459" s="166" t="s">
        <v>715</v>
      </c>
      <c r="AF459" s="167"/>
      <c r="AG459" s="167"/>
      <c r="AH459" s="168"/>
      <c r="AI459" s="166" t="s">
        <v>715</v>
      </c>
      <c r="AJ459" s="167"/>
      <c r="AK459" s="167"/>
      <c r="AL459" s="167"/>
      <c r="AM459" s="166" t="s">
        <v>762</v>
      </c>
      <c r="AN459" s="167"/>
      <c r="AO459" s="167"/>
      <c r="AP459" s="168"/>
      <c r="AQ459" s="166" t="s">
        <v>715</v>
      </c>
      <c r="AR459" s="167"/>
      <c r="AS459" s="167"/>
      <c r="AT459" s="168"/>
      <c r="AU459" s="167" t="s">
        <v>715</v>
      </c>
      <c r="AV459" s="167"/>
      <c r="AW459" s="167"/>
      <c r="AX459" s="208"/>
      <c r="AY459">
        <f t="shared" si="68"/>
        <v>1</v>
      </c>
    </row>
    <row r="460" spans="1:51" ht="23.25" customHeight="1">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762</v>
      </c>
      <c r="AN460" s="167"/>
      <c r="AO460" s="167"/>
      <c r="AP460" s="168"/>
      <c r="AQ460" s="166" t="s">
        <v>715</v>
      </c>
      <c r="AR460" s="167"/>
      <c r="AS460" s="167"/>
      <c r="AT460" s="168"/>
      <c r="AU460" s="167" t="s">
        <v>715</v>
      </c>
      <c r="AV460" s="167"/>
      <c r="AW460" s="167"/>
      <c r="AX460" s="208"/>
      <c r="AY460">
        <f t="shared" si="68"/>
        <v>1</v>
      </c>
    </row>
    <row r="461" spans="1:51" ht="18.75" hidden="1" customHeight="1">
      <c r="A461" s="98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537</v>
      </c>
      <c r="AJ461" s="214"/>
      <c r="AK461" s="214"/>
      <c r="AL461" s="215"/>
      <c r="AM461" s="214" t="s">
        <v>538</v>
      </c>
      <c r="AN461" s="214"/>
      <c r="AO461" s="214"/>
      <c r="AP461" s="215"/>
      <c r="AQ461" s="215" t="s">
        <v>231</v>
      </c>
      <c r="AR461" s="199"/>
      <c r="AS461" s="199"/>
      <c r="AT461" s="200"/>
      <c r="AU461" s="176" t="s">
        <v>134</v>
      </c>
      <c r="AV461" s="176"/>
      <c r="AW461" s="176"/>
      <c r="AX461" s="177"/>
      <c r="AY461">
        <f>COUNTA($G$463)</f>
        <v>0</v>
      </c>
    </row>
    <row r="462" spans="1:51" ht="18.75" hidden="1" customHeight="1">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537</v>
      </c>
      <c r="AJ466" s="214"/>
      <c r="AK466" s="214"/>
      <c r="AL466" s="215"/>
      <c r="AM466" s="214" t="s">
        <v>538</v>
      </c>
      <c r="AN466" s="214"/>
      <c r="AO466" s="214"/>
      <c r="AP466" s="215"/>
      <c r="AQ466" s="215" t="s">
        <v>231</v>
      </c>
      <c r="AR466" s="199"/>
      <c r="AS466" s="199"/>
      <c r="AT466" s="200"/>
      <c r="AU466" s="176" t="s">
        <v>134</v>
      </c>
      <c r="AV466" s="176"/>
      <c r="AW466" s="176"/>
      <c r="AX466" s="177"/>
      <c r="AY466">
        <f>COUNTA($G$468)</f>
        <v>0</v>
      </c>
    </row>
    <row r="467" spans="1:51" ht="18.75" hidden="1" customHeight="1">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537</v>
      </c>
      <c r="AJ471" s="214"/>
      <c r="AK471" s="214"/>
      <c r="AL471" s="215"/>
      <c r="AM471" s="214" t="s">
        <v>538</v>
      </c>
      <c r="AN471" s="214"/>
      <c r="AO471" s="214"/>
      <c r="AP471" s="215"/>
      <c r="AQ471" s="215" t="s">
        <v>231</v>
      </c>
      <c r="AR471" s="199"/>
      <c r="AS471" s="199"/>
      <c r="AT471" s="200"/>
      <c r="AU471" s="176" t="s">
        <v>134</v>
      </c>
      <c r="AV471" s="176"/>
      <c r="AW471" s="176"/>
      <c r="AX471" s="177"/>
      <c r="AY471">
        <f>COUNTA($G$473)</f>
        <v>0</v>
      </c>
    </row>
    <row r="472" spans="1:51" ht="18.75" hidden="1" customHeight="1">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537</v>
      </c>
      <c r="AJ476" s="214"/>
      <c r="AK476" s="214"/>
      <c r="AL476" s="215"/>
      <c r="AM476" s="214" t="s">
        <v>538</v>
      </c>
      <c r="AN476" s="214"/>
      <c r="AO476" s="214"/>
      <c r="AP476" s="215"/>
      <c r="AQ476" s="215" t="s">
        <v>231</v>
      </c>
      <c r="AR476" s="199"/>
      <c r="AS476" s="199"/>
      <c r="AT476" s="200"/>
      <c r="AU476" s="176" t="s">
        <v>134</v>
      </c>
      <c r="AV476" s="176"/>
      <c r="AW476" s="176"/>
      <c r="AX476" s="177"/>
      <c r="AY476">
        <f>COUNTA($G$478)</f>
        <v>0</v>
      </c>
    </row>
    <row r="477" spans="1:51" ht="18.75" hidden="1" customHeight="1">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89"/>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4.25" customHeight="1">
      <c r="A482" s="989"/>
      <c r="B482" s="253"/>
      <c r="C482" s="252"/>
      <c r="D482" s="253"/>
      <c r="E482" s="190" t="s">
        <v>863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25" customHeight="1" thickBot="1">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89"/>
      <c r="B484" s="253"/>
      <c r="C484" s="252"/>
      <c r="D484" s="253"/>
      <c r="E484" s="239" t="s">
        <v>396</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537</v>
      </c>
      <c r="AJ485" s="214"/>
      <c r="AK485" s="214"/>
      <c r="AL485" s="215"/>
      <c r="AM485" s="214" t="s">
        <v>538</v>
      </c>
      <c r="AN485" s="214"/>
      <c r="AO485" s="214"/>
      <c r="AP485" s="215"/>
      <c r="AQ485" s="215" t="s">
        <v>231</v>
      </c>
      <c r="AR485" s="199"/>
      <c r="AS485" s="199"/>
      <c r="AT485" s="200"/>
      <c r="AU485" s="176" t="s">
        <v>134</v>
      </c>
      <c r="AV485" s="176"/>
      <c r="AW485" s="176"/>
      <c r="AX485" s="177"/>
      <c r="AY485">
        <f>COUNTA($G$487)</f>
        <v>0</v>
      </c>
    </row>
    <row r="486" spans="1:51" ht="18.75" hidden="1" customHeight="1">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537</v>
      </c>
      <c r="AJ490" s="214"/>
      <c r="AK490" s="214"/>
      <c r="AL490" s="215"/>
      <c r="AM490" s="214" t="s">
        <v>538</v>
      </c>
      <c r="AN490" s="214"/>
      <c r="AO490" s="214"/>
      <c r="AP490" s="215"/>
      <c r="AQ490" s="215" t="s">
        <v>231</v>
      </c>
      <c r="AR490" s="199"/>
      <c r="AS490" s="199"/>
      <c r="AT490" s="200"/>
      <c r="AU490" s="176" t="s">
        <v>134</v>
      </c>
      <c r="AV490" s="176"/>
      <c r="AW490" s="176"/>
      <c r="AX490" s="177"/>
      <c r="AY490">
        <f>COUNTA($G$492)</f>
        <v>0</v>
      </c>
    </row>
    <row r="491" spans="1:51" ht="18.75" hidden="1" customHeight="1">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537</v>
      </c>
      <c r="AJ495" s="214"/>
      <c r="AK495" s="214"/>
      <c r="AL495" s="215"/>
      <c r="AM495" s="214" t="s">
        <v>538</v>
      </c>
      <c r="AN495" s="214"/>
      <c r="AO495" s="214"/>
      <c r="AP495" s="215"/>
      <c r="AQ495" s="215" t="s">
        <v>231</v>
      </c>
      <c r="AR495" s="199"/>
      <c r="AS495" s="199"/>
      <c r="AT495" s="200"/>
      <c r="AU495" s="176" t="s">
        <v>134</v>
      </c>
      <c r="AV495" s="176"/>
      <c r="AW495" s="176"/>
      <c r="AX495" s="177"/>
      <c r="AY495">
        <f>COUNTA($G$497)</f>
        <v>0</v>
      </c>
    </row>
    <row r="496" spans="1:51" ht="18.75" hidden="1" customHeight="1">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537</v>
      </c>
      <c r="AJ500" s="214"/>
      <c r="AK500" s="214"/>
      <c r="AL500" s="215"/>
      <c r="AM500" s="214" t="s">
        <v>538</v>
      </c>
      <c r="AN500" s="214"/>
      <c r="AO500" s="214"/>
      <c r="AP500" s="215"/>
      <c r="AQ500" s="215" t="s">
        <v>231</v>
      </c>
      <c r="AR500" s="199"/>
      <c r="AS500" s="199"/>
      <c r="AT500" s="200"/>
      <c r="AU500" s="176" t="s">
        <v>134</v>
      </c>
      <c r="AV500" s="176"/>
      <c r="AW500" s="176"/>
      <c r="AX500" s="177"/>
      <c r="AY500">
        <f>COUNTA($G$502)</f>
        <v>0</v>
      </c>
    </row>
    <row r="501" spans="1:51" ht="18.75" hidden="1" customHeight="1">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537</v>
      </c>
      <c r="AJ505" s="214"/>
      <c r="AK505" s="214"/>
      <c r="AL505" s="215"/>
      <c r="AM505" s="214" t="s">
        <v>538</v>
      </c>
      <c r="AN505" s="214"/>
      <c r="AO505" s="214"/>
      <c r="AP505" s="215"/>
      <c r="AQ505" s="215" t="s">
        <v>231</v>
      </c>
      <c r="AR505" s="199"/>
      <c r="AS505" s="199"/>
      <c r="AT505" s="200"/>
      <c r="AU505" s="176" t="s">
        <v>134</v>
      </c>
      <c r="AV505" s="176"/>
      <c r="AW505" s="176"/>
      <c r="AX505" s="177"/>
      <c r="AY505">
        <f>COUNTA($G$507)</f>
        <v>0</v>
      </c>
    </row>
    <row r="506" spans="1:51" ht="18.75" hidden="1" customHeight="1">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537</v>
      </c>
      <c r="AJ510" s="214"/>
      <c r="AK510" s="214"/>
      <c r="AL510" s="215"/>
      <c r="AM510" s="214" t="s">
        <v>538</v>
      </c>
      <c r="AN510" s="214"/>
      <c r="AO510" s="214"/>
      <c r="AP510" s="215"/>
      <c r="AQ510" s="215" t="s">
        <v>231</v>
      </c>
      <c r="AR510" s="199"/>
      <c r="AS510" s="199"/>
      <c r="AT510" s="200"/>
      <c r="AU510" s="176" t="s">
        <v>134</v>
      </c>
      <c r="AV510" s="176"/>
      <c r="AW510" s="176"/>
      <c r="AX510" s="177"/>
      <c r="AY510">
        <f>COUNTA($G$512)</f>
        <v>0</v>
      </c>
    </row>
    <row r="511" spans="1:51" ht="18.75" hidden="1" customHeight="1">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537</v>
      </c>
      <c r="AJ515" s="214"/>
      <c r="AK515" s="214"/>
      <c r="AL515" s="215"/>
      <c r="AM515" s="214" t="s">
        <v>538</v>
      </c>
      <c r="AN515" s="214"/>
      <c r="AO515" s="214"/>
      <c r="AP515" s="215"/>
      <c r="AQ515" s="215" t="s">
        <v>231</v>
      </c>
      <c r="AR515" s="199"/>
      <c r="AS515" s="199"/>
      <c r="AT515" s="200"/>
      <c r="AU515" s="176" t="s">
        <v>134</v>
      </c>
      <c r="AV515" s="176"/>
      <c r="AW515" s="176"/>
      <c r="AX515" s="177"/>
      <c r="AY515">
        <f>COUNTA($G$517)</f>
        <v>0</v>
      </c>
    </row>
    <row r="516" spans="1:51" ht="18.75" hidden="1" customHeight="1">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537</v>
      </c>
      <c r="AJ520" s="214"/>
      <c r="AK520" s="214"/>
      <c r="AL520" s="215"/>
      <c r="AM520" s="214" t="s">
        <v>538</v>
      </c>
      <c r="AN520" s="214"/>
      <c r="AO520" s="214"/>
      <c r="AP520" s="215"/>
      <c r="AQ520" s="215" t="s">
        <v>231</v>
      </c>
      <c r="AR520" s="199"/>
      <c r="AS520" s="199"/>
      <c r="AT520" s="200"/>
      <c r="AU520" s="176" t="s">
        <v>134</v>
      </c>
      <c r="AV520" s="176"/>
      <c r="AW520" s="176"/>
      <c r="AX520" s="177"/>
      <c r="AY520">
        <f>COUNTA($G$522)</f>
        <v>0</v>
      </c>
    </row>
    <row r="521" spans="1:51" ht="18.75" hidden="1" customHeight="1">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537</v>
      </c>
      <c r="AJ525" s="214"/>
      <c r="AK525" s="214"/>
      <c r="AL525" s="215"/>
      <c r="AM525" s="214" t="s">
        <v>538</v>
      </c>
      <c r="AN525" s="214"/>
      <c r="AO525" s="214"/>
      <c r="AP525" s="215"/>
      <c r="AQ525" s="215" t="s">
        <v>231</v>
      </c>
      <c r="AR525" s="199"/>
      <c r="AS525" s="199"/>
      <c r="AT525" s="200"/>
      <c r="AU525" s="176" t="s">
        <v>134</v>
      </c>
      <c r="AV525" s="176"/>
      <c r="AW525" s="176"/>
      <c r="AX525" s="177"/>
      <c r="AY525">
        <f>COUNTA($G$527)</f>
        <v>0</v>
      </c>
    </row>
    <row r="526" spans="1:51" ht="18.75" hidden="1" customHeight="1">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537</v>
      </c>
      <c r="AJ530" s="214"/>
      <c r="AK530" s="214"/>
      <c r="AL530" s="215"/>
      <c r="AM530" s="214" t="s">
        <v>538</v>
      </c>
      <c r="AN530" s="214"/>
      <c r="AO530" s="214"/>
      <c r="AP530" s="215"/>
      <c r="AQ530" s="215" t="s">
        <v>231</v>
      </c>
      <c r="AR530" s="199"/>
      <c r="AS530" s="199"/>
      <c r="AT530" s="200"/>
      <c r="AU530" s="176" t="s">
        <v>134</v>
      </c>
      <c r="AV530" s="176"/>
      <c r="AW530" s="176"/>
      <c r="AX530" s="177"/>
      <c r="AY530">
        <f>COUNTA($G$532)</f>
        <v>0</v>
      </c>
    </row>
    <row r="531" spans="1:51" ht="18.75" hidden="1" customHeight="1">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9"/>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9"/>
      <c r="B538" s="253"/>
      <c r="C538" s="252"/>
      <c r="D538" s="253"/>
      <c r="E538" s="239" t="s">
        <v>397</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537</v>
      </c>
      <c r="AJ539" s="214"/>
      <c r="AK539" s="214"/>
      <c r="AL539" s="215"/>
      <c r="AM539" s="214" t="s">
        <v>538</v>
      </c>
      <c r="AN539" s="214"/>
      <c r="AO539" s="214"/>
      <c r="AP539" s="215"/>
      <c r="AQ539" s="215" t="s">
        <v>231</v>
      </c>
      <c r="AR539" s="199"/>
      <c r="AS539" s="199"/>
      <c r="AT539" s="200"/>
      <c r="AU539" s="176" t="s">
        <v>134</v>
      </c>
      <c r="AV539" s="176"/>
      <c r="AW539" s="176"/>
      <c r="AX539" s="177"/>
      <c r="AY539">
        <f>COUNTA($G$541)</f>
        <v>0</v>
      </c>
    </row>
    <row r="540" spans="1:51" ht="18.75" hidden="1" customHeight="1">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537</v>
      </c>
      <c r="AJ544" s="214"/>
      <c r="AK544" s="214"/>
      <c r="AL544" s="215"/>
      <c r="AM544" s="214" t="s">
        <v>538</v>
      </c>
      <c r="AN544" s="214"/>
      <c r="AO544" s="214"/>
      <c r="AP544" s="215"/>
      <c r="AQ544" s="215" t="s">
        <v>231</v>
      </c>
      <c r="AR544" s="199"/>
      <c r="AS544" s="199"/>
      <c r="AT544" s="200"/>
      <c r="AU544" s="176" t="s">
        <v>134</v>
      </c>
      <c r="AV544" s="176"/>
      <c r="AW544" s="176"/>
      <c r="AX544" s="177"/>
      <c r="AY544">
        <f>COUNTA($G$546)</f>
        <v>0</v>
      </c>
    </row>
    <row r="545" spans="1:51" ht="18.75" hidden="1" customHeight="1">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537</v>
      </c>
      <c r="AJ549" s="214"/>
      <c r="AK549" s="214"/>
      <c r="AL549" s="215"/>
      <c r="AM549" s="214" t="s">
        <v>538</v>
      </c>
      <c r="AN549" s="214"/>
      <c r="AO549" s="214"/>
      <c r="AP549" s="215"/>
      <c r="AQ549" s="215" t="s">
        <v>231</v>
      </c>
      <c r="AR549" s="199"/>
      <c r="AS549" s="199"/>
      <c r="AT549" s="200"/>
      <c r="AU549" s="176" t="s">
        <v>134</v>
      </c>
      <c r="AV549" s="176"/>
      <c r="AW549" s="176"/>
      <c r="AX549" s="177"/>
      <c r="AY549">
        <f>COUNTA($G$551)</f>
        <v>0</v>
      </c>
    </row>
    <row r="550" spans="1:51" ht="18.75" hidden="1" customHeight="1">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537</v>
      </c>
      <c r="AJ554" s="214"/>
      <c r="AK554" s="214"/>
      <c r="AL554" s="215"/>
      <c r="AM554" s="214" t="s">
        <v>538</v>
      </c>
      <c r="AN554" s="214"/>
      <c r="AO554" s="214"/>
      <c r="AP554" s="215"/>
      <c r="AQ554" s="215" t="s">
        <v>231</v>
      </c>
      <c r="AR554" s="199"/>
      <c r="AS554" s="199"/>
      <c r="AT554" s="200"/>
      <c r="AU554" s="176" t="s">
        <v>134</v>
      </c>
      <c r="AV554" s="176"/>
      <c r="AW554" s="176"/>
      <c r="AX554" s="177"/>
      <c r="AY554">
        <f>COUNTA($G$556)</f>
        <v>0</v>
      </c>
    </row>
    <row r="555" spans="1:51" ht="18.75" hidden="1" customHeight="1">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537</v>
      </c>
      <c r="AJ559" s="214"/>
      <c r="AK559" s="214"/>
      <c r="AL559" s="215"/>
      <c r="AM559" s="214" t="s">
        <v>538</v>
      </c>
      <c r="AN559" s="214"/>
      <c r="AO559" s="214"/>
      <c r="AP559" s="215"/>
      <c r="AQ559" s="215" t="s">
        <v>231</v>
      </c>
      <c r="AR559" s="199"/>
      <c r="AS559" s="199"/>
      <c r="AT559" s="200"/>
      <c r="AU559" s="176" t="s">
        <v>134</v>
      </c>
      <c r="AV559" s="176"/>
      <c r="AW559" s="176"/>
      <c r="AX559" s="177"/>
      <c r="AY559">
        <f>COUNTA($G$561)</f>
        <v>0</v>
      </c>
    </row>
    <row r="560" spans="1:51" ht="18.75" hidden="1" customHeight="1">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537</v>
      </c>
      <c r="AJ564" s="214"/>
      <c r="AK564" s="214"/>
      <c r="AL564" s="215"/>
      <c r="AM564" s="214" t="s">
        <v>538</v>
      </c>
      <c r="AN564" s="214"/>
      <c r="AO564" s="214"/>
      <c r="AP564" s="215"/>
      <c r="AQ564" s="215" t="s">
        <v>231</v>
      </c>
      <c r="AR564" s="199"/>
      <c r="AS564" s="199"/>
      <c r="AT564" s="200"/>
      <c r="AU564" s="176" t="s">
        <v>134</v>
      </c>
      <c r="AV564" s="176"/>
      <c r="AW564" s="176"/>
      <c r="AX564" s="177"/>
      <c r="AY564">
        <f>COUNTA($G$566)</f>
        <v>0</v>
      </c>
    </row>
    <row r="565" spans="1:51" ht="18.75" hidden="1" customHeight="1">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537</v>
      </c>
      <c r="AJ569" s="214"/>
      <c r="AK569" s="214"/>
      <c r="AL569" s="215"/>
      <c r="AM569" s="214" t="s">
        <v>538</v>
      </c>
      <c r="AN569" s="214"/>
      <c r="AO569" s="214"/>
      <c r="AP569" s="215"/>
      <c r="AQ569" s="215" t="s">
        <v>231</v>
      </c>
      <c r="AR569" s="199"/>
      <c r="AS569" s="199"/>
      <c r="AT569" s="200"/>
      <c r="AU569" s="176" t="s">
        <v>134</v>
      </c>
      <c r="AV569" s="176"/>
      <c r="AW569" s="176"/>
      <c r="AX569" s="177"/>
      <c r="AY569">
        <f>COUNTA($G$571)</f>
        <v>0</v>
      </c>
    </row>
    <row r="570" spans="1:51" ht="18.75" hidden="1" customHeight="1">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537</v>
      </c>
      <c r="AJ574" s="214"/>
      <c r="AK574" s="214"/>
      <c r="AL574" s="215"/>
      <c r="AM574" s="214" t="s">
        <v>538</v>
      </c>
      <c r="AN574" s="214"/>
      <c r="AO574" s="214"/>
      <c r="AP574" s="215"/>
      <c r="AQ574" s="215" t="s">
        <v>231</v>
      </c>
      <c r="AR574" s="199"/>
      <c r="AS574" s="199"/>
      <c r="AT574" s="200"/>
      <c r="AU574" s="176" t="s">
        <v>134</v>
      </c>
      <c r="AV574" s="176"/>
      <c r="AW574" s="176"/>
      <c r="AX574" s="177"/>
      <c r="AY574">
        <f>COUNTA($G$576)</f>
        <v>0</v>
      </c>
    </row>
    <row r="575" spans="1:51" ht="18.75" hidden="1" customHeight="1">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537</v>
      </c>
      <c r="AJ579" s="214"/>
      <c r="AK579" s="214"/>
      <c r="AL579" s="215"/>
      <c r="AM579" s="214" t="s">
        <v>538</v>
      </c>
      <c r="AN579" s="214"/>
      <c r="AO579" s="214"/>
      <c r="AP579" s="215"/>
      <c r="AQ579" s="215" t="s">
        <v>231</v>
      </c>
      <c r="AR579" s="199"/>
      <c r="AS579" s="199"/>
      <c r="AT579" s="200"/>
      <c r="AU579" s="176" t="s">
        <v>134</v>
      </c>
      <c r="AV579" s="176"/>
      <c r="AW579" s="176"/>
      <c r="AX579" s="177"/>
      <c r="AY579">
        <f>COUNTA($G$581)</f>
        <v>0</v>
      </c>
    </row>
    <row r="580" spans="1:51" ht="18.75" hidden="1" customHeight="1">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537</v>
      </c>
      <c r="AJ584" s="214"/>
      <c r="AK584" s="214"/>
      <c r="AL584" s="215"/>
      <c r="AM584" s="214" t="s">
        <v>538</v>
      </c>
      <c r="AN584" s="214"/>
      <c r="AO584" s="214"/>
      <c r="AP584" s="215"/>
      <c r="AQ584" s="215" t="s">
        <v>231</v>
      </c>
      <c r="AR584" s="199"/>
      <c r="AS584" s="199"/>
      <c r="AT584" s="200"/>
      <c r="AU584" s="176" t="s">
        <v>134</v>
      </c>
      <c r="AV584" s="176"/>
      <c r="AW584" s="176"/>
      <c r="AX584" s="177"/>
      <c r="AY584">
        <f>COUNTA($G$586)</f>
        <v>0</v>
      </c>
    </row>
    <row r="585" spans="1:51" ht="18.75" hidden="1" customHeight="1">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9"/>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9"/>
      <c r="B592" s="253"/>
      <c r="C592" s="252"/>
      <c r="D592" s="253"/>
      <c r="E592" s="239" t="s">
        <v>396</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537</v>
      </c>
      <c r="AJ593" s="214"/>
      <c r="AK593" s="214"/>
      <c r="AL593" s="215"/>
      <c r="AM593" s="214" t="s">
        <v>538</v>
      </c>
      <c r="AN593" s="214"/>
      <c r="AO593" s="214"/>
      <c r="AP593" s="215"/>
      <c r="AQ593" s="215" t="s">
        <v>231</v>
      </c>
      <c r="AR593" s="199"/>
      <c r="AS593" s="199"/>
      <c r="AT593" s="200"/>
      <c r="AU593" s="176" t="s">
        <v>134</v>
      </c>
      <c r="AV593" s="176"/>
      <c r="AW593" s="176"/>
      <c r="AX593" s="177"/>
      <c r="AY593">
        <f>COUNTA($G$595)</f>
        <v>0</v>
      </c>
    </row>
    <row r="594" spans="1:51" ht="18.75" hidden="1" customHeight="1">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537</v>
      </c>
      <c r="AJ598" s="214"/>
      <c r="AK598" s="214"/>
      <c r="AL598" s="215"/>
      <c r="AM598" s="214" t="s">
        <v>538</v>
      </c>
      <c r="AN598" s="214"/>
      <c r="AO598" s="214"/>
      <c r="AP598" s="215"/>
      <c r="AQ598" s="215" t="s">
        <v>231</v>
      </c>
      <c r="AR598" s="199"/>
      <c r="AS598" s="199"/>
      <c r="AT598" s="200"/>
      <c r="AU598" s="176" t="s">
        <v>134</v>
      </c>
      <c r="AV598" s="176"/>
      <c r="AW598" s="176"/>
      <c r="AX598" s="177"/>
      <c r="AY598">
        <f>COUNTA($G$600)</f>
        <v>0</v>
      </c>
    </row>
    <row r="599" spans="1:51" ht="18.75" hidden="1" customHeight="1">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537</v>
      </c>
      <c r="AJ603" s="214"/>
      <c r="AK603" s="214"/>
      <c r="AL603" s="215"/>
      <c r="AM603" s="214" t="s">
        <v>538</v>
      </c>
      <c r="AN603" s="214"/>
      <c r="AO603" s="214"/>
      <c r="AP603" s="215"/>
      <c r="AQ603" s="215" t="s">
        <v>231</v>
      </c>
      <c r="AR603" s="199"/>
      <c r="AS603" s="199"/>
      <c r="AT603" s="200"/>
      <c r="AU603" s="176" t="s">
        <v>134</v>
      </c>
      <c r="AV603" s="176"/>
      <c r="AW603" s="176"/>
      <c r="AX603" s="177"/>
      <c r="AY603">
        <f>COUNTA($G$605)</f>
        <v>0</v>
      </c>
    </row>
    <row r="604" spans="1:51" ht="18.75" hidden="1" customHeight="1">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537</v>
      </c>
      <c r="AJ608" s="214"/>
      <c r="AK608" s="214"/>
      <c r="AL608" s="215"/>
      <c r="AM608" s="214" t="s">
        <v>538</v>
      </c>
      <c r="AN608" s="214"/>
      <c r="AO608" s="214"/>
      <c r="AP608" s="215"/>
      <c r="AQ608" s="215" t="s">
        <v>231</v>
      </c>
      <c r="AR608" s="199"/>
      <c r="AS608" s="199"/>
      <c r="AT608" s="200"/>
      <c r="AU608" s="176" t="s">
        <v>134</v>
      </c>
      <c r="AV608" s="176"/>
      <c r="AW608" s="176"/>
      <c r="AX608" s="177"/>
      <c r="AY608">
        <f>COUNTA($G$610)</f>
        <v>0</v>
      </c>
    </row>
    <row r="609" spans="1:51" ht="18.75" hidden="1" customHeight="1">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537</v>
      </c>
      <c r="AJ613" s="214"/>
      <c r="AK613" s="214"/>
      <c r="AL613" s="215"/>
      <c r="AM613" s="214" t="s">
        <v>538</v>
      </c>
      <c r="AN613" s="214"/>
      <c r="AO613" s="214"/>
      <c r="AP613" s="215"/>
      <c r="AQ613" s="215" t="s">
        <v>231</v>
      </c>
      <c r="AR613" s="199"/>
      <c r="AS613" s="199"/>
      <c r="AT613" s="200"/>
      <c r="AU613" s="176" t="s">
        <v>134</v>
      </c>
      <c r="AV613" s="176"/>
      <c r="AW613" s="176"/>
      <c r="AX613" s="177"/>
      <c r="AY613">
        <f>COUNTA($G$615)</f>
        <v>0</v>
      </c>
    </row>
    <row r="614" spans="1:51" ht="18.75" hidden="1" customHeight="1">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537</v>
      </c>
      <c r="AJ618" s="214"/>
      <c r="AK618" s="214"/>
      <c r="AL618" s="215"/>
      <c r="AM618" s="214" t="s">
        <v>538</v>
      </c>
      <c r="AN618" s="214"/>
      <c r="AO618" s="214"/>
      <c r="AP618" s="215"/>
      <c r="AQ618" s="215" t="s">
        <v>231</v>
      </c>
      <c r="AR618" s="199"/>
      <c r="AS618" s="199"/>
      <c r="AT618" s="200"/>
      <c r="AU618" s="176" t="s">
        <v>134</v>
      </c>
      <c r="AV618" s="176"/>
      <c r="AW618" s="176"/>
      <c r="AX618" s="177"/>
      <c r="AY618">
        <f>COUNTA($G$620)</f>
        <v>0</v>
      </c>
    </row>
    <row r="619" spans="1:51" ht="18.75" hidden="1" customHeight="1">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537</v>
      </c>
      <c r="AJ623" s="214"/>
      <c r="AK623" s="214"/>
      <c r="AL623" s="215"/>
      <c r="AM623" s="214" t="s">
        <v>538</v>
      </c>
      <c r="AN623" s="214"/>
      <c r="AO623" s="214"/>
      <c r="AP623" s="215"/>
      <c r="AQ623" s="215" t="s">
        <v>231</v>
      </c>
      <c r="AR623" s="199"/>
      <c r="AS623" s="199"/>
      <c r="AT623" s="200"/>
      <c r="AU623" s="176" t="s">
        <v>134</v>
      </c>
      <c r="AV623" s="176"/>
      <c r="AW623" s="176"/>
      <c r="AX623" s="177"/>
      <c r="AY623">
        <f>COUNTA($G$625)</f>
        <v>0</v>
      </c>
    </row>
    <row r="624" spans="1:51" ht="18.75" hidden="1" customHeight="1">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537</v>
      </c>
      <c r="AJ628" s="214"/>
      <c r="AK628" s="214"/>
      <c r="AL628" s="215"/>
      <c r="AM628" s="214" t="s">
        <v>538</v>
      </c>
      <c r="AN628" s="214"/>
      <c r="AO628" s="214"/>
      <c r="AP628" s="215"/>
      <c r="AQ628" s="215" t="s">
        <v>231</v>
      </c>
      <c r="AR628" s="199"/>
      <c r="AS628" s="199"/>
      <c r="AT628" s="200"/>
      <c r="AU628" s="176" t="s">
        <v>134</v>
      </c>
      <c r="AV628" s="176"/>
      <c r="AW628" s="176"/>
      <c r="AX628" s="177"/>
      <c r="AY628">
        <f>COUNTA($G$630)</f>
        <v>0</v>
      </c>
    </row>
    <row r="629" spans="1:51" ht="18.75" hidden="1" customHeight="1">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537</v>
      </c>
      <c r="AJ633" s="214"/>
      <c r="AK633" s="214"/>
      <c r="AL633" s="215"/>
      <c r="AM633" s="214" t="s">
        <v>538</v>
      </c>
      <c r="AN633" s="214"/>
      <c r="AO633" s="214"/>
      <c r="AP633" s="215"/>
      <c r="AQ633" s="215" t="s">
        <v>231</v>
      </c>
      <c r="AR633" s="199"/>
      <c r="AS633" s="199"/>
      <c r="AT633" s="200"/>
      <c r="AU633" s="176" t="s">
        <v>134</v>
      </c>
      <c r="AV633" s="176"/>
      <c r="AW633" s="176"/>
      <c r="AX633" s="177"/>
      <c r="AY633">
        <f>COUNTA($G$635)</f>
        <v>0</v>
      </c>
    </row>
    <row r="634" spans="1:51" ht="18.75" hidden="1" customHeight="1">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537</v>
      </c>
      <c r="AJ638" s="214"/>
      <c r="AK638" s="214"/>
      <c r="AL638" s="215"/>
      <c r="AM638" s="214" t="s">
        <v>538</v>
      </c>
      <c r="AN638" s="214"/>
      <c r="AO638" s="214"/>
      <c r="AP638" s="215"/>
      <c r="AQ638" s="215" t="s">
        <v>231</v>
      </c>
      <c r="AR638" s="199"/>
      <c r="AS638" s="199"/>
      <c r="AT638" s="200"/>
      <c r="AU638" s="176" t="s">
        <v>134</v>
      </c>
      <c r="AV638" s="176"/>
      <c r="AW638" s="176"/>
      <c r="AX638" s="177"/>
      <c r="AY638">
        <f>COUNTA($G$640)</f>
        <v>0</v>
      </c>
    </row>
    <row r="639" spans="1:51" ht="18.75" hidden="1" customHeight="1">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9"/>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9"/>
      <c r="B646" s="253"/>
      <c r="C646" s="252"/>
      <c r="D646" s="253"/>
      <c r="E646" s="239" t="s">
        <v>397</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537</v>
      </c>
      <c r="AJ647" s="214"/>
      <c r="AK647" s="214"/>
      <c r="AL647" s="215"/>
      <c r="AM647" s="214" t="s">
        <v>538</v>
      </c>
      <c r="AN647" s="214"/>
      <c r="AO647" s="214"/>
      <c r="AP647" s="215"/>
      <c r="AQ647" s="215" t="s">
        <v>231</v>
      </c>
      <c r="AR647" s="199"/>
      <c r="AS647" s="199"/>
      <c r="AT647" s="200"/>
      <c r="AU647" s="176" t="s">
        <v>134</v>
      </c>
      <c r="AV647" s="176"/>
      <c r="AW647" s="176"/>
      <c r="AX647" s="177"/>
      <c r="AY647">
        <f>COUNTA($G$649)</f>
        <v>0</v>
      </c>
    </row>
    <row r="648" spans="1:51" ht="18.75" hidden="1" customHeight="1">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537</v>
      </c>
      <c r="AJ652" s="214"/>
      <c r="AK652" s="214"/>
      <c r="AL652" s="215"/>
      <c r="AM652" s="214" t="s">
        <v>538</v>
      </c>
      <c r="AN652" s="214"/>
      <c r="AO652" s="214"/>
      <c r="AP652" s="215"/>
      <c r="AQ652" s="215" t="s">
        <v>231</v>
      </c>
      <c r="AR652" s="199"/>
      <c r="AS652" s="199"/>
      <c r="AT652" s="200"/>
      <c r="AU652" s="176" t="s">
        <v>134</v>
      </c>
      <c r="AV652" s="176"/>
      <c r="AW652" s="176"/>
      <c r="AX652" s="177"/>
      <c r="AY652">
        <f>COUNTA($G$654)</f>
        <v>0</v>
      </c>
    </row>
    <row r="653" spans="1:51" ht="18.75" hidden="1" customHeight="1">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537</v>
      </c>
      <c r="AJ657" s="214"/>
      <c r="AK657" s="214"/>
      <c r="AL657" s="215"/>
      <c r="AM657" s="214" t="s">
        <v>538</v>
      </c>
      <c r="AN657" s="214"/>
      <c r="AO657" s="214"/>
      <c r="AP657" s="215"/>
      <c r="AQ657" s="215" t="s">
        <v>231</v>
      </c>
      <c r="AR657" s="199"/>
      <c r="AS657" s="199"/>
      <c r="AT657" s="200"/>
      <c r="AU657" s="176" t="s">
        <v>134</v>
      </c>
      <c r="AV657" s="176"/>
      <c r="AW657" s="176"/>
      <c r="AX657" s="177"/>
      <c r="AY657">
        <f>COUNTA($G$659)</f>
        <v>0</v>
      </c>
    </row>
    <row r="658" spans="1:51" ht="18.75" hidden="1" customHeight="1">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537</v>
      </c>
      <c r="AJ662" s="214"/>
      <c r="AK662" s="214"/>
      <c r="AL662" s="215"/>
      <c r="AM662" s="214" t="s">
        <v>538</v>
      </c>
      <c r="AN662" s="214"/>
      <c r="AO662" s="214"/>
      <c r="AP662" s="215"/>
      <c r="AQ662" s="215" t="s">
        <v>231</v>
      </c>
      <c r="AR662" s="199"/>
      <c r="AS662" s="199"/>
      <c r="AT662" s="200"/>
      <c r="AU662" s="176" t="s">
        <v>134</v>
      </c>
      <c r="AV662" s="176"/>
      <c r="AW662" s="176"/>
      <c r="AX662" s="177"/>
      <c r="AY662">
        <f>COUNTA($G$664)</f>
        <v>0</v>
      </c>
    </row>
    <row r="663" spans="1:51" ht="18.75" hidden="1" customHeight="1">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537</v>
      </c>
      <c r="AJ667" s="214"/>
      <c r="AK667" s="214"/>
      <c r="AL667" s="215"/>
      <c r="AM667" s="214" t="s">
        <v>538</v>
      </c>
      <c r="AN667" s="214"/>
      <c r="AO667" s="214"/>
      <c r="AP667" s="215"/>
      <c r="AQ667" s="215" t="s">
        <v>231</v>
      </c>
      <c r="AR667" s="199"/>
      <c r="AS667" s="199"/>
      <c r="AT667" s="200"/>
      <c r="AU667" s="176" t="s">
        <v>134</v>
      </c>
      <c r="AV667" s="176"/>
      <c r="AW667" s="176"/>
      <c r="AX667" s="177"/>
      <c r="AY667">
        <f>COUNTA($G$669)</f>
        <v>0</v>
      </c>
    </row>
    <row r="668" spans="1:51" ht="18.75" hidden="1" customHeight="1">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537</v>
      </c>
      <c r="AJ672" s="214"/>
      <c r="AK672" s="214"/>
      <c r="AL672" s="215"/>
      <c r="AM672" s="214" t="s">
        <v>538</v>
      </c>
      <c r="AN672" s="214"/>
      <c r="AO672" s="214"/>
      <c r="AP672" s="215"/>
      <c r="AQ672" s="215" t="s">
        <v>231</v>
      </c>
      <c r="AR672" s="199"/>
      <c r="AS672" s="199"/>
      <c r="AT672" s="200"/>
      <c r="AU672" s="176" t="s">
        <v>134</v>
      </c>
      <c r="AV672" s="176"/>
      <c r="AW672" s="176"/>
      <c r="AX672" s="177"/>
      <c r="AY672">
        <f>COUNTA($G$674)</f>
        <v>0</v>
      </c>
    </row>
    <row r="673" spans="1:51" ht="18.75" hidden="1" customHeight="1">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537</v>
      </c>
      <c r="AJ677" s="214"/>
      <c r="AK677" s="214"/>
      <c r="AL677" s="215"/>
      <c r="AM677" s="214" t="s">
        <v>538</v>
      </c>
      <c r="AN677" s="214"/>
      <c r="AO677" s="214"/>
      <c r="AP677" s="215"/>
      <c r="AQ677" s="215" t="s">
        <v>231</v>
      </c>
      <c r="AR677" s="199"/>
      <c r="AS677" s="199"/>
      <c r="AT677" s="200"/>
      <c r="AU677" s="176" t="s">
        <v>134</v>
      </c>
      <c r="AV677" s="176"/>
      <c r="AW677" s="176"/>
      <c r="AX677" s="177"/>
      <c r="AY677">
        <f>COUNTA($G$679)</f>
        <v>0</v>
      </c>
    </row>
    <row r="678" spans="1:51" ht="18.75" hidden="1" customHeight="1">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537</v>
      </c>
      <c r="AJ682" s="214"/>
      <c r="AK682" s="214"/>
      <c r="AL682" s="215"/>
      <c r="AM682" s="214" t="s">
        <v>538</v>
      </c>
      <c r="AN682" s="214"/>
      <c r="AO682" s="214"/>
      <c r="AP682" s="215"/>
      <c r="AQ682" s="215" t="s">
        <v>231</v>
      </c>
      <c r="AR682" s="199"/>
      <c r="AS682" s="199"/>
      <c r="AT682" s="200"/>
      <c r="AU682" s="176" t="s">
        <v>134</v>
      </c>
      <c r="AV682" s="176"/>
      <c r="AW682" s="176"/>
      <c r="AX682" s="177"/>
      <c r="AY682">
        <f>COUNTA($G$684)</f>
        <v>0</v>
      </c>
    </row>
    <row r="683" spans="1:51" ht="18.75" hidden="1" customHeight="1">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537</v>
      </c>
      <c r="AJ687" s="214"/>
      <c r="AK687" s="214"/>
      <c r="AL687" s="215"/>
      <c r="AM687" s="214" t="s">
        <v>538</v>
      </c>
      <c r="AN687" s="214"/>
      <c r="AO687" s="214"/>
      <c r="AP687" s="215"/>
      <c r="AQ687" s="215" t="s">
        <v>231</v>
      </c>
      <c r="AR687" s="199"/>
      <c r="AS687" s="199"/>
      <c r="AT687" s="200"/>
      <c r="AU687" s="176" t="s">
        <v>134</v>
      </c>
      <c r="AV687" s="176"/>
      <c r="AW687" s="176"/>
      <c r="AX687" s="177"/>
      <c r="AY687">
        <f>COUNTA($G$689)</f>
        <v>0</v>
      </c>
    </row>
    <row r="688" spans="1:51" ht="18.75" hidden="1" customHeight="1">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537</v>
      </c>
      <c r="AJ692" s="214"/>
      <c r="AK692" s="214"/>
      <c r="AL692" s="215"/>
      <c r="AM692" s="214" t="s">
        <v>538</v>
      </c>
      <c r="AN692" s="214"/>
      <c r="AO692" s="214"/>
      <c r="AP692" s="215"/>
      <c r="AQ692" s="215" t="s">
        <v>231</v>
      </c>
      <c r="AR692" s="199"/>
      <c r="AS692" s="199"/>
      <c r="AT692" s="200"/>
      <c r="AU692" s="176" t="s">
        <v>134</v>
      </c>
      <c r="AV692" s="176"/>
      <c r="AW692" s="176"/>
      <c r="AX692" s="177"/>
      <c r="AY692">
        <f>COUNTA($G$694)</f>
        <v>0</v>
      </c>
    </row>
    <row r="693" spans="1:51" ht="18.75" hidden="1" customHeight="1">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9"/>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75"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0" t="s">
        <v>744</v>
      </c>
      <c r="AE702" s="891"/>
      <c r="AF702" s="891"/>
      <c r="AG702" s="880" t="s">
        <v>746</v>
      </c>
      <c r="AH702" s="881"/>
      <c r="AI702" s="881"/>
      <c r="AJ702" s="881"/>
      <c r="AK702" s="881"/>
      <c r="AL702" s="881"/>
      <c r="AM702" s="881"/>
      <c r="AN702" s="881"/>
      <c r="AO702" s="881"/>
      <c r="AP702" s="881"/>
      <c r="AQ702" s="881"/>
      <c r="AR702" s="881"/>
      <c r="AS702" s="881"/>
      <c r="AT702" s="881"/>
      <c r="AU702" s="881"/>
      <c r="AV702" s="881"/>
      <c r="AW702" s="881"/>
      <c r="AX702" s="882"/>
    </row>
    <row r="703" spans="1:51" ht="63.7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48.7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764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375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193"/>
      <c r="AH707" s="194"/>
      <c r="AI707" s="194"/>
      <c r="AJ707" s="194"/>
      <c r="AK707" s="194"/>
      <c r="AL707" s="194"/>
      <c r="AM707" s="194"/>
      <c r="AN707" s="194"/>
      <c r="AO707" s="194"/>
      <c r="AP707" s="194"/>
      <c r="AQ707" s="194"/>
      <c r="AR707" s="194"/>
      <c r="AS707" s="194"/>
      <c r="AT707" s="194"/>
      <c r="AU707" s="194"/>
      <c r="AV707" s="194"/>
      <c r="AW707" s="194"/>
      <c r="AX707" s="195"/>
    </row>
    <row r="708" spans="1:50" ht="48.7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752</v>
      </c>
      <c r="AH708" s="523"/>
      <c r="AI708" s="523"/>
      <c r="AJ708" s="523"/>
      <c r="AK708" s="523"/>
      <c r="AL708" s="523"/>
      <c r="AM708" s="523"/>
      <c r="AN708" s="523"/>
      <c r="AO708" s="523"/>
      <c r="AP708" s="523"/>
      <c r="AQ708" s="523"/>
      <c r="AR708" s="523"/>
      <c r="AS708" s="523"/>
      <c r="AT708" s="523"/>
      <c r="AU708" s="523"/>
      <c r="AV708" s="523"/>
      <c r="AW708" s="523"/>
      <c r="AX708" s="524"/>
    </row>
    <row r="709" spans="1:50" ht="39"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522" t="s">
        <v>880</v>
      </c>
      <c r="AH709" s="523"/>
      <c r="AI709" s="523"/>
      <c r="AJ709" s="523"/>
      <c r="AK709" s="523"/>
      <c r="AL709" s="523"/>
      <c r="AM709" s="523"/>
      <c r="AN709" s="523"/>
      <c r="AO709" s="523"/>
      <c r="AP709" s="523"/>
      <c r="AQ709" s="523"/>
      <c r="AR709" s="523"/>
      <c r="AS709" s="523"/>
      <c r="AT709" s="523"/>
      <c r="AU709" s="523"/>
      <c r="AV709" s="523"/>
      <c r="AW709" s="523"/>
      <c r="AX709" s="524"/>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751</v>
      </c>
      <c r="AE710" s="185"/>
      <c r="AF710" s="185"/>
      <c r="AG710" s="663" t="s">
        <v>761</v>
      </c>
      <c r="AH710" s="664"/>
      <c r="AI710" s="664"/>
      <c r="AJ710" s="664"/>
      <c r="AK710" s="664"/>
      <c r="AL710" s="664"/>
      <c r="AM710" s="664"/>
      <c r="AN710" s="664"/>
      <c r="AO710" s="664"/>
      <c r="AP710" s="664"/>
      <c r="AQ710" s="664"/>
      <c r="AR710" s="664"/>
      <c r="AS710" s="664"/>
      <c r="AT710" s="664"/>
      <c r="AU710" s="664"/>
      <c r="AV710" s="664"/>
      <c r="AW710" s="664"/>
      <c r="AX710" s="665"/>
    </row>
    <row r="711" spans="1:50" ht="49.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522" t="s">
        <v>753</v>
      </c>
      <c r="AH711" s="523"/>
      <c r="AI711" s="523"/>
      <c r="AJ711" s="523"/>
      <c r="AK711" s="523"/>
      <c r="AL711" s="523"/>
      <c r="AM711" s="523"/>
      <c r="AN711" s="523"/>
      <c r="AO711" s="523"/>
      <c r="AP711" s="523"/>
      <c r="AQ711" s="523"/>
      <c r="AR711" s="523"/>
      <c r="AS711" s="523"/>
      <c r="AT711" s="523"/>
      <c r="AU711" s="523"/>
      <c r="AV711" s="523"/>
      <c r="AW711" s="523"/>
      <c r="AX711" s="524"/>
    </row>
    <row r="712" spans="1:50" ht="45.75" customHeight="1">
      <c r="A712" s="654"/>
      <c r="B712" s="655"/>
      <c r="C712" s="584" t="s">
        <v>340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754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745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67" t="s">
        <v>319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755</v>
      </c>
      <c r="AH714" s="689"/>
      <c r="AI714" s="689"/>
      <c r="AJ714" s="689"/>
      <c r="AK714" s="689"/>
      <c r="AL714" s="689"/>
      <c r="AM714" s="689"/>
      <c r="AN714" s="689"/>
      <c r="AO714" s="689"/>
      <c r="AP714" s="689"/>
      <c r="AQ714" s="689"/>
      <c r="AR714" s="689"/>
      <c r="AS714" s="689"/>
      <c r="AT714" s="689"/>
      <c r="AU714" s="689"/>
      <c r="AV714" s="689"/>
      <c r="AW714" s="689"/>
      <c r="AX714" s="690"/>
    </row>
    <row r="715" spans="1:50" ht="54.75" customHeight="1">
      <c r="A715" s="617" t="s">
        <v>40</v>
      </c>
      <c r="B715" s="653"/>
      <c r="C715" s="658" t="s">
        <v>320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3"/>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751</v>
      </c>
      <c r="AE716" s="755"/>
      <c r="AF716" s="755"/>
      <c r="AG716" s="663" t="s">
        <v>745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751</v>
      </c>
      <c r="AE717" s="185"/>
      <c r="AF717" s="185"/>
      <c r="AG717" s="663" t="s">
        <v>745</v>
      </c>
      <c r="AH717" s="664"/>
      <c r="AI717" s="664"/>
      <c r="AJ717" s="664"/>
      <c r="AK717" s="664"/>
      <c r="AL717" s="664"/>
      <c r="AM717" s="664"/>
      <c r="AN717" s="664"/>
      <c r="AO717" s="664"/>
      <c r="AP717" s="664"/>
      <c r="AQ717" s="664"/>
      <c r="AR717" s="664"/>
      <c r="AS717" s="664"/>
      <c r="AT717" s="664"/>
      <c r="AU717" s="664"/>
      <c r="AV717" s="664"/>
      <c r="AW717" s="664"/>
      <c r="AX717" s="665"/>
    </row>
    <row r="718" spans="1:50" ht="37.5"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29" t="s">
        <v>333</v>
      </c>
      <c r="D720" s="927"/>
      <c r="E720" s="927"/>
      <c r="F720" s="930"/>
      <c r="G720" s="926" t="s">
        <v>334</v>
      </c>
      <c r="H720" s="927"/>
      <c r="I720" s="927"/>
      <c r="J720" s="927"/>
      <c r="K720" s="927"/>
      <c r="L720" s="927"/>
      <c r="M720" s="927"/>
      <c r="N720" s="926" t="s">
        <v>337</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3" t="s">
        <v>704</v>
      </c>
      <c r="D721" s="914"/>
      <c r="E721" s="914"/>
      <c r="F721" s="915"/>
      <c r="G721" s="931"/>
      <c r="H721" s="932"/>
      <c r="I721" s="77" t="str">
        <f>IF(OR(G721="　", G721=""), "", "-")</f>
        <v/>
      </c>
      <c r="J721" s="912">
        <v>274</v>
      </c>
      <c r="K721" s="912"/>
      <c r="L721" s="77" t="str">
        <f>IF(M721="","","-")</f>
        <v/>
      </c>
      <c r="M721" s="78"/>
      <c r="N721" s="909" t="s">
        <v>735</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4" t="s">
        <v>759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90" customHeight="1" thickBot="1">
      <c r="A727" s="619"/>
      <c r="B727" s="620"/>
      <c r="C727" s="694" t="s">
        <v>57</v>
      </c>
      <c r="D727" s="695"/>
      <c r="E727" s="695"/>
      <c r="F727" s="696"/>
      <c r="G727" s="791" t="s">
        <v>760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9" customHeight="1" thickBot="1">
      <c r="A729" s="761" t="s">
        <v>875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9" customHeight="1" thickBot="1">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7.5"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2.2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346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666</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391</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390</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389</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388</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387</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386</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385</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384</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539</v>
      </c>
      <c r="B746" s="109"/>
      <c r="C746" s="109"/>
      <c r="D746" s="109"/>
      <c r="E746" s="112" t="s">
        <v>704</v>
      </c>
      <c r="F746" s="113"/>
      <c r="G746" s="113"/>
      <c r="H746" s="100" t="str">
        <f>IF(E746="","","-")</f>
        <v>-</v>
      </c>
      <c r="I746" s="113"/>
      <c r="J746" s="113"/>
      <c r="K746" s="100" t="str">
        <f>IF(I746="","","-")</f>
        <v/>
      </c>
      <c r="L746" s="104">
        <v>220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503</v>
      </c>
      <c r="B747" s="109"/>
      <c r="C747" s="109"/>
      <c r="D747" s="109"/>
      <c r="E747" s="112" t="s">
        <v>704</v>
      </c>
      <c r="F747" s="113"/>
      <c r="G747" s="113"/>
      <c r="H747" s="100" t="str">
        <f>IF(E747="","","-")</f>
        <v>-</v>
      </c>
      <c r="I747" s="113"/>
      <c r="J747" s="113"/>
      <c r="K747" s="100" t="str">
        <f>IF(I747="","","-")</f>
        <v/>
      </c>
      <c r="L747" s="104">
        <v>229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thickBo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380</v>
      </c>
      <c r="B787" s="757"/>
      <c r="C787" s="757"/>
      <c r="D787" s="757"/>
      <c r="E787" s="757"/>
      <c r="F787" s="75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8.25" customHeight="1">
      <c r="A789" s="552"/>
      <c r="B789" s="759"/>
      <c r="C789" s="759"/>
      <c r="D789" s="759"/>
      <c r="E789" s="759"/>
      <c r="F789" s="760"/>
      <c r="G789" s="445" t="s">
        <v>767</v>
      </c>
      <c r="H789" s="446"/>
      <c r="I789" s="446"/>
      <c r="J789" s="446"/>
      <c r="K789" s="447"/>
      <c r="L789" s="448" t="s">
        <v>789</v>
      </c>
      <c r="M789" s="449"/>
      <c r="N789" s="449"/>
      <c r="O789" s="449"/>
      <c r="P789" s="449"/>
      <c r="Q789" s="449"/>
      <c r="R789" s="449"/>
      <c r="S789" s="449"/>
      <c r="T789" s="449"/>
      <c r="U789" s="449"/>
      <c r="V789" s="449"/>
      <c r="W789" s="449"/>
      <c r="X789" s="450"/>
      <c r="Y789" s="451">
        <v>9.9</v>
      </c>
      <c r="Z789" s="452"/>
      <c r="AA789" s="452"/>
      <c r="AB789" s="553"/>
      <c r="AC789" s="445" t="s">
        <v>769</v>
      </c>
      <c r="AD789" s="446"/>
      <c r="AE789" s="446"/>
      <c r="AF789" s="446"/>
      <c r="AG789" s="447"/>
      <c r="AH789" s="448" t="s">
        <v>771</v>
      </c>
      <c r="AI789" s="449"/>
      <c r="AJ789" s="449"/>
      <c r="AK789" s="449"/>
      <c r="AL789" s="449"/>
      <c r="AM789" s="449"/>
      <c r="AN789" s="449"/>
      <c r="AO789" s="449"/>
      <c r="AP789" s="449"/>
      <c r="AQ789" s="449"/>
      <c r="AR789" s="449"/>
      <c r="AS789" s="449"/>
      <c r="AT789" s="450"/>
      <c r="AU789" s="451">
        <v>13.48</v>
      </c>
      <c r="AV789" s="452"/>
      <c r="AW789" s="452"/>
      <c r="AX789" s="453"/>
    </row>
    <row r="790" spans="1:51" ht="24.75" customHeight="1">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774</v>
      </c>
      <c r="AD790" s="349"/>
      <c r="AE790" s="349"/>
      <c r="AF790" s="349"/>
      <c r="AG790" s="350"/>
      <c r="AH790" s="398" t="s">
        <v>772</v>
      </c>
      <c r="AI790" s="399"/>
      <c r="AJ790" s="399"/>
      <c r="AK790" s="399"/>
      <c r="AL790" s="399"/>
      <c r="AM790" s="399"/>
      <c r="AN790" s="399"/>
      <c r="AO790" s="399"/>
      <c r="AP790" s="399"/>
      <c r="AQ790" s="399"/>
      <c r="AR790" s="399"/>
      <c r="AS790" s="399"/>
      <c r="AT790" s="400"/>
      <c r="AU790" s="395">
        <v>12.4</v>
      </c>
      <c r="AV790" s="396"/>
      <c r="AW790" s="396"/>
      <c r="AX790" s="397"/>
    </row>
    <row r="791" spans="1:51" ht="24.75" customHeight="1">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883</v>
      </c>
      <c r="AD791" s="349"/>
      <c r="AE791" s="349"/>
      <c r="AF791" s="349"/>
      <c r="AG791" s="350"/>
      <c r="AH791" s="398"/>
      <c r="AI791" s="399"/>
      <c r="AJ791" s="399"/>
      <c r="AK791" s="399"/>
      <c r="AL791" s="399"/>
      <c r="AM791" s="399"/>
      <c r="AN791" s="399"/>
      <c r="AO791" s="399"/>
      <c r="AP791" s="399"/>
      <c r="AQ791" s="399"/>
      <c r="AR791" s="399"/>
      <c r="AS791" s="399"/>
      <c r="AT791" s="400"/>
      <c r="AU791" s="395">
        <v>3.7</v>
      </c>
      <c r="AV791" s="396"/>
      <c r="AW791" s="396"/>
      <c r="AX791" s="397"/>
    </row>
    <row r="792" spans="1:51" ht="24.75" customHeight="1">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770</v>
      </c>
      <c r="AD792" s="349"/>
      <c r="AE792" s="349"/>
      <c r="AF792" s="349"/>
      <c r="AG792" s="350"/>
      <c r="AH792" s="398" t="s">
        <v>773</v>
      </c>
      <c r="AI792" s="399"/>
      <c r="AJ792" s="399"/>
      <c r="AK792" s="399"/>
      <c r="AL792" s="399"/>
      <c r="AM792" s="399"/>
      <c r="AN792" s="399"/>
      <c r="AO792" s="399"/>
      <c r="AP792" s="399"/>
      <c r="AQ792" s="399"/>
      <c r="AR792" s="399"/>
      <c r="AS792" s="399"/>
      <c r="AT792" s="400"/>
      <c r="AU792" s="395">
        <v>1.2</v>
      </c>
      <c r="AV792" s="396"/>
      <c r="AW792" s="396"/>
      <c r="AX792" s="397"/>
    </row>
    <row r="793" spans="1:51" ht="24.75" hidden="1"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30.78</v>
      </c>
      <c r="AV799" s="412"/>
      <c r="AW799" s="412"/>
      <c r="AX799" s="414"/>
    </row>
    <row r="800" spans="1:51" ht="24.75" customHeight="1">
      <c r="A800" s="552"/>
      <c r="B800" s="759"/>
      <c r="C800" s="759"/>
      <c r="D800" s="759"/>
      <c r="E800" s="759"/>
      <c r="F800" s="760"/>
      <c r="G800" s="435" t="s">
        <v>870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834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c r="A802" s="552"/>
      <c r="B802" s="759"/>
      <c r="C802" s="759"/>
      <c r="D802" s="759"/>
      <c r="E802" s="759"/>
      <c r="F802" s="760"/>
      <c r="G802" s="445" t="s">
        <v>872</v>
      </c>
      <c r="H802" s="446"/>
      <c r="I802" s="446"/>
      <c r="J802" s="446"/>
      <c r="K802" s="447"/>
      <c r="L802" s="448" t="s">
        <v>871</v>
      </c>
      <c r="M802" s="449"/>
      <c r="N802" s="449"/>
      <c r="O802" s="449"/>
      <c r="P802" s="449"/>
      <c r="Q802" s="449"/>
      <c r="R802" s="449"/>
      <c r="S802" s="449"/>
      <c r="T802" s="449"/>
      <c r="U802" s="449"/>
      <c r="V802" s="449"/>
      <c r="W802" s="449"/>
      <c r="X802" s="450"/>
      <c r="Y802" s="451">
        <v>6.7000000000000004E-2</v>
      </c>
      <c r="Z802" s="452"/>
      <c r="AA802" s="452"/>
      <c r="AB802" s="553"/>
      <c r="AC802" s="445" t="s">
        <v>832</v>
      </c>
      <c r="AD802" s="446"/>
      <c r="AE802" s="446"/>
      <c r="AF802" s="446"/>
      <c r="AG802" s="447"/>
      <c r="AH802" s="448" t="s">
        <v>833</v>
      </c>
      <c r="AI802" s="449"/>
      <c r="AJ802" s="449"/>
      <c r="AK802" s="449"/>
      <c r="AL802" s="449"/>
      <c r="AM802" s="449"/>
      <c r="AN802" s="449"/>
      <c r="AO802" s="449"/>
      <c r="AP802" s="449"/>
      <c r="AQ802" s="449"/>
      <c r="AR802" s="449"/>
      <c r="AS802" s="449"/>
      <c r="AT802" s="450"/>
      <c r="AU802" s="451">
        <v>0.45</v>
      </c>
      <c r="AV802" s="452"/>
      <c r="AW802" s="452"/>
      <c r="AX802" s="453"/>
      <c r="AY802">
        <f t="shared" ref="AY802:AY812" si="115">$AY$800</f>
        <v>2</v>
      </c>
    </row>
    <row r="803" spans="1:51" ht="24.75" hidden="1"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6.7000000000000004E-2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0.45</v>
      </c>
      <c r="AV812" s="412"/>
      <c r="AW812" s="412"/>
      <c r="AX812" s="414"/>
      <c r="AY812">
        <f t="shared" si="115"/>
        <v>2</v>
      </c>
    </row>
    <row r="813" spans="1:51" ht="24.75" customHeight="1">
      <c r="A813" s="552"/>
      <c r="B813" s="759"/>
      <c r="C813" s="759"/>
      <c r="D813" s="759"/>
      <c r="E813" s="759"/>
      <c r="F813" s="760"/>
      <c r="G813" s="435" t="s">
        <v>776</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867</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c r="A815" s="552"/>
      <c r="B815" s="759"/>
      <c r="C815" s="759"/>
      <c r="D815" s="759"/>
      <c r="E815" s="759"/>
      <c r="F815" s="760"/>
      <c r="G815" s="445" t="s">
        <v>767</v>
      </c>
      <c r="H815" s="446"/>
      <c r="I815" s="446"/>
      <c r="J815" s="446"/>
      <c r="K815" s="447"/>
      <c r="L815" s="448" t="s">
        <v>778</v>
      </c>
      <c r="M815" s="449"/>
      <c r="N815" s="449"/>
      <c r="O815" s="449"/>
      <c r="P815" s="449"/>
      <c r="Q815" s="449"/>
      <c r="R815" s="449"/>
      <c r="S815" s="449"/>
      <c r="T815" s="449"/>
      <c r="U815" s="449"/>
      <c r="V815" s="449"/>
      <c r="W815" s="449"/>
      <c r="X815" s="450"/>
      <c r="Y815" s="451">
        <v>16.21</v>
      </c>
      <c r="Z815" s="452"/>
      <c r="AA815" s="452"/>
      <c r="AB815" s="553"/>
      <c r="AC815" s="445" t="s">
        <v>777</v>
      </c>
      <c r="AD815" s="446"/>
      <c r="AE815" s="446"/>
      <c r="AF815" s="446"/>
      <c r="AG815" s="447"/>
      <c r="AH815" s="448" t="s">
        <v>868</v>
      </c>
      <c r="AI815" s="449"/>
      <c r="AJ815" s="449"/>
      <c r="AK815" s="449"/>
      <c r="AL815" s="449"/>
      <c r="AM815" s="449"/>
      <c r="AN815" s="449"/>
      <c r="AO815" s="449"/>
      <c r="AP815" s="449"/>
      <c r="AQ815" s="449"/>
      <c r="AR815" s="449"/>
      <c r="AS815" s="449"/>
      <c r="AT815" s="450"/>
      <c r="AU815" s="451">
        <v>2.1</v>
      </c>
      <c r="AV815" s="452"/>
      <c r="AW815" s="452"/>
      <c r="AX815" s="453"/>
      <c r="AY815">
        <f t="shared" ref="AY815:AY825" si="116">$AY$813</f>
        <v>2</v>
      </c>
    </row>
    <row r="816" spans="1:51" ht="24.75" customHeight="1">
      <c r="A816" s="552"/>
      <c r="B816" s="759"/>
      <c r="C816" s="759"/>
      <c r="D816" s="759"/>
      <c r="E816" s="759"/>
      <c r="F816" s="760"/>
      <c r="G816" s="348" t="s">
        <v>774</v>
      </c>
      <c r="H816" s="349"/>
      <c r="I816" s="349"/>
      <c r="J816" s="349"/>
      <c r="K816" s="350"/>
      <c r="L816" s="398" t="s">
        <v>782</v>
      </c>
      <c r="M816" s="399"/>
      <c r="N816" s="399"/>
      <c r="O816" s="399"/>
      <c r="P816" s="399"/>
      <c r="Q816" s="399"/>
      <c r="R816" s="399"/>
      <c r="S816" s="399"/>
      <c r="T816" s="399"/>
      <c r="U816" s="399"/>
      <c r="V816" s="399"/>
      <c r="W816" s="399"/>
      <c r="X816" s="400"/>
      <c r="Y816" s="395">
        <v>7.79</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c r="A817" s="552"/>
      <c r="B817" s="759"/>
      <c r="C817" s="759"/>
      <c r="D817" s="759"/>
      <c r="E817" s="759"/>
      <c r="F817" s="760"/>
      <c r="G817" s="348" t="s">
        <v>783</v>
      </c>
      <c r="H817" s="349"/>
      <c r="I817" s="349"/>
      <c r="J817" s="349"/>
      <c r="K817" s="350"/>
      <c r="L817" s="398" t="s">
        <v>779</v>
      </c>
      <c r="M817" s="399"/>
      <c r="N817" s="399"/>
      <c r="O817" s="399"/>
      <c r="P817" s="399"/>
      <c r="Q817" s="399"/>
      <c r="R817" s="399"/>
      <c r="S817" s="399"/>
      <c r="T817" s="399"/>
      <c r="U817" s="399"/>
      <c r="V817" s="399"/>
      <c r="W817" s="399"/>
      <c r="X817" s="400"/>
      <c r="Y817" s="395">
        <v>7.1</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c r="A818" s="552"/>
      <c r="B818" s="759"/>
      <c r="C818" s="759"/>
      <c r="D818" s="759"/>
      <c r="E818" s="759"/>
      <c r="F818" s="760"/>
      <c r="G818" s="348" t="s">
        <v>777</v>
      </c>
      <c r="H818" s="349"/>
      <c r="I818" s="349"/>
      <c r="J818" s="349"/>
      <c r="K818" s="350"/>
      <c r="L818" s="398" t="s">
        <v>780</v>
      </c>
      <c r="M818" s="399"/>
      <c r="N818" s="399"/>
      <c r="O818" s="399"/>
      <c r="P818" s="399"/>
      <c r="Q818" s="399"/>
      <c r="R818" s="399"/>
      <c r="S818" s="399"/>
      <c r="T818" s="399"/>
      <c r="U818" s="399"/>
      <c r="V818" s="399"/>
      <c r="W818" s="399"/>
      <c r="X818" s="400"/>
      <c r="Y818" s="395">
        <v>2.4</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customHeight="1">
      <c r="A819" s="552"/>
      <c r="B819" s="759"/>
      <c r="C819" s="759"/>
      <c r="D819" s="759"/>
      <c r="E819" s="759"/>
      <c r="F819" s="760"/>
      <c r="G819" s="348" t="s">
        <v>775</v>
      </c>
      <c r="H819" s="349"/>
      <c r="I819" s="349"/>
      <c r="J819" s="349"/>
      <c r="K819" s="350"/>
      <c r="L819" s="398" t="s">
        <v>781</v>
      </c>
      <c r="M819" s="399"/>
      <c r="N819" s="399"/>
      <c r="O819" s="399"/>
      <c r="P819" s="399"/>
      <c r="Q819" s="399"/>
      <c r="R819" s="399"/>
      <c r="S819" s="399"/>
      <c r="T819" s="399"/>
      <c r="U819" s="399"/>
      <c r="V819" s="399"/>
      <c r="W819" s="399"/>
      <c r="X819" s="400"/>
      <c r="Y819" s="395">
        <v>2.1</v>
      </c>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35.6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2.1</v>
      </c>
      <c r="AV825" s="412"/>
      <c r="AW825" s="412"/>
      <c r="AX825" s="414"/>
      <c r="AY825">
        <f t="shared" si="116"/>
        <v>2</v>
      </c>
    </row>
    <row r="826" spans="1:51" ht="36.75" customHeight="1">
      <c r="A826" s="552"/>
      <c r="B826" s="759"/>
      <c r="C826" s="759"/>
      <c r="D826" s="759"/>
      <c r="E826" s="759"/>
      <c r="F826" s="760"/>
      <c r="G826" s="435" t="s">
        <v>785</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787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33" customHeight="1">
      <c r="A828" s="552"/>
      <c r="B828" s="759"/>
      <c r="C828" s="759"/>
      <c r="D828" s="759"/>
      <c r="E828" s="759"/>
      <c r="F828" s="760"/>
      <c r="G828" s="445" t="s">
        <v>767</v>
      </c>
      <c r="H828" s="446"/>
      <c r="I828" s="446"/>
      <c r="J828" s="446"/>
      <c r="K828" s="447"/>
      <c r="L828" s="448" t="s">
        <v>786</v>
      </c>
      <c r="M828" s="449"/>
      <c r="N828" s="449"/>
      <c r="O828" s="449"/>
      <c r="P828" s="449"/>
      <c r="Q828" s="449"/>
      <c r="R828" s="449"/>
      <c r="S828" s="449"/>
      <c r="T828" s="449"/>
      <c r="U828" s="449"/>
      <c r="V828" s="449"/>
      <c r="W828" s="449"/>
      <c r="X828" s="450"/>
      <c r="Y828" s="451">
        <v>3</v>
      </c>
      <c r="Z828" s="452"/>
      <c r="AA828" s="452"/>
      <c r="AB828" s="553"/>
      <c r="AC828" s="445" t="s">
        <v>774</v>
      </c>
      <c r="AD828" s="446"/>
      <c r="AE828" s="446"/>
      <c r="AF828" s="446"/>
      <c r="AG828" s="447"/>
      <c r="AH828" s="448" t="s">
        <v>788</v>
      </c>
      <c r="AI828" s="449"/>
      <c r="AJ828" s="449"/>
      <c r="AK828" s="449"/>
      <c r="AL828" s="449"/>
      <c r="AM828" s="449"/>
      <c r="AN828" s="449"/>
      <c r="AO828" s="449"/>
      <c r="AP828" s="449"/>
      <c r="AQ828" s="449"/>
      <c r="AR828" s="449"/>
      <c r="AS828" s="449"/>
      <c r="AT828" s="450"/>
      <c r="AU828" s="451">
        <v>8.02</v>
      </c>
      <c r="AV828" s="452"/>
      <c r="AW828" s="452"/>
      <c r="AX828" s="453"/>
      <c r="AY828">
        <f t="shared" ref="AY828:AY838" si="117">$AY$826</f>
        <v>2</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8.02</v>
      </c>
      <c r="AV838" s="412"/>
      <c r="AW838" s="412"/>
      <c r="AX838" s="414"/>
      <c r="AY838">
        <f t="shared" si="117"/>
        <v>2</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338</v>
      </c>
      <c r="AM839" s="951"/>
      <c r="AN839" s="951"/>
      <c r="AO839" s="102" t="s">
        <v>336</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361</v>
      </c>
      <c r="AI844" s="347"/>
      <c r="AJ844" s="347"/>
      <c r="AK844" s="347"/>
      <c r="AL844" s="347" t="s">
        <v>21</v>
      </c>
      <c r="AM844" s="347"/>
      <c r="AN844" s="347"/>
      <c r="AO844" s="422"/>
      <c r="AP844" s="423" t="s">
        <v>296</v>
      </c>
      <c r="AQ844" s="423"/>
      <c r="AR844" s="423"/>
      <c r="AS844" s="423"/>
      <c r="AT844" s="423"/>
      <c r="AU844" s="423"/>
      <c r="AV844" s="423"/>
      <c r="AW844" s="423"/>
      <c r="AX844" s="423"/>
    </row>
    <row r="845" spans="1:51" ht="57.75" customHeight="1">
      <c r="A845" s="401">
        <v>1</v>
      </c>
      <c r="B845" s="401">
        <v>1</v>
      </c>
      <c r="C845" s="418" t="s">
        <v>791</v>
      </c>
      <c r="D845" s="415"/>
      <c r="E845" s="415"/>
      <c r="F845" s="415"/>
      <c r="G845" s="415"/>
      <c r="H845" s="415"/>
      <c r="I845" s="415"/>
      <c r="J845" s="416">
        <v>5010405001703</v>
      </c>
      <c r="K845" s="417"/>
      <c r="L845" s="417"/>
      <c r="M845" s="417"/>
      <c r="N845" s="417"/>
      <c r="O845" s="417"/>
      <c r="P845" s="419" t="s">
        <v>789</v>
      </c>
      <c r="Q845" s="317"/>
      <c r="R845" s="317"/>
      <c r="S845" s="317"/>
      <c r="T845" s="317"/>
      <c r="U845" s="317"/>
      <c r="V845" s="317"/>
      <c r="W845" s="317"/>
      <c r="X845" s="317"/>
      <c r="Y845" s="318">
        <v>9.9</v>
      </c>
      <c r="Z845" s="319"/>
      <c r="AA845" s="319"/>
      <c r="AB845" s="320"/>
      <c r="AC845" s="322" t="s">
        <v>373</v>
      </c>
      <c r="AD845" s="323"/>
      <c r="AE845" s="323"/>
      <c r="AF845" s="323"/>
      <c r="AG845" s="323"/>
      <c r="AH845" s="420" t="s">
        <v>790</v>
      </c>
      <c r="AI845" s="421"/>
      <c r="AJ845" s="421"/>
      <c r="AK845" s="421"/>
      <c r="AL845" s="326">
        <v>100</v>
      </c>
      <c r="AM845" s="327"/>
      <c r="AN845" s="327"/>
      <c r="AO845" s="328"/>
      <c r="AP845" s="321" t="s">
        <v>790</v>
      </c>
      <c r="AQ845" s="321"/>
      <c r="AR845" s="321"/>
      <c r="AS845" s="321"/>
      <c r="AT845" s="321"/>
      <c r="AU845" s="321"/>
      <c r="AV845" s="321"/>
      <c r="AW845" s="321"/>
      <c r="AX845" s="321"/>
    </row>
    <row r="846" spans="1:51" ht="30" hidden="1" customHeight="1">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361</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81" customHeight="1">
      <c r="A878" s="401">
        <v>1</v>
      </c>
      <c r="B878" s="401">
        <v>1</v>
      </c>
      <c r="C878" s="418" t="s">
        <v>792</v>
      </c>
      <c r="D878" s="415"/>
      <c r="E878" s="415"/>
      <c r="F878" s="415"/>
      <c r="G878" s="415"/>
      <c r="H878" s="415"/>
      <c r="I878" s="415"/>
      <c r="J878" s="416">
        <v>3010005007409</v>
      </c>
      <c r="K878" s="417"/>
      <c r="L878" s="417"/>
      <c r="M878" s="417"/>
      <c r="N878" s="417"/>
      <c r="O878" s="417"/>
      <c r="P878" s="419" t="s">
        <v>878</v>
      </c>
      <c r="Q878" s="317"/>
      <c r="R878" s="317"/>
      <c r="S878" s="317"/>
      <c r="T878" s="317"/>
      <c r="U878" s="317"/>
      <c r="V878" s="317"/>
      <c r="W878" s="317"/>
      <c r="X878" s="317"/>
      <c r="Y878" s="318">
        <v>30.8</v>
      </c>
      <c r="Z878" s="319"/>
      <c r="AA878" s="319"/>
      <c r="AB878" s="320"/>
      <c r="AC878" s="322" t="s">
        <v>793</v>
      </c>
      <c r="AD878" s="323"/>
      <c r="AE878" s="323"/>
      <c r="AF878" s="323"/>
      <c r="AG878" s="323"/>
      <c r="AH878" s="420" t="s">
        <v>790</v>
      </c>
      <c r="AI878" s="421"/>
      <c r="AJ878" s="421"/>
      <c r="AK878" s="421"/>
      <c r="AL878" s="326" t="s">
        <v>790</v>
      </c>
      <c r="AM878" s="327"/>
      <c r="AN878" s="327"/>
      <c r="AO878" s="328"/>
      <c r="AP878" s="321" t="s">
        <v>790</v>
      </c>
      <c r="AQ878" s="321"/>
      <c r="AR878" s="321"/>
      <c r="AS878" s="321"/>
      <c r="AT878" s="321"/>
      <c r="AU878" s="321"/>
      <c r="AV878" s="321"/>
      <c r="AW878" s="321"/>
      <c r="AX878" s="321"/>
      <c r="AY878">
        <f t="shared" si="118"/>
        <v>1</v>
      </c>
    </row>
    <row r="879" spans="1:51" ht="30" hidden="1" customHeight="1">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361</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0" customHeight="1">
      <c r="A911" s="401">
        <v>1</v>
      </c>
      <c r="B911" s="401">
        <v>1</v>
      </c>
      <c r="C911" s="418" t="s">
        <v>846</v>
      </c>
      <c r="D911" s="415"/>
      <c r="E911" s="415"/>
      <c r="F911" s="415"/>
      <c r="G911" s="415"/>
      <c r="H911" s="415"/>
      <c r="I911" s="415"/>
      <c r="J911" s="416" t="s">
        <v>790</v>
      </c>
      <c r="K911" s="417"/>
      <c r="L911" s="417"/>
      <c r="M911" s="417"/>
      <c r="N911" s="417"/>
      <c r="O911" s="417"/>
      <c r="P911" s="419" t="s">
        <v>845</v>
      </c>
      <c r="Q911" s="317"/>
      <c r="R911" s="317"/>
      <c r="S911" s="317"/>
      <c r="T911" s="317"/>
      <c r="U911" s="317"/>
      <c r="V911" s="317"/>
      <c r="W911" s="317"/>
      <c r="X911" s="317"/>
      <c r="Y911" s="318">
        <v>6.7000000000000004E-2</v>
      </c>
      <c r="Z911" s="319"/>
      <c r="AA911" s="319"/>
      <c r="AB911" s="320"/>
      <c r="AC911" s="322" t="s">
        <v>80</v>
      </c>
      <c r="AD911" s="323"/>
      <c r="AE911" s="323"/>
      <c r="AF911" s="323"/>
      <c r="AG911" s="323"/>
      <c r="AH911" s="420" t="s">
        <v>790</v>
      </c>
      <c r="AI911" s="421"/>
      <c r="AJ911" s="421"/>
      <c r="AK911" s="421"/>
      <c r="AL911" s="326" t="s">
        <v>790</v>
      </c>
      <c r="AM911" s="327"/>
      <c r="AN911" s="327"/>
      <c r="AO911" s="328"/>
      <c r="AP911" s="321" t="s">
        <v>790</v>
      </c>
      <c r="AQ911" s="321"/>
      <c r="AR911" s="321"/>
      <c r="AS911" s="321"/>
      <c r="AT911" s="321"/>
      <c r="AU911" s="321"/>
      <c r="AV911" s="321"/>
      <c r="AW911" s="321"/>
      <c r="AX911" s="321"/>
      <c r="AY911">
        <f t="shared" si="119"/>
        <v>1</v>
      </c>
    </row>
    <row r="912" spans="1:51" ht="93" customHeight="1">
      <c r="A912" s="401">
        <v>2</v>
      </c>
      <c r="B912" s="401">
        <v>1</v>
      </c>
      <c r="C912" s="418" t="s">
        <v>836</v>
      </c>
      <c r="D912" s="415"/>
      <c r="E912" s="415"/>
      <c r="F912" s="415"/>
      <c r="G912" s="415"/>
      <c r="H912" s="415"/>
      <c r="I912" s="415"/>
      <c r="J912" s="416" t="s">
        <v>790</v>
      </c>
      <c r="K912" s="417"/>
      <c r="L912" s="417"/>
      <c r="M912" s="417"/>
      <c r="N912" s="417"/>
      <c r="O912" s="417"/>
      <c r="P912" s="419" t="s">
        <v>847</v>
      </c>
      <c r="Q912" s="317"/>
      <c r="R912" s="317"/>
      <c r="S912" s="317"/>
      <c r="T912" s="317"/>
      <c r="U912" s="317"/>
      <c r="V912" s="317"/>
      <c r="W912" s="317"/>
      <c r="X912" s="317"/>
      <c r="Y912" s="318">
        <v>1.2E-2</v>
      </c>
      <c r="Z912" s="319"/>
      <c r="AA912" s="319"/>
      <c r="AB912" s="320"/>
      <c r="AC912" s="322" t="s">
        <v>80</v>
      </c>
      <c r="AD912" s="323"/>
      <c r="AE912" s="323"/>
      <c r="AF912" s="323"/>
      <c r="AG912" s="323"/>
      <c r="AH912" s="420" t="s">
        <v>790</v>
      </c>
      <c r="AI912" s="421"/>
      <c r="AJ912" s="421"/>
      <c r="AK912" s="421"/>
      <c r="AL912" s="326" t="s">
        <v>790</v>
      </c>
      <c r="AM912" s="327"/>
      <c r="AN912" s="327"/>
      <c r="AO912" s="328"/>
      <c r="AP912" s="321" t="s">
        <v>790</v>
      </c>
      <c r="AQ912" s="321"/>
      <c r="AR912" s="321"/>
      <c r="AS912" s="321"/>
      <c r="AT912" s="321"/>
      <c r="AU912" s="321"/>
      <c r="AV912" s="321"/>
      <c r="AW912" s="321"/>
      <c r="AX912" s="321"/>
      <c r="AY912">
        <f>COUNTA($C$912)</f>
        <v>1</v>
      </c>
    </row>
    <row r="913" spans="1:51" ht="52.5" customHeight="1">
      <c r="A913" s="401">
        <v>3</v>
      </c>
      <c r="B913" s="401">
        <v>1</v>
      </c>
      <c r="C913" s="418" t="s">
        <v>837</v>
      </c>
      <c r="D913" s="415"/>
      <c r="E913" s="415"/>
      <c r="F913" s="415"/>
      <c r="G913" s="415"/>
      <c r="H913" s="415"/>
      <c r="I913" s="415"/>
      <c r="J913" s="416" t="s">
        <v>790</v>
      </c>
      <c r="K913" s="417"/>
      <c r="L913" s="417"/>
      <c r="M913" s="417"/>
      <c r="N913" s="417"/>
      <c r="O913" s="417"/>
      <c r="P913" s="419" t="s">
        <v>848</v>
      </c>
      <c r="Q913" s="317"/>
      <c r="R913" s="317"/>
      <c r="S913" s="317"/>
      <c r="T913" s="317"/>
      <c r="U913" s="317"/>
      <c r="V913" s="317"/>
      <c r="W913" s="317"/>
      <c r="X913" s="317"/>
      <c r="Y913" s="318">
        <v>1.2E-2</v>
      </c>
      <c r="Z913" s="319"/>
      <c r="AA913" s="319"/>
      <c r="AB913" s="320"/>
      <c r="AC913" s="322" t="s">
        <v>80</v>
      </c>
      <c r="AD913" s="323"/>
      <c r="AE913" s="323"/>
      <c r="AF913" s="323"/>
      <c r="AG913" s="323"/>
      <c r="AH913" s="324" t="s">
        <v>790</v>
      </c>
      <c r="AI913" s="325"/>
      <c r="AJ913" s="325"/>
      <c r="AK913" s="325"/>
      <c r="AL913" s="326" t="s">
        <v>790</v>
      </c>
      <c r="AM913" s="327"/>
      <c r="AN913" s="327"/>
      <c r="AO913" s="328"/>
      <c r="AP913" s="321" t="s">
        <v>790</v>
      </c>
      <c r="AQ913" s="321"/>
      <c r="AR913" s="321"/>
      <c r="AS913" s="321"/>
      <c r="AT913" s="321"/>
      <c r="AU913" s="321"/>
      <c r="AV913" s="321"/>
      <c r="AW913" s="321"/>
      <c r="AX913" s="321"/>
      <c r="AY913">
        <f>COUNTA($C$913)</f>
        <v>1</v>
      </c>
    </row>
    <row r="914" spans="1:51" ht="33.75" customHeight="1">
      <c r="A914" s="401">
        <v>4</v>
      </c>
      <c r="B914" s="401">
        <v>1</v>
      </c>
      <c r="C914" s="418" t="s">
        <v>838</v>
      </c>
      <c r="D914" s="415"/>
      <c r="E914" s="415"/>
      <c r="F914" s="415"/>
      <c r="G914" s="415"/>
      <c r="H914" s="415"/>
      <c r="I914" s="415"/>
      <c r="J914" s="416" t="s">
        <v>790</v>
      </c>
      <c r="K914" s="417"/>
      <c r="L914" s="417"/>
      <c r="M914" s="417"/>
      <c r="N914" s="417"/>
      <c r="O914" s="417"/>
      <c r="P914" s="419" t="s">
        <v>848</v>
      </c>
      <c r="Q914" s="317"/>
      <c r="R914" s="317"/>
      <c r="S914" s="317"/>
      <c r="T914" s="317"/>
      <c r="U914" s="317"/>
      <c r="V914" s="317"/>
      <c r="W914" s="317"/>
      <c r="X914" s="317"/>
      <c r="Y914" s="318">
        <v>1.2E-2</v>
      </c>
      <c r="Z914" s="319"/>
      <c r="AA914" s="319"/>
      <c r="AB914" s="320"/>
      <c r="AC914" s="322" t="s">
        <v>80</v>
      </c>
      <c r="AD914" s="323"/>
      <c r="AE914" s="323"/>
      <c r="AF914" s="323"/>
      <c r="AG914" s="323"/>
      <c r="AH914" s="324" t="s">
        <v>790</v>
      </c>
      <c r="AI914" s="325"/>
      <c r="AJ914" s="325"/>
      <c r="AK914" s="325"/>
      <c r="AL914" s="326" t="s">
        <v>790</v>
      </c>
      <c r="AM914" s="327"/>
      <c r="AN914" s="327"/>
      <c r="AO914" s="328"/>
      <c r="AP914" s="321" t="s">
        <v>790</v>
      </c>
      <c r="AQ914" s="321"/>
      <c r="AR914" s="321"/>
      <c r="AS914" s="321"/>
      <c r="AT914" s="321"/>
      <c r="AU914" s="321"/>
      <c r="AV914" s="321"/>
      <c r="AW914" s="321"/>
      <c r="AX914" s="321"/>
      <c r="AY914">
        <f>COUNTA($C$914)</f>
        <v>1</v>
      </c>
    </row>
    <row r="915" spans="1:51" ht="42" customHeight="1">
      <c r="A915" s="401">
        <v>5</v>
      </c>
      <c r="B915" s="401">
        <v>1</v>
      </c>
      <c r="C915" s="418" t="s">
        <v>839</v>
      </c>
      <c r="D915" s="415"/>
      <c r="E915" s="415"/>
      <c r="F915" s="415"/>
      <c r="G915" s="415"/>
      <c r="H915" s="415"/>
      <c r="I915" s="415"/>
      <c r="J915" s="416" t="s">
        <v>790</v>
      </c>
      <c r="K915" s="417"/>
      <c r="L915" s="417"/>
      <c r="M915" s="417"/>
      <c r="N915" s="417"/>
      <c r="O915" s="417"/>
      <c r="P915" s="419" t="s">
        <v>848</v>
      </c>
      <c r="Q915" s="317"/>
      <c r="R915" s="317"/>
      <c r="S915" s="317"/>
      <c r="T915" s="317"/>
      <c r="U915" s="317"/>
      <c r="V915" s="317"/>
      <c r="W915" s="317"/>
      <c r="X915" s="317"/>
      <c r="Y915" s="318">
        <v>1.2E-2</v>
      </c>
      <c r="Z915" s="319"/>
      <c r="AA915" s="319"/>
      <c r="AB915" s="320"/>
      <c r="AC915" s="322" t="s">
        <v>80</v>
      </c>
      <c r="AD915" s="323"/>
      <c r="AE915" s="323"/>
      <c r="AF915" s="323"/>
      <c r="AG915" s="323"/>
      <c r="AH915" s="324" t="s">
        <v>790</v>
      </c>
      <c r="AI915" s="325"/>
      <c r="AJ915" s="325"/>
      <c r="AK915" s="325"/>
      <c r="AL915" s="326" t="s">
        <v>790</v>
      </c>
      <c r="AM915" s="327"/>
      <c r="AN915" s="327"/>
      <c r="AO915" s="328"/>
      <c r="AP915" s="321" t="s">
        <v>790</v>
      </c>
      <c r="AQ915" s="321"/>
      <c r="AR915" s="321"/>
      <c r="AS915" s="321"/>
      <c r="AT915" s="321"/>
      <c r="AU915" s="321"/>
      <c r="AV915" s="321"/>
      <c r="AW915" s="321"/>
      <c r="AX915" s="321"/>
      <c r="AY915">
        <f>COUNTA($C$915)</f>
        <v>1</v>
      </c>
    </row>
    <row r="916" spans="1:51" ht="41.25" customHeight="1">
      <c r="A916" s="401">
        <v>6</v>
      </c>
      <c r="B916" s="401">
        <v>1</v>
      </c>
      <c r="C916" s="418" t="s">
        <v>840</v>
      </c>
      <c r="D916" s="415"/>
      <c r="E916" s="415"/>
      <c r="F916" s="415"/>
      <c r="G916" s="415"/>
      <c r="H916" s="415"/>
      <c r="I916" s="415"/>
      <c r="J916" s="416" t="s">
        <v>790</v>
      </c>
      <c r="K916" s="417"/>
      <c r="L916" s="417"/>
      <c r="M916" s="417"/>
      <c r="N916" s="417"/>
      <c r="O916" s="417"/>
      <c r="P916" s="419" t="s">
        <v>848</v>
      </c>
      <c r="Q916" s="317"/>
      <c r="R916" s="317"/>
      <c r="S916" s="317"/>
      <c r="T916" s="317"/>
      <c r="U916" s="317"/>
      <c r="V916" s="317"/>
      <c r="W916" s="317"/>
      <c r="X916" s="317"/>
      <c r="Y916" s="318">
        <v>1.2E-2</v>
      </c>
      <c r="Z916" s="319"/>
      <c r="AA916" s="319"/>
      <c r="AB916" s="320"/>
      <c r="AC916" s="322" t="s">
        <v>80</v>
      </c>
      <c r="AD916" s="323"/>
      <c r="AE916" s="323"/>
      <c r="AF916" s="323"/>
      <c r="AG916" s="323"/>
      <c r="AH916" s="324" t="s">
        <v>790</v>
      </c>
      <c r="AI916" s="325"/>
      <c r="AJ916" s="325"/>
      <c r="AK916" s="325"/>
      <c r="AL916" s="326" t="s">
        <v>790</v>
      </c>
      <c r="AM916" s="327"/>
      <c r="AN916" s="327"/>
      <c r="AO916" s="328"/>
      <c r="AP916" s="321" t="s">
        <v>790</v>
      </c>
      <c r="AQ916" s="321"/>
      <c r="AR916" s="321"/>
      <c r="AS916" s="321"/>
      <c r="AT916" s="321"/>
      <c r="AU916" s="321"/>
      <c r="AV916" s="321"/>
      <c r="AW916" s="321"/>
      <c r="AX916" s="321"/>
      <c r="AY916">
        <f>COUNTA($C$916)</f>
        <v>1</v>
      </c>
    </row>
    <row r="917" spans="1:51" ht="40.5" customHeight="1">
      <c r="A917" s="401">
        <v>7</v>
      </c>
      <c r="B917" s="401">
        <v>1</v>
      </c>
      <c r="C917" s="418" t="s">
        <v>841</v>
      </c>
      <c r="D917" s="415"/>
      <c r="E917" s="415"/>
      <c r="F917" s="415"/>
      <c r="G917" s="415"/>
      <c r="H917" s="415"/>
      <c r="I917" s="415"/>
      <c r="J917" s="416" t="s">
        <v>790</v>
      </c>
      <c r="K917" s="417"/>
      <c r="L917" s="417"/>
      <c r="M917" s="417"/>
      <c r="N917" s="417"/>
      <c r="O917" s="417"/>
      <c r="P917" s="419" t="s">
        <v>848</v>
      </c>
      <c r="Q917" s="317"/>
      <c r="R917" s="317"/>
      <c r="S917" s="317"/>
      <c r="T917" s="317"/>
      <c r="U917" s="317"/>
      <c r="V917" s="317"/>
      <c r="W917" s="317"/>
      <c r="X917" s="317"/>
      <c r="Y917" s="318">
        <v>1.2E-2</v>
      </c>
      <c r="Z917" s="319"/>
      <c r="AA917" s="319"/>
      <c r="AB917" s="320"/>
      <c r="AC917" s="322" t="s">
        <v>80</v>
      </c>
      <c r="AD917" s="323"/>
      <c r="AE917" s="323"/>
      <c r="AF917" s="323"/>
      <c r="AG917" s="323"/>
      <c r="AH917" s="324" t="s">
        <v>790</v>
      </c>
      <c r="AI917" s="325"/>
      <c r="AJ917" s="325"/>
      <c r="AK917" s="325"/>
      <c r="AL917" s="326" t="s">
        <v>790</v>
      </c>
      <c r="AM917" s="327"/>
      <c r="AN917" s="327"/>
      <c r="AO917" s="328"/>
      <c r="AP917" s="321" t="s">
        <v>790</v>
      </c>
      <c r="AQ917" s="321"/>
      <c r="AR917" s="321"/>
      <c r="AS917" s="321"/>
      <c r="AT917" s="321"/>
      <c r="AU917" s="321"/>
      <c r="AV917" s="321"/>
      <c r="AW917" s="321"/>
      <c r="AX917" s="321"/>
      <c r="AY917">
        <f>COUNTA($C$917)</f>
        <v>1</v>
      </c>
    </row>
    <row r="918" spans="1:51" ht="57.75" customHeight="1">
      <c r="A918" s="401">
        <v>8</v>
      </c>
      <c r="B918" s="401">
        <v>1</v>
      </c>
      <c r="C918" s="418" t="s">
        <v>842</v>
      </c>
      <c r="D918" s="415"/>
      <c r="E918" s="415"/>
      <c r="F918" s="415"/>
      <c r="G918" s="415"/>
      <c r="H918" s="415"/>
      <c r="I918" s="415"/>
      <c r="J918" s="416" t="s">
        <v>790</v>
      </c>
      <c r="K918" s="417"/>
      <c r="L918" s="417"/>
      <c r="M918" s="417"/>
      <c r="N918" s="417"/>
      <c r="O918" s="417"/>
      <c r="P918" s="419" t="s">
        <v>848</v>
      </c>
      <c r="Q918" s="317"/>
      <c r="R918" s="317"/>
      <c r="S918" s="317"/>
      <c r="T918" s="317"/>
      <c r="U918" s="317"/>
      <c r="V918" s="317"/>
      <c r="W918" s="317"/>
      <c r="X918" s="317"/>
      <c r="Y918" s="318">
        <v>1.2E-2</v>
      </c>
      <c r="Z918" s="319"/>
      <c r="AA918" s="319"/>
      <c r="AB918" s="320"/>
      <c r="AC918" s="322" t="s">
        <v>80</v>
      </c>
      <c r="AD918" s="323"/>
      <c r="AE918" s="323"/>
      <c r="AF918" s="323"/>
      <c r="AG918" s="323"/>
      <c r="AH918" s="324" t="s">
        <v>790</v>
      </c>
      <c r="AI918" s="325"/>
      <c r="AJ918" s="325"/>
      <c r="AK918" s="325"/>
      <c r="AL918" s="326" t="s">
        <v>790</v>
      </c>
      <c r="AM918" s="327"/>
      <c r="AN918" s="327"/>
      <c r="AO918" s="328"/>
      <c r="AP918" s="321" t="s">
        <v>790</v>
      </c>
      <c r="AQ918" s="321"/>
      <c r="AR918" s="321"/>
      <c r="AS918" s="321"/>
      <c r="AT918" s="321"/>
      <c r="AU918" s="321"/>
      <c r="AV918" s="321"/>
      <c r="AW918" s="321"/>
      <c r="AX918" s="321"/>
      <c r="AY918">
        <f>COUNTA($C$918)</f>
        <v>1</v>
      </c>
    </row>
    <row r="919" spans="1:51" ht="48.75" customHeight="1">
      <c r="A919" s="401">
        <v>9</v>
      </c>
      <c r="B919" s="401">
        <v>1</v>
      </c>
      <c r="C919" s="418" t="s">
        <v>843</v>
      </c>
      <c r="D919" s="415"/>
      <c r="E919" s="415"/>
      <c r="F919" s="415"/>
      <c r="G919" s="415"/>
      <c r="H919" s="415"/>
      <c r="I919" s="415"/>
      <c r="J919" s="416" t="s">
        <v>790</v>
      </c>
      <c r="K919" s="417"/>
      <c r="L919" s="417"/>
      <c r="M919" s="417"/>
      <c r="N919" s="417"/>
      <c r="O919" s="417"/>
      <c r="P919" s="419" t="s">
        <v>848</v>
      </c>
      <c r="Q919" s="317"/>
      <c r="R919" s="317"/>
      <c r="S919" s="317"/>
      <c r="T919" s="317"/>
      <c r="U919" s="317"/>
      <c r="V919" s="317"/>
      <c r="W919" s="317"/>
      <c r="X919" s="317"/>
      <c r="Y919" s="318">
        <v>1.2E-2</v>
      </c>
      <c r="Z919" s="319"/>
      <c r="AA919" s="319"/>
      <c r="AB919" s="320"/>
      <c r="AC919" s="322" t="s">
        <v>80</v>
      </c>
      <c r="AD919" s="323"/>
      <c r="AE919" s="323"/>
      <c r="AF919" s="323"/>
      <c r="AG919" s="323"/>
      <c r="AH919" s="324" t="s">
        <v>790</v>
      </c>
      <c r="AI919" s="325"/>
      <c r="AJ919" s="325"/>
      <c r="AK919" s="325"/>
      <c r="AL919" s="326" t="s">
        <v>790</v>
      </c>
      <c r="AM919" s="327"/>
      <c r="AN919" s="327"/>
      <c r="AO919" s="328"/>
      <c r="AP919" s="321" t="s">
        <v>790</v>
      </c>
      <c r="AQ919" s="321"/>
      <c r="AR919" s="321"/>
      <c r="AS919" s="321"/>
      <c r="AT919" s="321"/>
      <c r="AU919" s="321"/>
      <c r="AV919" s="321"/>
      <c r="AW919" s="321"/>
      <c r="AX919" s="321"/>
      <c r="AY919">
        <f>COUNTA($C$919)</f>
        <v>1</v>
      </c>
    </row>
    <row r="920" spans="1:51" ht="46.5" customHeight="1">
      <c r="A920" s="401">
        <v>10</v>
      </c>
      <c r="B920" s="401">
        <v>1</v>
      </c>
      <c r="C920" s="418" t="s">
        <v>844</v>
      </c>
      <c r="D920" s="415"/>
      <c r="E920" s="415"/>
      <c r="F920" s="415"/>
      <c r="G920" s="415"/>
      <c r="H920" s="415"/>
      <c r="I920" s="415"/>
      <c r="J920" s="416" t="s">
        <v>790</v>
      </c>
      <c r="K920" s="417"/>
      <c r="L920" s="417"/>
      <c r="M920" s="417"/>
      <c r="N920" s="417"/>
      <c r="O920" s="417"/>
      <c r="P920" s="419" t="s">
        <v>848</v>
      </c>
      <c r="Q920" s="317"/>
      <c r="R920" s="317"/>
      <c r="S920" s="317"/>
      <c r="T920" s="317"/>
      <c r="U920" s="317"/>
      <c r="V920" s="317"/>
      <c r="W920" s="317"/>
      <c r="X920" s="317"/>
      <c r="Y920" s="318">
        <v>1.2E-2</v>
      </c>
      <c r="Z920" s="319"/>
      <c r="AA920" s="319"/>
      <c r="AB920" s="320"/>
      <c r="AC920" s="322" t="s">
        <v>80</v>
      </c>
      <c r="AD920" s="323"/>
      <c r="AE920" s="323"/>
      <c r="AF920" s="323"/>
      <c r="AG920" s="323"/>
      <c r="AH920" s="324" t="s">
        <v>790</v>
      </c>
      <c r="AI920" s="325"/>
      <c r="AJ920" s="325"/>
      <c r="AK920" s="325"/>
      <c r="AL920" s="326" t="s">
        <v>790</v>
      </c>
      <c r="AM920" s="327"/>
      <c r="AN920" s="327"/>
      <c r="AO920" s="328"/>
      <c r="AP920" s="321" t="s">
        <v>790</v>
      </c>
      <c r="AQ920" s="321"/>
      <c r="AR920" s="321"/>
      <c r="AS920" s="321"/>
      <c r="AT920" s="321"/>
      <c r="AU920" s="321"/>
      <c r="AV920" s="321"/>
      <c r="AW920" s="321"/>
      <c r="AX920" s="321"/>
      <c r="AY920">
        <f>COUNTA($C$920)</f>
        <v>1</v>
      </c>
    </row>
    <row r="921" spans="1:51" ht="47.25" hidden="1" customHeight="1">
      <c r="A921" s="401">
        <v>11</v>
      </c>
      <c r="B921" s="401">
        <v>1</v>
      </c>
      <c r="C921" s="418"/>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44.25"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9.75"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46.5"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42"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44.25"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26.25"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6"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6.75"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6"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41.25"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4.5"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9.25"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7.75"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5.5"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8.5"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3.75"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9.25"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4.75"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361</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c r="A944" s="401">
        <v>1</v>
      </c>
      <c r="B944" s="401">
        <v>1</v>
      </c>
      <c r="C944" s="418" t="s">
        <v>794</v>
      </c>
      <c r="D944" s="415"/>
      <c r="E944" s="415"/>
      <c r="F944" s="415"/>
      <c r="G944" s="415"/>
      <c r="H944" s="415"/>
      <c r="I944" s="415"/>
      <c r="J944" s="416">
        <v>7010001105955</v>
      </c>
      <c r="K944" s="417"/>
      <c r="L944" s="417"/>
      <c r="M944" s="417"/>
      <c r="N944" s="417"/>
      <c r="O944" s="417"/>
      <c r="P944" s="419" t="s">
        <v>835</v>
      </c>
      <c r="Q944" s="317"/>
      <c r="R944" s="317"/>
      <c r="S944" s="317"/>
      <c r="T944" s="317"/>
      <c r="U944" s="317"/>
      <c r="V944" s="317"/>
      <c r="W944" s="317"/>
      <c r="X944" s="317"/>
      <c r="Y944" s="318">
        <v>0.5</v>
      </c>
      <c r="Z944" s="319"/>
      <c r="AA944" s="319"/>
      <c r="AB944" s="320"/>
      <c r="AC944" s="322" t="s">
        <v>372</v>
      </c>
      <c r="AD944" s="323"/>
      <c r="AE944" s="323"/>
      <c r="AF944" s="323"/>
      <c r="AG944" s="323"/>
      <c r="AH944" s="420" t="s">
        <v>790</v>
      </c>
      <c r="AI944" s="421"/>
      <c r="AJ944" s="421"/>
      <c r="AK944" s="421"/>
      <c r="AL944" s="326" t="s">
        <v>790</v>
      </c>
      <c r="AM944" s="327"/>
      <c r="AN944" s="327"/>
      <c r="AO944" s="328"/>
      <c r="AP944" s="321" t="s">
        <v>790</v>
      </c>
      <c r="AQ944" s="321"/>
      <c r="AR944" s="321"/>
      <c r="AS944" s="321"/>
      <c r="AT944" s="321"/>
      <c r="AU944" s="321"/>
      <c r="AV944" s="321"/>
      <c r="AW944" s="321"/>
      <c r="AX944" s="321"/>
      <c r="AY944">
        <f t="shared" si="120"/>
        <v>1</v>
      </c>
    </row>
    <row r="945" spans="1:51" ht="30" customHeight="1">
      <c r="A945" s="401">
        <v>2</v>
      </c>
      <c r="B945" s="401">
        <v>1</v>
      </c>
      <c r="C945" s="418" t="s">
        <v>857</v>
      </c>
      <c r="D945" s="415"/>
      <c r="E945" s="415"/>
      <c r="F945" s="415"/>
      <c r="G945" s="415"/>
      <c r="H945" s="415"/>
      <c r="I945" s="415"/>
      <c r="J945" s="416">
        <v>9011101026503</v>
      </c>
      <c r="K945" s="417"/>
      <c r="L945" s="417"/>
      <c r="M945" s="417"/>
      <c r="N945" s="417"/>
      <c r="O945" s="417"/>
      <c r="P945" s="419" t="s">
        <v>849</v>
      </c>
      <c r="Q945" s="317"/>
      <c r="R945" s="317"/>
      <c r="S945" s="317"/>
      <c r="T945" s="317"/>
      <c r="U945" s="317"/>
      <c r="V945" s="317"/>
      <c r="W945" s="317"/>
      <c r="X945" s="317"/>
      <c r="Y945" s="318">
        <v>0.25</v>
      </c>
      <c r="Z945" s="319"/>
      <c r="AA945" s="319"/>
      <c r="AB945" s="320"/>
      <c r="AC945" s="322" t="s">
        <v>372</v>
      </c>
      <c r="AD945" s="323"/>
      <c r="AE945" s="323"/>
      <c r="AF945" s="323"/>
      <c r="AG945" s="323"/>
      <c r="AH945" s="420" t="s">
        <v>790</v>
      </c>
      <c r="AI945" s="421"/>
      <c r="AJ945" s="421"/>
      <c r="AK945" s="421"/>
      <c r="AL945" s="326" t="s">
        <v>790</v>
      </c>
      <c r="AM945" s="327"/>
      <c r="AN945" s="327"/>
      <c r="AO945" s="328"/>
      <c r="AP945" s="321" t="s">
        <v>790</v>
      </c>
      <c r="AQ945" s="321"/>
      <c r="AR945" s="321"/>
      <c r="AS945" s="321"/>
      <c r="AT945" s="321"/>
      <c r="AU945" s="321"/>
      <c r="AV945" s="321"/>
      <c r="AW945" s="321"/>
      <c r="AX945" s="321"/>
      <c r="AY945">
        <f>COUNTA($C$945)</f>
        <v>1</v>
      </c>
    </row>
    <row r="946" spans="1:51" ht="46.5" customHeight="1">
      <c r="A946" s="401">
        <v>3</v>
      </c>
      <c r="B946" s="401">
        <v>1</v>
      </c>
      <c r="C946" s="418" t="s">
        <v>795</v>
      </c>
      <c r="D946" s="415"/>
      <c r="E946" s="415"/>
      <c r="F946" s="415"/>
      <c r="G946" s="415"/>
      <c r="H946" s="415"/>
      <c r="I946" s="415"/>
      <c r="J946" s="416">
        <v>1011105000981</v>
      </c>
      <c r="K946" s="417"/>
      <c r="L946" s="417"/>
      <c r="M946" s="417"/>
      <c r="N946" s="417"/>
      <c r="O946" s="417"/>
      <c r="P946" s="419" t="s">
        <v>796</v>
      </c>
      <c r="Q946" s="317"/>
      <c r="R946" s="317"/>
      <c r="S946" s="317"/>
      <c r="T946" s="317"/>
      <c r="U946" s="317"/>
      <c r="V946" s="317"/>
      <c r="W946" s="317"/>
      <c r="X946" s="317"/>
      <c r="Y946" s="318">
        <v>0.2</v>
      </c>
      <c r="Z946" s="319"/>
      <c r="AA946" s="319"/>
      <c r="AB946" s="320"/>
      <c r="AC946" s="322" t="s">
        <v>372</v>
      </c>
      <c r="AD946" s="323"/>
      <c r="AE946" s="323"/>
      <c r="AF946" s="323"/>
      <c r="AG946" s="323"/>
      <c r="AH946" s="324" t="s">
        <v>790</v>
      </c>
      <c r="AI946" s="325"/>
      <c r="AJ946" s="325"/>
      <c r="AK946" s="325"/>
      <c r="AL946" s="326" t="s">
        <v>790</v>
      </c>
      <c r="AM946" s="327"/>
      <c r="AN946" s="327"/>
      <c r="AO946" s="328"/>
      <c r="AP946" s="321" t="s">
        <v>790</v>
      </c>
      <c r="AQ946" s="321"/>
      <c r="AR946" s="321"/>
      <c r="AS946" s="321"/>
      <c r="AT946" s="321"/>
      <c r="AU946" s="321"/>
      <c r="AV946" s="321"/>
      <c r="AW946" s="321"/>
      <c r="AX946" s="321"/>
      <c r="AY946">
        <f>COUNTA($C$946)</f>
        <v>1</v>
      </c>
    </row>
    <row r="947" spans="1:51" ht="30" customHeight="1">
      <c r="A947" s="401">
        <v>4</v>
      </c>
      <c r="B947" s="401">
        <v>1</v>
      </c>
      <c r="C947" s="418" t="s">
        <v>858</v>
      </c>
      <c r="D947" s="415"/>
      <c r="E947" s="415"/>
      <c r="F947" s="415"/>
      <c r="G947" s="415"/>
      <c r="H947" s="415"/>
      <c r="I947" s="415"/>
      <c r="J947" s="416">
        <v>8010001031283</v>
      </c>
      <c r="K947" s="417"/>
      <c r="L947" s="417"/>
      <c r="M947" s="417"/>
      <c r="N947" s="417"/>
      <c r="O947" s="417"/>
      <c r="P947" s="419" t="s">
        <v>850</v>
      </c>
      <c r="Q947" s="317"/>
      <c r="R947" s="317"/>
      <c r="S947" s="317"/>
      <c r="T947" s="317"/>
      <c r="U947" s="317"/>
      <c r="V947" s="317"/>
      <c r="W947" s="317"/>
      <c r="X947" s="317"/>
      <c r="Y947" s="318">
        <v>0.126</v>
      </c>
      <c r="Z947" s="319"/>
      <c r="AA947" s="319"/>
      <c r="AB947" s="320"/>
      <c r="AC947" s="322" t="s">
        <v>372</v>
      </c>
      <c r="AD947" s="323"/>
      <c r="AE947" s="323"/>
      <c r="AF947" s="323"/>
      <c r="AG947" s="323"/>
      <c r="AH947" s="324" t="s">
        <v>790</v>
      </c>
      <c r="AI947" s="325"/>
      <c r="AJ947" s="325"/>
      <c r="AK947" s="325"/>
      <c r="AL947" s="326" t="s">
        <v>790</v>
      </c>
      <c r="AM947" s="327"/>
      <c r="AN947" s="327"/>
      <c r="AO947" s="328"/>
      <c r="AP947" s="321" t="s">
        <v>790</v>
      </c>
      <c r="AQ947" s="321"/>
      <c r="AR947" s="321"/>
      <c r="AS947" s="321"/>
      <c r="AT947" s="321"/>
      <c r="AU947" s="321"/>
      <c r="AV947" s="321"/>
      <c r="AW947" s="321"/>
      <c r="AX947" s="321"/>
      <c r="AY947">
        <f>COUNTA($C$947)</f>
        <v>1</v>
      </c>
    </row>
    <row r="948" spans="1:51" ht="30" customHeight="1">
      <c r="A948" s="401">
        <v>5</v>
      </c>
      <c r="B948" s="401">
        <v>1</v>
      </c>
      <c r="C948" s="418" t="s">
        <v>859</v>
      </c>
      <c r="D948" s="415"/>
      <c r="E948" s="415"/>
      <c r="F948" s="415"/>
      <c r="G948" s="415"/>
      <c r="H948" s="415"/>
      <c r="I948" s="415"/>
      <c r="J948" s="416">
        <v>4010001066135</v>
      </c>
      <c r="K948" s="417"/>
      <c r="L948" s="417"/>
      <c r="M948" s="417"/>
      <c r="N948" s="417"/>
      <c r="O948" s="417"/>
      <c r="P948" s="419" t="s">
        <v>850</v>
      </c>
      <c r="Q948" s="317"/>
      <c r="R948" s="317"/>
      <c r="S948" s="317"/>
      <c r="T948" s="317"/>
      <c r="U948" s="317"/>
      <c r="V948" s="317"/>
      <c r="W948" s="317"/>
      <c r="X948" s="317"/>
      <c r="Y948" s="318">
        <v>0.122</v>
      </c>
      <c r="Z948" s="319"/>
      <c r="AA948" s="319"/>
      <c r="AB948" s="320"/>
      <c r="AC948" s="322" t="s">
        <v>372</v>
      </c>
      <c r="AD948" s="323"/>
      <c r="AE948" s="323"/>
      <c r="AF948" s="323"/>
      <c r="AG948" s="323"/>
      <c r="AH948" s="324" t="s">
        <v>790</v>
      </c>
      <c r="AI948" s="325"/>
      <c r="AJ948" s="325"/>
      <c r="AK948" s="325"/>
      <c r="AL948" s="326" t="s">
        <v>790</v>
      </c>
      <c r="AM948" s="327"/>
      <c r="AN948" s="327"/>
      <c r="AO948" s="328"/>
      <c r="AP948" s="321" t="s">
        <v>790</v>
      </c>
      <c r="AQ948" s="321"/>
      <c r="AR948" s="321"/>
      <c r="AS948" s="321"/>
      <c r="AT948" s="321"/>
      <c r="AU948" s="321"/>
      <c r="AV948" s="321"/>
      <c r="AW948" s="321"/>
      <c r="AX948" s="321"/>
      <c r="AY948">
        <f>COUNTA($C$948)</f>
        <v>1</v>
      </c>
    </row>
    <row r="949" spans="1:51" ht="30" customHeight="1">
      <c r="A949" s="401">
        <v>6</v>
      </c>
      <c r="B949" s="401">
        <v>1</v>
      </c>
      <c r="C949" s="418" t="s">
        <v>853</v>
      </c>
      <c r="D949" s="415"/>
      <c r="E949" s="415"/>
      <c r="F949" s="415"/>
      <c r="G949" s="415"/>
      <c r="H949" s="415"/>
      <c r="I949" s="415"/>
      <c r="J949" s="416">
        <v>3010002049767</v>
      </c>
      <c r="K949" s="417"/>
      <c r="L949" s="417"/>
      <c r="M949" s="417"/>
      <c r="N949" s="417"/>
      <c r="O949" s="417"/>
      <c r="P949" s="419" t="s">
        <v>854</v>
      </c>
      <c r="Q949" s="317"/>
      <c r="R949" s="317"/>
      <c r="S949" s="317"/>
      <c r="T949" s="317"/>
      <c r="U949" s="317"/>
      <c r="V949" s="317"/>
      <c r="W949" s="317"/>
      <c r="X949" s="317"/>
      <c r="Y949" s="318">
        <v>0.09</v>
      </c>
      <c r="Z949" s="319"/>
      <c r="AA949" s="319"/>
      <c r="AB949" s="320"/>
      <c r="AC949" s="322" t="s">
        <v>372</v>
      </c>
      <c r="AD949" s="323"/>
      <c r="AE949" s="323"/>
      <c r="AF949" s="323"/>
      <c r="AG949" s="323"/>
      <c r="AH949" s="324" t="s">
        <v>790</v>
      </c>
      <c r="AI949" s="325"/>
      <c r="AJ949" s="325"/>
      <c r="AK949" s="325"/>
      <c r="AL949" s="326" t="s">
        <v>790</v>
      </c>
      <c r="AM949" s="327"/>
      <c r="AN949" s="327"/>
      <c r="AO949" s="328"/>
      <c r="AP949" s="321" t="s">
        <v>790</v>
      </c>
      <c r="AQ949" s="321"/>
      <c r="AR949" s="321"/>
      <c r="AS949" s="321"/>
      <c r="AT949" s="321"/>
      <c r="AU949" s="321"/>
      <c r="AV949" s="321"/>
      <c r="AW949" s="321"/>
      <c r="AX949" s="321"/>
      <c r="AY949">
        <f>COUNTA($C$949)</f>
        <v>1</v>
      </c>
    </row>
    <row r="950" spans="1:51" ht="30" customHeight="1">
      <c r="A950" s="401">
        <v>7</v>
      </c>
      <c r="B950" s="401">
        <v>1</v>
      </c>
      <c r="C950" s="418" t="s">
        <v>864</v>
      </c>
      <c r="D950" s="415"/>
      <c r="E950" s="415"/>
      <c r="F950" s="415"/>
      <c r="G950" s="415"/>
      <c r="H950" s="415"/>
      <c r="I950" s="415"/>
      <c r="J950" s="416" t="s">
        <v>790</v>
      </c>
      <c r="K950" s="417"/>
      <c r="L950" s="417"/>
      <c r="M950" s="417"/>
      <c r="N950" s="417"/>
      <c r="O950" s="417"/>
      <c r="P950" s="419" t="s">
        <v>852</v>
      </c>
      <c r="Q950" s="317"/>
      <c r="R950" s="317"/>
      <c r="S950" s="317"/>
      <c r="T950" s="317"/>
      <c r="U950" s="317"/>
      <c r="V950" s="317"/>
      <c r="W950" s="317"/>
      <c r="X950" s="317"/>
      <c r="Y950" s="318">
        <v>7.0000000000000007E-2</v>
      </c>
      <c r="Z950" s="319"/>
      <c r="AA950" s="319"/>
      <c r="AB950" s="320"/>
      <c r="AC950" s="322" t="s">
        <v>372</v>
      </c>
      <c r="AD950" s="323"/>
      <c r="AE950" s="323"/>
      <c r="AF950" s="323"/>
      <c r="AG950" s="323"/>
      <c r="AH950" s="324" t="s">
        <v>790</v>
      </c>
      <c r="AI950" s="325"/>
      <c r="AJ950" s="325"/>
      <c r="AK950" s="325"/>
      <c r="AL950" s="326" t="s">
        <v>790</v>
      </c>
      <c r="AM950" s="327"/>
      <c r="AN950" s="327"/>
      <c r="AO950" s="328"/>
      <c r="AP950" s="321" t="s">
        <v>790</v>
      </c>
      <c r="AQ950" s="321"/>
      <c r="AR950" s="321"/>
      <c r="AS950" s="321"/>
      <c r="AT950" s="321"/>
      <c r="AU950" s="321"/>
      <c r="AV950" s="321"/>
      <c r="AW950" s="321"/>
      <c r="AX950" s="321"/>
      <c r="AY950">
        <f>COUNTA($C$950)</f>
        <v>1</v>
      </c>
    </row>
    <row r="951" spans="1:51" ht="30" customHeight="1">
      <c r="A951" s="401">
        <v>8</v>
      </c>
      <c r="B951" s="401">
        <v>1</v>
      </c>
      <c r="C951" s="418" t="s">
        <v>853</v>
      </c>
      <c r="D951" s="415"/>
      <c r="E951" s="415"/>
      <c r="F951" s="415"/>
      <c r="G951" s="415"/>
      <c r="H951" s="415"/>
      <c r="I951" s="415"/>
      <c r="J951" s="416">
        <v>3010002049767</v>
      </c>
      <c r="K951" s="417"/>
      <c r="L951" s="417"/>
      <c r="M951" s="417"/>
      <c r="N951" s="417"/>
      <c r="O951" s="417"/>
      <c r="P951" s="419" t="s">
        <v>851</v>
      </c>
      <c r="Q951" s="317"/>
      <c r="R951" s="317"/>
      <c r="S951" s="317"/>
      <c r="T951" s="317"/>
      <c r="U951" s="317"/>
      <c r="V951" s="317"/>
      <c r="W951" s="317"/>
      <c r="X951" s="317"/>
      <c r="Y951" s="318">
        <v>7.0000000000000007E-2</v>
      </c>
      <c r="Z951" s="319"/>
      <c r="AA951" s="319"/>
      <c r="AB951" s="320"/>
      <c r="AC951" s="322" t="s">
        <v>372</v>
      </c>
      <c r="AD951" s="323"/>
      <c r="AE951" s="323"/>
      <c r="AF951" s="323"/>
      <c r="AG951" s="323"/>
      <c r="AH951" s="324" t="s">
        <v>790</v>
      </c>
      <c r="AI951" s="325"/>
      <c r="AJ951" s="325"/>
      <c r="AK951" s="325"/>
      <c r="AL951" s="326" t="s">
        <v>790</v>
      </c>
      <c r="AM951" s="327"/>
      <c r="AN951" s="327"/>
      <c r="AO951" s="328"/>
      <c r="AP951" s="321" t="s">
        <v>790</v>
      </c>
      <c r="AQ951" s="321"/>
      <c r="AR951" s="321"/>
      <c r="AS951" s="321"/>
      <c r="AT951" s="321"/>
      <c r="AU951" s="321"/>
      <c r="AV951" s="321"/>
      <c r="AW951" s="321"/>
      <c r="AX951" s="321"/>
      <c r="AY951">
        <f>COUNTA($C$951)</f>
        <v>1</v>
      </c>
    </row>
    <row r="952" spans="1:51" ht="30" customHeight="1">
      <c r="A952" s="401">
        <v>9</v>
      </c>
      <c r="B952" s="401">
        <v>1</v>
      </c>
      <c r="C952" s="418" t="s">
        <v>853</v>
      </c>
      <c r="D952" s="415"/>
      <c r="E952" s="415"/>
      <c r="F952" s="415"/>
      <c r="G952" s="415"/>
      <c r="H952" s="415"/>
      <c r="I952" s="415"/>
      <c r="J952" s="416">
        <v>3010002049767</v>
      </c>
      <c r="K952" s="417"/>
      <c r="L952" s="417"/>
      <c r="M952" s="417"/>
      <c r="N952" s="417"/>
      <c r="O952" s="417"/>
      <c r="P952" s="419" t="s">
        <v>855</v>
      </c>
      <c r="Q952" s="317"/>
      <c r="R952" s="317"/>
      <c r="S952" s="317"/>
      <c r="T952" s="317"/>
      <c r="U952" s="317"/>
      <c r="V952" s="317"/>
      <c r="W952" s="317"/>
      <c r="X952" s="317"/>
      <c r="Y952" s="318">
        <v>0.03</v>
      </c>
      <c r="Z952" s="319"/>
      <c r="AA952" s="319"/>
      <c r="AB952" s="320"/>
      <c r="AC952" s="322" t="s">
        <v>372</v>
      </c>
      <c r="AD952" s="323"/>
      <c r="AE952" s="323"/>
      <c r="AF952" s="323"/>
      <c r="AG952" s="323"/>
      <c r="AH952" s="324" t="s">
        <v>790</v>
      </c>
      <c r="AI952" s="325"/>
      <c r="AJ952" s="325"/>
      <c r="AK952" s="325"/>
      <c r="AL952" s="326" t="s">
        <v>790</v>
      </c>
      <c r="AM952" s="327"/>
      <c r="AN952" s="327"/>
      <c r="AO952" s="328"/>
      <c r="AP952" s="321" t="s">
        <v>790</v>
      </c>
      <c r="AQ952" s="321"/>
      <c r="AR952" s="321"/>
      <c r="AS952" s="321"/>
      <c r="AT952" s="321"/>
      <c r="AU952" s="321"/>
      <c r="AV952" s="321"/>
      <c r="AW952" s="321"/>
      <c r="AX952" s="321"/>
      <c r="AY952">
        <f>COUNTA($C$952)</f>
        <v>1</v>
      </c>
    </row>
    <row r="953" spans="1:51" ht="30" customHeight="1">
      <c r="A953" s="401">
        <v>10</v>
      </c>
      <c r="B953" s="401">
        <v>1</v>
      </c>
      <c r="C953" s="418" t="s">
        <v>865</v>
      </c>
      <c r="D953" s="415"/>
      <c r="E953" s="415"/>
      <c r="F953" s="415"/>
      <c r="G953" s="415"/>
      <c r="H953" s="415"/>
      <c r="I953" s="415"/>
      <c r="J953" s="416" t="s">
        <v>790</v>
      </c>
      <c r="K953" s="417"/>
      <c r="L953" s="417"/>
      <c r="M953" s="417"/>
      <c r="N953" s="417"/>
      <c r="O953" s="417"/>
      <c r="P953" s="419" t="s">
        <v>856</v>
      </c>
      <c r="Q953" s="317"/>
      <c r="R953" s="317"/>
      <c r="S953" s="317"/>
      <c r="T953" s="317"/>
      <c r="U953" s="317"/>
      <c r="V953" s="317"/>
      <c r="W953" s="317"/>
      <c r="X953" s="317"/>
      <c r="Y953" s="318">
        <v>2.4E-2</v>
      </c>
      <c r="Z953" s="319"/>
      <c r="AA953" s="319"/>
      <c r="AB953" s="320"/>
      <c r="AC953" s="322" t="s">
        <v>372</v>
      </c>
      <c r="AD953" s="323"/>
      <c r="AE953" s="323"/>
      <c r="AF953" s="323"/>
      <c r="AG953" s="323"/>
      <c r="AH953" s="324" t="s">
        <v>790</v>
      </c>
      <c r="AI953" s="325"/>
      <c r="AJ953" s="325"/>
      <c r="AK953" s="325"/>
      <c r="AL953" s="326" t="s">
        <v>790</v>
      </c>
      <c r="AM953" s="327"/>
      <c r="AN953" s="327"/>
      <c r="AO953" s="328"/>
      <c r="AP953" s="321" t="s">
        <v>790</v>
      </c>
      <c r="AQ953" s="321"/>
      <c r="AR953" s="321"/>
      <c r="AS953" s="321"/>
      <c r="AT953" s="321"/>
      <c r="AU953" s="321"/>
      <c r="AV953" s="321"/>
      <c r="AW953" s="321"/>
      <c r="AX953" s="321"/>
      <c r="AY953">
        <f>COUNTA($C$953)</f>
        <v>1</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361</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45" customHeight="1">
      <c r="A977" s="401">
        <v>1</v>
      </c>
      <c r="B977" s="401">
        <v>1</v>
      </c>
      <c r="C977" s="418" t="s">
        <v>797</v>
      </c>
      <c r="D977" s="415"/>
      <c r="E977" s="415"/>
      <c r="F977" s="415"/>
      <c r="G977" s="415"/>
      <c r="H977" s="415"/>
      <c r="I977" s="415"/>
      <c r="J977" s="416">
        <v>6000012070001</v>
      </c>
      <c r="K977" s="417"/>
      <c r="L977" s="417"/>
      <c r="M977" s="417"/>
      <c r="N977" s="417"/>
      <c r="O977" s="417"/>
      <c r="P977" s="419" t="s">
        <v>877</v>
      </c>
      <c r="Q977" s="317"/>
      <c r="R977" s="317"/>
      <c r="S977" s="317"/>
      <c r="T977" s="317"/>
      <c r="U977" s="317"/>
      <c r="V977" s="317"/>
      <c r="W977" s="317"/>
      <c r="X977" s="317"/>
      <c r="Y977" s="318">
        <v>35.6</v>
      </c>
      <c r="Z977" s="319"/>
      <c r="AA977" s="319"/>
      <c r="AB977" s="320"/>
      <c r="AC977" s="322" t="s">
        <v>793</v>
      </c>
      <c r="AD977" s="323"/>
      <c r="AE977" s="323"/>
      <c r="AF977" s="323"/>
      <c r="AG977" s="323"/>
      <c r="AH977" s="420" t="s">
        <v>790</v>
      </c>
      <c r="AI977" s="421"/>
      <c r="AJ977" s="421"/>
      <c r="AK977" s="421"/>
      <c r="AL977" s="326" t="s">
        <v>790</v>
      </c>
      <c r="AM977" s="327"/>
      <c r="AN977" s="327"/>
      <c r="AO977" s="328"/>
      <c r="AP977" s="321" t="s">
        <v>790</v>
      </c>
      <c r="AQ977" s="321"/>
      <c r="AR977" s="321"/>
      <c r="AS977" s="321"/>
      <c r="AT977" s="321"/>
      <c r="AU977" s="321"/>
      <c r="AV977" s="321"/>
      <c r="AW977" s="321"/>
      <c r="AX977" s="321"/>
      <c r="AY977">
        <f t="shared" si="121"/>
        <v>1</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361</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 customHeight="1">
      <c r="A1010" s="401">
        <v>1</v>
      </c>
      <c r="B1010" s="401">
        <v>1</v>
      </c>
      <c r="C1010" s="418" t="s">
        <v>860</v>
      </c>
      <c r="D1010" s="415"/>
      <c r="E1010" s="415"/>
      <c r="F1010" s="415"/>
      <c r="G1010" s="415"/>
      <c r="H1010" s="415"/>
      <c r="I1010" s="415"/>
      <c r="J1010" s="416">
        <v>7290001036116</v>
      </c>
      <c r="K1010" s="417"/>
      <c r="L1010" s="417"/>
      <c r="M1010" s="417"/>
      <c r="N1010" s="417"/>
      <c r="O1010" s="417"/>
      <c r="P1010" s="419" t="s">
        <v>800</v>
      </c>
      <c r="Q1010" s="317"/>
      <c r="R1010" s="317"/>
      <c r="S1010" s="317"/>
      <c r="T1010" s="317"/>
      <c r="U1010" s="317"/>
      <c r="V1010" s="317"/>
      <c r="W1010" s="317"/>
      <c r="X1010" s="317"/>
      <c r="Y1010" s="318">
        <v>2.13</v>
      </c>
      <c r="Z1010" s="319"/>
      <c r="AA1010" s="319"/>
      <c r="AB1010" s="320"/>
      <c r="AC1010" s="322" t="s">
        <v>366</v>
      </c>
      <c r="AD1010" s="323"/>
      <c r="AE1010" s="323"/>
      <c r="AF1010" s="323"/>
      <c r="AG1010" s="323"/>
      <c r="AH1010" s="420">
        <v>5</v>
      </c>
      <c r="AI1010" s="421"/>
      <c r="AJ1010" s="421"/>
      <c r="AK1010" s="421"/>
      <c r="AL1010" s="326">
        <v>84.5</v>
      </c>
      <c r="AM1010" s="327"/>
      <c r="AN1010" s="327"/>
      <c r="AO1010" s="328"/>
      <c r="AP1010" s="321" t="s">
        <v>790</v>
      </c>
      <c r="AQ1010" s="321"/>
      <c r="AR1010" s="321"/>
      <c r="AS1010" s="321"/>
      <c r="AT1010" s="321"/>
      <c r="AU1010" s="321"/>
      <c r="AV1010" s="321"/>
      <c r="AW1010" s="321"/>
      <c r="AX1010" s="321"/>
      <c r="AY1010">
        <f t="shared" si="122"/>
        <v>1</v>
      </c>
    </row>
    <row r="1011" spans="1:51" ht="30" customHeight="1">
      <c r="A1011" s="401">
        <v>2</v>
      </c>
      <c r="B1011" s="401">
        <v>1</v>
      </c>
      <c r="C1011" s="418" t="s">
        <v>798</v>
      </c>
      <c r="D1011" s="415"/>
      <c r="E1011" s="415"/>
      <c r="F1011" s="415"/>
      <c r="G1011" s="415"/>
      <c r="H1011" s="415"/>
      <c r="I1011" s="415"/>
      <c r="J1011" s="416">
        <v>3012702003268</v>
      </c>
      <c r="K1011" s="417"/>
      <c r="L1011" s="417"/>
      <c r="M1011" s="417"/>
      <c r="N1011" s="417"/>
      <c r="O1011" s="417"/>
      <c r="P1011" s="419" t="s">
        <v>784</v>
      </c>
      <c r="Q1011" s="317"/>
      <c r="R1011" s="317"/>
      <c r="S1011" s="317"/>
      <c r="T1011" s="317"/>
      <c r="U1011" s="317"/>
      <c r="V1011" s="317"/>
      <c r="W1011" s="317"/>
      <c r="X1011" s="317"/>
      <c r="Y1011" s="318">
        <v>1.2</v>
      </c>
      <c r="Z1011" s="319"/>
      <c r="AA1011" s="319"/>
      <c r="AB1011" s="320"/>
      <c r="AC1011" s="322" t="s">
        <v>366</v>
      </c>
      <c r="AD1011" s="323"/>
      <c r="AE1011" s="323"/>
      <c r="AF1011" s="323"/>
      <c r="AG1011" s="323"/>
      <c r="AH1011" s="420">
        <v>1</v>
      </c>
      <c r="AI1011" s="421"/>
      <c r="AJ1011" s="421"/>
      <c r="AK1011" s="421"/>
      <c r="AL1011" s="326">
        <v>89.97</v>
      </c>
      <c r="AM1011" s="327"/>
      <c r="AN1011" s="327"/>
      <c r="AO1011" s="328"/>
      <c r="AP1011" s="321" t="s">
        <v>790</v>
      </c>
      <c r="AQ1011" s="321"/>
      <c r="AR1011" s="321"/>
      <c r="AS1011" s="321"/>
      <c r="AT1011" s="321"/>
      <c r="AU1011" s="321"/>
      <c r="AV1011" s="321"/>
      <c r="AW1011" s="321"/>
      <c r="AX1011" s="321"/>
      <c r="AY1011">
        <f>COUNTA($C$1011)</f>
        <v>1</v>
      </c>
    </row>
    <row r="1012" spans="1:51" ht="30" customHeight="1">
      <c r="A1012" s="401">
        <v>3</v>
      </c>
      <c r="B1012" s="401">
        <v>1</v>
      </c>
      <c r="C1012" s="418" t="s">
        <v>799</v>
      </c>
      <c r="D1012" s="415"/>
      <c r="E1012" s="415"/>
      <c r="F1012" s="415"/>
      <c r="G1012" s="415"/>
      <c r="H1012" s="415"/>
      <c r="I1012" s="415"/>
      <c r="J1012" s="416">
        <v>8010401080153</v>
      </c>
      <c r="K1012" s="417"/>
      <c r="L1012" s="417"/>
      <c r="M1012" s="417"/>
      <c r="N1012" s="417"/>
      <c r="O1012" s="417"/>
      <c r="P1012" s="419" t="s">
        <v>801</v>
      </c>
      <c r="Q1012" s="317"/>
      <c r="R1012" s="317"/>
      <c r="S1012" s="317"/>
      <c r="T1012" s="317"/>
      <c r="U1012" s="317"/>
      <c r="V1012" s="317"/>
      <c r="W1012" s="317"/>
      <c r="X1012" s="317"/>
      <c r="Y1012" s="318">
        <v>1</v>
      </c>
      <c r="Z1012" s="319"/>
      <c r="AA1012" s="319"/>
      <c r="AB1012" s="320"/>
      <c r="AC1012" s="322" t="s">
        <v>366</v>
      </c>
      <c r="AD1012" s="323"/>
      <c r="AE1012" s="323"/>
      <c r="AF1012" s="323"/>
      <c r="AG1012" s="323"/>
      <c r="AH1012" s="324">
        <v>2</v>
      </c>
      <c r="AI1012" s="325"/>
      <c r="AJ1012" s="325"/>
      <c r="AK1012" s="325"/>
      <c r="AL1012" s="326">
        <v>94.5</v>
      </c>
      <c r="AM1012" s="327"/>
      <c r="AN1012" s="327"/>
      <c r="AO1012" s="328"/>
      <c r="AP1012" s="321"/>
      <c r="AQ1012" s="321"/>
      <c r="AR1012" s="321"/>
      <c r="AS1012" s="321"/>
      <c r="AT1012" s="321"/>
      <c r="AU1012" s="321"/>
      <c r="AV1012" s="321"/>
      <c r="AW1012" s="321"/>
      <c r="AX1012" s="321"/>
      <c r="AY1012">
        <f>COUNTA($C$1012)</f>
        <v>1</v>
      </c>
    </row>
    <row r="1013" spans="1:51" ht="30" customHeight="1">
      <c r="A1013" s="401">
        <v>4</v>
      </c>
      <c r="B1013" s="401">
        <v>1</v>
      </c>
      <c r="C1013" s="418" t="s">
        <v>861</v>
      </c>
      <c r="D1013" s="415"/>
      <c r="E1013" s="415"/>
      <c r="F1013" s="415"/>
      <c r="G1013" s="415"/>
      <c r="H1013" s="415"/>
      <c r="I1013" s="415"/>
      <c r="J1013" s="416">
        <v>9011701003356</v>
      </c>
      <c r="K1013" s="417"/>
      <c r="L1013" s="417"/>
      <c r="M1013" s="417"/>
      <c r="N1013" s="417"/>
      <c r="O1013" s="417"/>
      <c r="P1013" s="419" t="s">
        <v>802</v>
      </c>
      <c r="Q1013" s="317"/>
      <c r="R1013" s="317"/>
      <c r="S1013" s="317"/>
      <c r="T1013" s="317"/>
      <c r="U1013" s="317"/>
      <c r="V1013" s="317"/>
      <c r="W1013" s="317"/>
      <c r="X1013" s="317"/>
      <c r="Y1013" s="318">
        <v>0.6</v>
      </c>
      <c r="Z1013" s="319"/>
      <c r="AA1013" s="319"/>
      <c r="AB1013" s="320"/>
      <c r="AC1013" s="322" t="s">
        <v>366</v>
      </c>
      <c r="AD1013" s="323"/>
      <c r="AE1013" s="323"/>
      <c r="AF1013" s="323"/>
      <c r="AG1013" s="323"/>
      <c r="AH1013" s="324">
        <v>2</v>
      </c>
      <c r="AI1013" s="325"/>
      <c r="AJ1013" s="325"/>
      <c r="AK1013" s="325"/>
      <c r="AL1013" s="326">
        <v>94.7</v>
      </c>
      <c r="AM1013" s="327"/>
      <c r="AN1013" s="327"/>
      <c r="AO1013" s="328"/>
      <c r="AP1013" s="321"/>
      <c r="AQ1013" s="321"/>
      <c r="AR1013" s="321"/>
      <c r="AS1013" s="321"/>
      <c r="AT1013" s="321"/>
      <c r="AU1013" s="321"/>
      <c r="AV1013" s="321"/>
      <c r="AW1013" s="321"/>
      <c r="AX1013" s="321"/>
      <c r="AY1013">
        <f>COUNTA($C$1013)</f>
        <v>1</v>
      </c>
    </row>
    <row r="1014" spans="1:51" ht="30" customHeight="1">
      <c r="A1014" s="401">
        <v>5</v>
      </c>
      <c r="B1014" s="401">
        <v>1</v>
      </c>
      <c r="C1014" s="418" t="s">
        <v>803</v>
      </c>
      <c r="D1014" s="415"/>
      <c r="E1014" s="415"/>
      <c r="F1014" s="415"/>
      <c r="G1014" s="415"/>
      <c r="H1014" s="415"/>
      <c r="I1014" s="415"/>
      <c r="J1014" s="416">
        <v>3010001010696</v>
      </c>
      <c r="K1014" s="417"/>
      <c r="L1014" s="417"/>
      <c r="M1014" s="417"/>
      <c r="N1014" s="417"/>
      <c r="O1014" s="417"/>
      <c r="P1014" s="419" t="s">
        <v>804</v>
      </c>
      <c r="Q1014" s="317"/>
      <c r="R1014" s="317"/>
      <c r="S1014" s="317"/>
      <c r="T1014" s="317"/>
      <c r="U1014" s="317"/>
      <c r="V1014" s="317"/>
      <c r="W1014" s="317"/>
      <c r="X1014" s="317"/>
      <c r="Y1014" s="318">
        <v>0.3</v>
      </c>
      <c r="Z1014" s="319"/>
      <c r="AA1014" s="319"/>
      <c r="AB1014" s="320"/>
      <c r="AC1014" s="322" t="s">
        <v>366</v>
      </c>
      <c r="AD1014" s="323"/>
      <c r="AE1014" s="323"/>
      <c r="AF1014" s="323"/>
      <c r="AG1014" s="323"/>
      <c r="AH1014" s="324">
        <v>2</v>
      </c>
      <c r="AI1014" s="325"/>
      <c r="AJ1014" s="325"/>
      <c r="AK1014" s="325"/>
      <c r="AL1014" s="326">
        <v>94.7</v>
      </c>
      <c r="AM1014" s="327"/>
      <c r="AN1014" s="327"/>
      <c r="AO1014" s="328"/>
      <c r="AP1014" s="321"/>
      <c r="AQ1014" s="321"/>
      <c r="AR1014" s="321"/>
      <c r="AS1014" s="321"/>
      <c r="AT1014" s="321"/>
      <c r="AU1014" s="321"/>
      <c r="AV1014" s="321"/>
      <c r="AW1014" s="321"/>
      <c r="AX1014" s="321"/>
      <c r="AY1014">
        <f>COUNTA($C$1014)</f>
        <v>1</v>
      </c>
    </row>
    <row r="1015" spans="1:51" ht="30" customHeight="1">
      <c r="A1015" s="401">
        <v>6</v>
      </c>
      <c r="B1015" s="401">
        <v>1</v>
      </c>
      <c r="C1015" s="418" t="s">
        <v>805</v>
      </c>
      <c r="D1015" s="415"/>
      <c r="E1015" s="415"/>
      <c r="F1015" s="415"/>
      <c r="G1015" s="415"/>
      <c r="H1015" s="415"/>
      <c r="I1015" s="415"/>
      <c r="J1015" s="416">
        <v>8010001136248</v>
      </c>
      <c r="K1015" s="417"/>
      <c r="L1015" s="417"/>
      <c r="M1015" s="417"/>
      <c r="N1015" s="417"/>
      <c r="O1015" s="417"/>
      <c r="P1015" s="419" t="s">
        <v>806</v>
      </c>
      <c r="Q1015" s="317"/>
      <c r="R1015" s="317"/>
      <c r="S1015" s="317"/>
      <c r="T1015" s="317"/>
      <c r="U1015" s="317"/>
      <c r="V1015" s="317"/>
      <c r="W1015" s="317"/>
      <c r="X1015" s="317"/>
      <c r="Y1015" s="318">
        <v>0.23</v>
      </c>
      <c r="Z1015" s="319"/>
      <c r="AA1015" s="319"/>
      <c r="AB1015" s="320"/>
      <c r="AC1015" s="322" t="s">
        <v>366</v>
      </c>
      <c r="AD1015" s="323"/>
      <c r="AE1015" s="323"/>
      <c r="AF1015" s="323"/>
      <c r="AG1015" s="323"/>
      <c r="AH1015" s="324">
        <v>3</v>
      </c>
      <c r="AI1015" s="325"/>
      <c r="AJ1015" s="325"/>
      <c r="AK1015" s="325"/>
      <c r="AL1015" s="326">
        <v>40.799999999999997</v>
      </c>
      <c r="AM1015" s="327"/>
      <c r="AN1015" s="327"/>
      <c r="AO1015" s="328"/>
      <c r="AP1015" s="321"/>
      <c r="AQ1015" s="321"/>
      <c r="AR1015" s="321"/>
      <c r="AS1015" s="321"/>
      <c r="AT1015" s="321"/>
      <c r="AU1015" s="321"/>
      <c r="AV1015" s="321"/>
      <c r="AW1015" s="321"/>
      <c r="AX1015" s="321"/>
      <c r="AY1015">
        <f>COUNTA($C$1015)</f>
        <v>1</v>
      </c>
    </row>
    <row r="1016" spans="1:51" ht="46.5" customHeight="1">
      <c r="A1016" s="401">
        <v>7</v>
      </c>
      <c r="B1016" s="401">
        <v>1</v>
      </c>
      <c r="C1016" s="418" t="s">
        <v>807</v>
      </c>
      <c r="D1016" s="415"/>
      <c r="E1016" s="415"/>
      <c r="F1016" s="415"/>
      <c r="G1016" s="415"/>
      <c r="H1016" s="415"/>
      <c r="I1016" s="415"/>
      <c r="J1016" s="416">
        <v>3011401003348</v>
      </c>
      <c r="K1016" s="417"/>
      <c r="L1016" s="417"/>
      <c r="M1016" s="417"/>
      <c r="N1016" s="417"/>
      <c r="O1016" s="417"/>
      <c r="P1016" s="419" t="s">
        <v>808</v>
      </c>
      <c r="Q1016" s="317"/>
      <c r="R1016" s="317"/>
      <c r="S1016" s="317"/>
      <c r="T1016" s="317"/>
      <c r="U1016" s="317"/>
      <c r="V1016" s="317"/>
      <c r="W1016" s="317"/>
      <c r="X1016" s="317"/>
      <c r="Y1016" s="318">
        <v>0.22</v>
      </c>
      <c r="Z1016" s="319"/>
      <c r="AA1016" s="319"/>
      <c r="AB1016" s="320"/>
      <c r="AC1016" s="322" t="s">
        <v>366</v>
      </c>
      <c r="AD1016" s="323"/>
      <c r="AE1016" s="323"/>
      <c r="AF1016" s="323"/>
      <c r="AG1016" s="323"/>
      <c r="AH1016" s="324">
        <v>2</v>
      </c>
      <c r="AI1016" s="325"/>
      <c r="AJ1016" s="325"/>
      <c r="AK1016" s="325"/>
      <c r="AL1016" s="326">
        <v>47</v>
      </c>
      <c r="AM1016" s="327"/>
      <c r="AN1016" s="327"/>
      <c r="AO1016" s="328"/>
      <c r="AP1016" s="321"/>
      <c r="AQ1016" s="321"/>
      <c r="AR1016" s="321"/>
      <c r="AS1016" s="321"/>
      <c r="AT1016" s="321"/>
      <c r="AU1016" s="321"/>
      <c r="AV1016" s="321"/>
      <c r="AW1016" s="321"/>
      <c r="AX1016" s="321"/>
      <c r="AY1016">
        <f>COUNTA($C$1016)</f>
        <v>1</v>
      </c>
    </row>
    <row r="1017" spans="1:51" ht="30" customHeight="1">
      <c r="A1017" s="401">
        <v>8</v>
      </c>
      <c r="B1017" s="401">
        <v>1</v>
      </c>
      <c r="C1017" s="418" t="s">
        <v>809</v>
      </c>
      <c r="D1017" s="415"/>
      <c r="E1017" s="415"/>
      <c r="F1017" s="415"/>
      <c r="G1017" s="415"/>
      <c r="H1017" s="415"/>
      <c r="I1017" s="415"/>
      <c r="J1017" s="416">
        <v>2010901001143</v>
      </c>
      <c r="K1017" s="417"/>
      <c r="L1017" s="417"/>
      <c r="M1017" s="417"/>
      <c r="N1017" s="417"/>
      <c r="O1017" s="417"/>
      <c r="P1017" s="419" t="s">
        <v>810</v>
      </c>
      <c r="Q1017" s="317"/>
      <c r="R1017" s="317"/>
      <c r="S1017" s="317"/>
      <c r="T1017" s="317"/>
      <c r="U1017" s="317"/>
      <c r="V1017" s="317"/>
      <c r="W1017" s="317"/>
      <c r="X1017" s="317"/>
      <c r="Y1017" s="318">
        <v>0.16</v>
      </c>
      <c r="Z1017" s="319"/>
      <c r="AA1017" s="319"/>
      <c r="AB1017" s="320"/>
      <c r="AC1017" s="322" t="s">
        <v>366</v>
      </c>
      <c r="AD1017" s="323"/>
      <c r="AE1017" s="323"/>
      <c r="AF1017" s="323"/>
      <c r="AG1017" s="323"/>
      <c r="AH1017" s="324">
        <v>2</v>
      </c>
      <c r="AI1017" s="325"/>
      <c r="AJ1017" s="325"/>
      <c r="AK1017" s="325"/>
      <c r="AL1017" s="326">
        <v>75.2</v>
      </c>
      <c r="AM1017" s="327"/>
      <c r="AN1017" s="327"/>
      <c r="AO1017" s="328"/>
      <c r="AP1017" s="321"/>
      <c r="AQ1017" s="321"/>
      <c r="AR1017" s="321"/>
      <c r="AS1017" s="321"/>
      <c r="AT1017" s="321"/>
      <c r="AU1017" s="321"/>
      <c r="AV1017" s="321"/>
      <c r="AW1017" s="321"/>
      <c r="AX1017" s="321"/>
      <c r="AY1017">
        <f>COUNTA($C$1017)</f>
        <v>1</v>
      </c>
    </row>
    <row r="1018" spans="1:51" ht="30" customHeight="1">
      <c r="A1018" s="401">
        <v>9</v>
      </c>
      <c r="B1018" s="401">
        <v>1</v>
      </c>
      <c r="C1018" s="418" t="s">
        <v>811</v>
      </c>
      <c r="D1018" s="415"/>
      <c r="E1018" s="415"/>
      <c r="F1018" s="415"/>
      <c r="G1018" s="415"/>
      <c r="H1018" s="415"/>
      <c r="I1018" s="415"/>
      <c r="J1018" s="416">
        <v>5010401008297</v>
      </c>
      <c r="K1018" s="417"/>
      <c r="L1018" s="417"/>
      <c r="M1018" s="417"/>
      <c r="N1018" s="417"/>
      <c r="O1018" s="417"/>
      <c r="P1018" s="419" t="s">
        <v>812</v>
      </c>
      <c r="Q1018" s="317"/>
      <c r="R1018" s="317"/>
      <c r="S1018" s="317"/>
      <c r="T1018" s="317"/>
      <c r="U1018" s="317"/>
      <c r="V1018" s="317"/>
      <c r="W1018" s="317"/>
      <c r="X1018" s="317"/>
      <c r="Y1018" s="318">
        <v>0.11</v>
      </c>
      <c r="Z1018" s="319"/>
      <c r="AA1018" s="319"/>
      <c r="AB1018" s="320"/>
      <c r="AC1018" s="322" t="s">
        <v>366</v>
      </c>
      <c r="AD1018" s="323"/>
      <c r="AE1018" s="323"/>
      <c r="AF1018" s="323"/>
      <c r="AG1018" s="323"/>
      <c r="AH1018" s="324">
        <v>3</v>
      </c>
      <c r="AI1018" s="325"/>
      <c r="AJ1018" s="325"/>
      <c r="AK1018" s="325"/>
      <c r="AL1018" s="326">
        <v>40.799999999999997</v>
      </c>
      <c r="AM1018" s="327"/>
      <c r="AN1018" s="327"/>
      <c r="AO1018" s="328"/>
      <c r="AP1018" s="321"/>
      <c r="AQ1018" s="321"/>
      <c r="AR1018" s="321"/>
      <c r="AS1018" s="321"/>
      <c r="AT1018" s="321"/>
      <c r="AU1018" s="321"/>
      <c r="AV1018" s="321"/>
      <c r="AW1018" s="321"/>
      <c r="AX1018" s="321"/>
      <c r="AY1018">
        <f>COUNTA($C$1018)</f>
        <v>1</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361</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49.5" customHeight="1">
      <c r="A1043" s="401">
        <v>1</v>
      </c>
      <c r="B1043" s="401">
        <v>1</v>
      </c>
      <c r="C1043" s="418" t="s">
        <v>813</v>
      </c>
      <c r="D1043" s="415"/>
      <c r="E1043" s="415"/>
      <c r="F1043" s="415"/>
      <c r="G1043" s="415"/>
      <c r="H1043" s="415"/>
      <c r="I1043" s="415"/>
      <c r="J1043" s="416">
        <v>3130005005532</v>
      </c>
      <c r="K1043" s="417"/>
      <c r="L1043" s="417"/>
      <c r="M1043" s="417"/>
      <c r="N1043" s="417"/>
      <c r="O1043" s="417"/>
      <c r="P1043" s="419" t="s">
        <v>786</v>
      </c>
      <c r="Q1043" s="317"/>
      <c r="R1043" s="317"/>
      <c r="S1043" s="317"/>
      <c r="T1043" s="317"/>
      <c r="U1043" s="317"/>
      <c r="V1043" s="317"/>
      <c r="W1043" s="317"/>
      <c r="X1043" s="317"/>
      <c r="Y1043" s="318">
        <v>3</v>
      </c>
      <c r="Z1043" s="319"/>
      <c r="AA1043" s="319"/>
      <c r="AB1043" s="320"/>
      <c r="AC1043" s="322" t="s">
        <v>372</v>
      </c>
      <c r="AD1043" s="323"/>
      <c r="AE1043" s="323"/>
      <c r="AF1043" s="323"/>
      <c r="AG1043" s="323"/>
      <c r="AH1043" s="420" t="s">
        <v>790</v>
      </c>
      <c r="AI1043" s="421"/>
      <c r="AJ1043" s="421"/>
      <c r="AK1043" s="421"/>
      <c r="AL1043" s="326">
        <v>100</v>
      </c>
      <c r="AM1043" s="327"/>
      <c r="AN1043" s="327"/>
      <c r="AO1043" s="328"/>
      <c r="AP1043" s="321" t="s">
        <v>790</v>
      </c>
      <c r="AQ1043" s="321"/>
      <c r="AR1043" s="321"/>
      <c r="AS1043" s="321"/>
      <c r="AT1043" s="321"/>
      <c r="AU1043" s="321"/>
      <c r="AV1043" s="321"/>
      <c r="AW1043" s="321"/>
      <c r="AX1043" s="321"/>
      <c r="AY1043">
        <f t="shared" si="123"/>
        <v>1</v>
      </c>
    </row>
    <row r="1044" spans="1:51" ht="49.5" customHeight="1">
      <c r="A1044" s="401">
        <v>2</v>
      </c>
      <c r="B1044" s="401">
        <v>1</v>
      </c>
      <c r="C1044" s="418" t="s">
        <v>862</v>
      </c>
      <c r="D1044" s="415"/>
      <c r="E1044" s="415"/>
      <c r="F1044" s="415"/>
      <c r="G1044" s="415"/>
      <c r="H1044" s="415"/>
      <c r="I1044" s="415"/>
      <c r="J1044" s="416">
        <v>8010005002330</v>
      </c>
      <c r="K1044" s="417"/>
      <c r="L1044" s="417"/>
      <c r="M1044" s="417"/>
      <c r="N1044" s="417"/>
      <c r="O1044" s="417"/>
      <c r="P1044" s="419" t="s">
        <v>814</v>
      </c>
      <c r="Q1044" s="317"/>
      <c r="R1044" s="317"/>
      <c r="S1044" s="317"/>
      <c r="T1044" s="317"/>
      <c r="U1044" s="317"/>
      <c r="V1044" s="317"/>
      <c r="W1044" s="317"/>
      <c r="X1044" s="317"/>
      <c r="Y1044" s="318">
        <v>3</v>
      </c>
      <c r="Z1044" s="319"/>
      <c r="AA1044" s="319"/>
      <c r="AB1044" s="320"/>
      <c r="AC1044" s="322" t="s">
        <v>372</v>
      </c>
      <c r="AD1044" s="323"/>
      <c r="AE1044" s="323"/>
      <c r="AF1044" s="323"/>
      <c r="AG1044" s="323"/>
      <c r="AH1044" s="420" t="s">
        <v>790</v>
      </c>
      <c r="AI1044" s="421"/>
      <c r="AJ1044" s="421"/>
      <c r="AK1044" s="421"/>
      <c r="AL1044" s="326">
        <v>100</v>
      </c>
      <c r="AM1044" s="327"/>
      <c r="AN1044" s="327"/>
      <c r="AO1044" s="328"/>
      <c r="AP1044" s="321" t="s">
        <v>790</v>
      </c>
      <c r="AQ1044" s="321"/>
      <c r="AR1044" s="321"/>
      <c r="AS1044" s="321"/>
      <c r="AT1044" s="321"/>
      <c r="AU1044" s="321"/>
      <c r="AV1044" s="321"/>
      <c r="AW1044" s="321"/>
      <c r="AX1044" s="321"/>
      <c r="AY1044">
        <f>COUNTA($C$1044)</f>
        <v>1</v>
      </c>
    </row>
    <row r="1045" spans="1:51" ht="49.5" customHeight="1">
      <c r="A1045" s="401">
        <v>3</v>
      </c>
      <c r="B1045" s="401">
        <v>1</v>
      </c>
      <c r="C1045" s="418" t="s">
        <v>817</v>
      </c>
      <c r="D1045" s="415"/>
      <c r="E1045" s="415"/>
      <c r="F1045" s="415"/>
      <c r="G1045" s="415"/>
      <c r="H1045" s="415"/>
      <c r="I1045" s="415"/>
      <c r="J1045" s="416">
        <v>4150005005570</v>
      </c>
      <c r="K1045" s="417"/>
      <c r="L1045" s="417"/>
      <c r="M1045" s="417"/>
      <c r="N1045" s="417"/>
      <c r="O1045" s="417"/>
      <c r="P1045" s="419" t="s">
        <v>818</v>
      </c>
      <c r="Q1045" s="317"/>
      <c r="R1045" s="317"/>
      <c r="S1045" s="317"/>
      <c r="T1045" s="317"/>
      <c r="U1045" s="317"/>
      <c r="V1045" s="317"/>
      <c r="W1045" s="317"/>
      <c r="X1045" s="317"/>
      <c r="Y1045" s="318">
        <v>3</v>
      </c>
      <c r="Z1045" s="319"/>
      <c r="AA1045" s="319"/>
      <c r="AB1045" s="320"/>
      <c r="AC1045" s="322" t="s">
        <v>372</v>
      </c>
      <c r="AD1045" s="323"/>
      <c r="AE1045" s="323"/>
      <c r="AF1045" s="323"/>
      <c r="AG1045" s="323"/>
      <c r="AH1045" s="324" t="s">
        <v>790</v>
      </c>
      <c r="AI1045" s="325"/>
      <c r="AJ1045" s="325"/>
      <c r="AK1045" s="325"/>
      <c r="AL1045" s="326">
        <v>100</v>
      </c>
      <c r="AM1045" s="327"/>
      <c r="AN1045" s="327"/>
      <c r="AO1045" s="328"/>
      <c r="AP1045" s="321" t="s">
        <v>790</v>
      </c>
      <c r="AQ1045" s="321"/>
      <c r="AR1045" s="321"/>
      <c r="AS1045" s="321"/>
      <c r="AT1045" s="321"/>
      <c r="AU1045" s="321"/>
      <c r="AV1045" s="321"/>
      <c r="AW1045" s="321"/>
      <c r="AX1045" s="321"/>
      <c r="AY1045">
        <f>COUNTA($C$1045)</f>
        <v>1</v>
      </c>
    </row>
    <row r="1046" spans="1:51" ht="49.5" customHeight="1">
      <c r="A1046" s="401">
        <v>4</v>
      </c>
      <c r="B1046" s="401">
        <v>1</v>
      </c>
      <c r="C1046" s="418" t="s">
        <v>815</v>
      </c>
      <c r="D1046" s="415"/>
      <c r="E1046" s="415"/>
      <c r="F1046" s="415"/>
      <c r="G1046" s="415"/>
      <c r="H1046" s="415"/>
      <c r="I1046" s="415"/>
      <c r="J1046" s="416">
        <v>5010005007398</v>
      </c>
      <c r="K1046" s="417"/>
      <c r="L1046" s="417"/>
      <c r="M1046" s="417"/>
      <c r="N1046" s="417"/>
      <c r="O1046" s="417"/>
      <c r="P1046" s="419" t="s">
        <v>816</v>
      </c>
      <c r="Q1046" s="317"/>
      <c r="R1046" s="317"/>
      <c r="S1046" s="317"/>
      <c r="T1046" s="317"/>
      <c r="U1046" s="317"/>
      <c r="V1046" s="317"/>
      <c r="W1046" s="317"/>
      <c r="X1046" s="317"/>
      <c r="Y1046" s="318">
        <v>2.5</v>
      </c>
      <c r="Z1046" s="319"/>
      <c r="AA1046" s="319"/>
      <c r="AB1046" s="320"/>
      <c r="AC1046" s="322" t="s">
        <v>372</v>
      </c>
      <c r="AD1046" s="323"/>
      <c r="AE1046" s="323"/>
      <c r="AF1046" s="323"/>
      <c r="AG1046" s="323"/>
      <c r="AH1046" s="324" t="s">
        <v>790</v>
      </c>
      <c r="AI1046" s="325"/>
      <c r="AJ1046" s="325"/>
      <c r="AK1046" s="325"/>
      <c r="AL1046" s="326">
        <v>100</v>
      </c>
      <c r="AM1046" s="327"/>
      <c r="AN1046" s="327"/>
      <c r="AO1046" s="328"/>
      <c r="AP1046" s="321" t="s">
        <v>790</v>
      </c>
      <c r="AQ1046" s="321"/>
      <c r="AR1046" s="321"/>
      <c r="AS1046" s="321"/>
      <c r="AT1046" s="321"/>
      <c r="AU1046" s="321"/>
      <c r="AV1046" s="321"/>
      <c r="AW1046" s="321"/>
      <c r="AX1046" s="321"/>
      <c r="AY1046">
        <f>COUNTA($C$1046)</f>
        <v>1</v>
      </c>
    </row>
    <row r="1047" spans="1:51" ht="49.5" customHeight="1">
      <c r="A1047" s="401">
        <v>5</v>
      </c>
      <c r="B1047" s="401">
        <v>1</v>
      </c>
      <c r="C1047" s="418" t="s">
        <v>819</v>
      </c>
      <c r="D1047" s="415"/>
      <c r="E1047" s="415"/>
      <c r="F1047" s="415"/>
      <c r="G1047" s="415"/>
      <c r="H1047" s="415"/>
      <c r="I1047" s="415"/>
      <c r="J1047" s="416">
        <v>5010001006123</v>
      </c>
      <c r="K1047" s="417"/>
      <c r="L1047" s="417"/>
      <c r="M1047" s="417"/>
      <c r="N1047" s="417"/>
      <c r="O1047" s="417"/>
      <c r="P1047" s="419" t="s">
        <v>820</v>
      </c>
      <c r="Q1047" s="317"/>
      <c r="R1047" s="317"/>
      <c r="S1047" s="317"/>
      <c r="T1047" s="317"/>
      <c r="U1047" s="317"/>
      <c r="V1047" s="317"/>
      <c r="W1047" s="317"/>
      <c r="X1047" s="317"/>
      <c r="Y1047" s="318">
        <v>2.31</v>
      </c>
      <c r="Z1047" s="319"/>
      <c r="AA1047" s="319"/>
      <c r="AB1047" s="320"/>
      <c r="AC1047" s="322" t="s">
        <v>372</v>
      </c>
      <c r="AD1047" s="323"/>
      <c r="AE1047" s="323"/>
      <c r="AF1047" s="323"/>
      <c r="AG1047" s="323"/>
      <c r="AH1047" s="324" t="s">
        <v>790</v>
      </c>
      <c r="AI1047" s="325"/>
      <c r="AJ1047" s="325"/>
      <c r="AK1047" s="325"/>
      <c r="AL1047" s="326">
        <v>100</v>
      </c>
      <c r="AM1047" s="327"/>
      <c r="AN1047" s="327"/>
      <c r="AO1047" s="328"/>
      <c r="AP1047" s="321" t="s">
        <v>790</v>
      </c>
      <c r="AQ1047" s="321"/>
      <c r="AR1047" s="321"/>
      <c r="AS1047" s="321"/>
      <c r="AT1047" s="321"/>
      <c r="AU1047" s="321"/>
      <c r="AV1047" s="321"/>
      <c r="AW1047" s="321"/>
      <c r="AX1047" s="321"/>
      <c r="AY1047">
        <f>COUNTA($C$1047)</f>
        <v>1</v>
      </c>
    </row>
    <row r="1048" spans="1:51" ht="30" customHeight="1">
      <c r="A1048" s="401">
        <v>6</v>
      </c>
      <c r="B1048" s="401">
        <v>1</v>
      </c>
      <c r="C1048" s="418" t="s">
        <v>821</v>
      </c>
      <c r="D1048" s="415"/>
      <c r="E1048" s="415"/>
      <c r="F1048" s="415"/>
      <c r="G1048" s="415"/>
      <c r="H1048" s="415"/>
      <c r="I1048" s="415"/>
      <c r="J1048" s="416">
        <v>5010601020795</v>
      </c>
      <c r="K1048" s="417"/>
      <c r="L1048" s="417"/>
      <c r="M1048" s="417"/>
      <c r="N1048" s="417"/>
      <c r="O1048" s="417"/>
      <c r="P1048" s="419" t="s">
        <v>822</v>
      </c>
      <c r="Q1048" s="317"/>
      <c r="R1048" s="317"/>
      <c r="S1048" s="317"/>
      <c r="T1048" s="317"/>
      <c r="U1048" s="317"/>
      <c r="V1048" s="317"/>
      <c r="W1048" s="317"/>
      <c r="X1048" s="317"/>
      <c r="Y1048" s="318">
        <v>1.55</v>
      </c>
      <c r="Z1048" s="319"/>
      <c r="AA1048" s="319"/>
      <c r="AB1048" s="320"/>
      <c r="AC1048" s="322" t="s">
        <v>372</v>
      </c>
      <c r="AD1048" s="323"/>
      <c r="AE1048" s="323"/>
      <c r="AF1048" s="323"/>
      <c r="AG1048" s="323"/>
      <c r="AH1048" s="324" t="s">
        <v>790</v>
      </c>
      <c r="AI1048" s="325"/>
      <c r="AJ1048" s="325"/>
      <c r="AK1048" s="325"/>
      <c r="AL1048" s="326">
        <v>100</v>
      </c>
      <c r="AM1048" s="327"/>
      <c r="AN1048" s="327"/>
      <c r="AO1048" s="328"/>
      <c r="AP1048" s="321" t="s">
        <v>790</v>
      </c>
      <c r="AQ1048" s="321"/>
      <c r="AR1048" s="321"/>
      <c r="AS1048" s="321"/>
      <c r="AT1048" s="321"/>
      <c r="AU1048" s="321"/>
      <c r="AV1048" s="321"/>
      <c r="AW1048" s="321"/>
      <c r="AX1048" s="321"/>
      <c r="AY1048">
        <f>COUNTA($C$1048)</f>
        <v>1</v>
      </c>
    </row>
    <row r="1049" spans="1:51" ht="30" customHeight="1">
      <c r="A1049" s="401">
        <v>7</v>
      </c>
      <c r="B1049" s="401">
        <v>1</v>
      </c>
      <c r="C1049" s="418" t="s">
        <v>803</v>
      </c>
      <c r="D1049" s="415"/>
      <c r="E1049" s="415"/>
      <c r="F1049" s="415"/>
      <c r="G1049" s="415"/>
      <c r="H1049" s="415"/>
      <c r="I1049" s="415"/>
      <c r="J1049" s="416">
        <v>3010001010696</v>
      </c>
      <c r="K1049" s="417"/>
      <c r="L1049" s="417"/>
      <c r="M1049" s="417"/>
      <c r="N1049" s="417"/>
      <c r="O1049" s="417"/>
      <c r="P1049" s="419" t="s">
        <v>823</v>
      </c>
      <c r="Q1049" s="317"/>
      <c r="R1049" s="317"/>
      <c r="S1049" s="317"/>
      <c r="T1049" s="317"/>
      <c r="U1049" s="317"/>
      <c r="V1049" s="317"/>
      <c r="W1049" s="317"/>
      <c r="X1049" s="317"/>
      <c r="Y1049" s="318">
        <v>0.95</v>
      </c>
      <c r="Z1049" s="319"/>
      <c r="AA1049" s="319"/>
      <c r="AB1049" s="320"/>
      <c r="AC1049" s="322" t="s">
        <v>372</v>
      </c>
      <c r="AD1049" s="323"/>
      <c r="AE1049" s="323"/>
      <c r="AF1049" s="323"/>
      <c r="AG1049" s="323"/>
      <c r="AH1049" s="324" t="s">
        <v>790</v>
      </c>
      <c r="AI1049" s="325"/>
      <c r="AJ1049" s="325"/>
      <c r="AK1049" s="325"/>
      <c r="AL1049" s="326">
        <v>100</v>
      </c>
      <c r="AM1049" s="327"/>
      <c r="AN1049" s="327"/>
      <c r="AO1049" s="328"/>
      <c r="AP1049" s="321" t="s">
        <v>790</v>
      </c>
      <c r="AQ1049" s="321"/>
      <c r="AR1049" s="321"/>
      <c r="AS1049" s="321"/>
      <c r="AT1049" s="321"/>
      <c r="AU1049" s="321"/>
      <c r="AV1049" s="321"/>
      <c r="AW1049" s="321"/>
      <c r="AX1049" s="321"/>
      <c r="AY1049">
        <f>COUNTA($C$1049)</f>
        <v>1</v>
      </c>
    </row>
    <row r="1050" spans="1:51" ht="42" customHeight="1">
      <c r="A1050" s="401">
        <v>8</v>
      </c>
      <c r="B1050" s="401">
        <v>1</v>
      </c>
      <c r="C1050" s="418" t="s">
        <v>826</v>
      </c>
      <c r="D1050" s="415"/>
      <c r="E1050" s="415"/>
      <c r="F1050" s="415"/>
      <c r="G1050" s="415"/>
      <c r="H1050" s="415"/>
      <c r="I1050" s="415"/>
      <c r="J1050" s="416">
        <v>5010601042030</v>
      </c>
      <c r="K1050" s="417"/>
      <c r="L1050" s="417"/>
      <c r="M1050" s="417"/>
      <c r="N1050" s="417"/>
      <c r="O1050" s="417"/>
      <c r="P1050" s="419" t="s">
        <v>827</v>
      </c>
      <c r="Q1050" s="317"/>
      <c r="R1050" s="317"/>
      <c r="S1050" s="317"/>
      <c r="T1050" s="317"/>
      <c r="U1050" s="317"/>
      <c r="V1050" s="317"/>
      <c r="W1050" s="317"/>
      <c r="X1050" s="317"/>
      <c r="Y1050" s="318">
        <v>0.73</v>
      </c>
      <c r="Z1050" s="319"/>
      <c r="AA1050" s="319"/>
      <c r="AB1050" s="320"/>
      <c r="AC1050" s="322" t="s">
        <v>372</v>
      </c>
      <c r="AD1050" s="323"/>
      <c r="AE1050" s="323"/>
      <c r="AF1050" s="323"/>
      <c r="AG1050" s="323"/>
      <c r="AH1050" s="324" t="s">
        <v>790</v>
      </c>
      <c r="AI1050" s="325"/>
      <c r="AJ1050" s="325"/>
      <c r="AK1050" s="325"/>
      <c r="AL1050" s="326" t="s">
        <v>790</v>
      </c>
      <c r="AM1050" s="327"/>
      <c r="AN1050" s="327"/>
      <c r="AO1050" s="328"/>
      <c r="AP1050" s="321" t="s">
        <v>790</v>
      </c>
      <c r="AQ1050" s="321"/>
      <c r="AR1050" s="321"/>
      <c r="AS1050" s="321"/>
      <c r="AT1050" s="321"/>
      <c r="AU1050" s="321"/>
      <c r="AV1050" s="321"/>
      <c r="AW1050" s="321"/>
      <c r="AX1050" s="321"/>
      <c r="AY1050">
        <f>COUNTA($C$1050)</f>
        <v>1</v>
      </c>
    </row>
    <row r="1051" spans="1:51" ht="42" customHeight="1">
      <c r="A1051" s="401">
        <v>9</v>
      </c>
      <c r="B1051" s="401">
        <v>1</v>
      </c>
      <c r="C1051" s="418" t="s">
        <v>828</v>
      </c>
      <c r="D1051" s="415"/>
      <c r="E1051" s="415"/>
      <c r="F1051" s="415"/>
      <c r="G1051" s="415"/>
      <c r="H1051" s="415"/>
      <c r="I1051" s="415"/>
      <c r="J1051" s="416">
        <v>2010001089303</v>
      </c>
      <c r="K1051" s="417"/>
      <c r="L1051" s="417"/>
      <c r="M1051" s="417"/>
      <c r="N1051" s="417"/>
      <c r="O1051" s="417"/>
      <c r="P1051" s="419" t="s">
        <v>829</v>
      </c>
      <c r="Q1051" s="317"/>
      <c r="R1051" s="317"/>
      <c r="S1051" s="317"/>
      <c r="T1051" s="317"/>
      <c r="U1051" s="317"/>
      <c r="V1051" s="317"/>
      <c r="W1051" s="317"/>
      <c r="X1051" s="317"/>
      <c r="Y1051" s="318">
        <v>0.68</v>
      </c>
      <c r="Z1051" s="319"/>
      <c r="AA1051" s="319"/>
      <c r="AB1051" s="320"/>
      <c r="AC1051" s="322" t="s">
        <v>372</v>
      </c>
      <c r="AD1051" s="323"/>
      <c r="AE1051" s="323"/>
      <c r="AF1051" s="323"/>
      <c r="AG1051" s="323"/>
      <c r="AH1051" s="324" t="s">
        <v>790</v>
      </c>
      <c r="AI1051" s="325"/>
      <c r="AJ1051" s="325"/>
      <c r="AK1051" s="325"/>
      <c r="AL1051" s="326" t="s">
        <v>790</v>
      </c>
      <c r="AM1051" s="327"/>
      <c r="AN1051" s="327"/>
      <c r="AO1051" s="328"/>
      <c r="AP1051" s="321" t="s">
        <v>790</v>
      </c>
      <c r="AQ1051" s="321"/>
      <c r="AR1051" s="321"/>
      <c r="AS1051" s="321"/>
      <c r="AT1051" s="321"/>
      <c r="AU1051" s="321"/>
      <c r="AV1051" s="321"/>
      <c r="AW1051" s="321"/>
      <c r="AX1051" s="321"/>
      <c r="AY1051">
        <f>COUNTA($C$1051)</f>
        <v>1</v>
      </c>
    </row>
    <row r="1052" spans="1:51" ht="30" customHeight="1">
      <c r="A1052" s="401">
        <v>10</v>
      </c>
      <c r="B1052" s="401">
        <v>1</v>
      </c>
      <c r="C1052" s="418" t="s">
        <v>824</v>
      </c>
      <c r="D1052" s="415"/>
      <c r="E1052" s="415"/>
      <c r="F1052" s="415"/>
      <c r="G1052" s="415"/>
      <c r="H1052" s="415"/>
      <c r="I1052" s="415"/>
      <c r="J1052" s="416">
        <v>4010401087739</v>
      </c>
      <c r="K1052" s="417"/>
      <c r="L1052" s="417"/>
      <c r="M1052" s="417"/>
      <c r="N1052" s="417"/>
      <c r="O1052" s="417"/>
      <c r="P1052" s="419" t="s">
        <v>825</v>
      </c>
      <c r="Q1052" s="317"/>
      <c r="R1052" s="317"/>
      <c r="S1052" s="317"/>
      <c r="T1052" s="317"/>
      <c r="U1052" s="317"/>
      <c r="V1052" s="317"/>
      <c r="W1052" s="317"/>
      <c r="X1052" s="317"/>
      <c r="Y1052" s="318">
        <v>0.49</v>
      </c>
      <c r="Z1052" s="319"/>
      <c r="AA1052" s="319"/>
      <c r="AB1052" s="320"/>
      <c r="AC1052" s="322" t="s">
        <v>372</v>
      </c>
      <c r="AD1052" s="323"/>
      <c r="AE1052" s="323"/>
      <c r="AF1052" s="323"/>
      <c r="AG1052" s="323"/>
      <c r="AH1052" s="324" t="s">
        <v>790</v>
      </c>
      <c r="AI1052" s="325"/>
      <c r="AJ1052" s="325"/>
      <c r="AK1052" s="325"/>
      <c r="AL1052" s="326" t="s">
        <v>790</v>
      </c>
      <c r="AM1052" s="327"/>
      <c r="AN1052" s="327"/>
      <c r="AO1052" s="328"/>
      <c r="AP1052" s="321" t="s">
        <v>790</v>
      </c>
      <c r="AQ1052" s="321"/>
      <c r="AR1052" s="321"/>
      <c r="AS1052" s="321"/>
      <c r="AT1052" s="321"/>
      <c r="AU1052" s="321"/>
      <c r="AV1052" s="321"/>
      <c r="AW1052" s="321"/>
      <c r="AX1052" s="321"/>
      <c r="AY1052">
        <f>COUNTA($C$1052)</f>
        <v>1</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361</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50.25" customHeight="1">
      <c r="A1076" s="401">
        <v>1</v>
      </c>
      <c r="B1076" s="401">
        <v>1</v>
      </c>
      <c r="C1076" s="418" t="s">
        <v>830</v>
      </c>
      <c r="D1076" s="415"/>
      <c r="E1076" s="415"/>
      <c r="F1076" s="415"/>
      <c r="G1076" s="415"/>
      <c r="H1076" s="415"/>
      <c r="I1076" s="415"/>
      <c r="J1076" s="416" t="s">
        <v>876</v>
      </c>
      <c r="K1076" s="417"/>
      <c r="L1076" s="417"/>
      <c r="M1076" s="417"/>
      <c r="N1076" s="417"/>
      <c r="O1076" s="417"/>
      <c r="P1076" s="419" t="s">
        <v>831</v>
      </c>
      <c r="Q1076" s="317"/>
      <c r="R1076" s="317"/>
      <c r="S1076" s="317"/>
      <c r="T1076" s="317"/>
      <c r="U1076" s="317"/>
      <c r="V1076" s="317"/>
      <c r="W1076" s="317"/>
      <c r="X1076" s="317"/>
      <c r="Y1076" s="318">
        <v>8.02</v>
      </c>
      <c r="Z1076" s="319"/>
      <c r="AA1076" s="319"/>
      <c r="AB1076" s="320"/>
      <c r="AC1076" s="322" t="s">
        <v>80</v>
      </c>
      <c r="AD1076" s="323"/>
      <c r="AE1076" s="323"/>
      <c r="AF1076" s="323"/>
      <c r="AG1076" s="323"/>
      <c r="AH1076" s="420" t="s">
        <v>863</v>
      </c>
      <c r="AI1076" s="421"/>
      <c r="AJ1076" s="421"/>
      <c r="AK1076" s="421"/>
      <c r="AL1076" s="326" t="s">
        <v>863</v>
      </c>
      <c r="AM1076" s="327"/>
      <c r="AN1076" s="327"/>
      <c r="AO1076" s="328"/>
      <c r="AP1076" s="321" t="s">
        <v>863</v>
      </c>
      <c r="AQ1076" s="321"/>
      <c r="AR1076" s="321"/>
      <c r="AS1076" s="321"/>
      <c r="AT1076" s="321"/>
      <c r="AU1076" s="321"/>
      <c r="AV1076" s="321"/>
      <c r="AW1076" s="321"/>
      <c r="AX1076" s="321"/>
      <c r="AY1076">
        <f t="shared" si="124"/>
        <v>1</v>
      </c>
    </row>
    <row r="1077" spans="1:51" ht="30" customHeight="1">
      <c r="A1077" s="401">
        <v>2</v>
      </c>
      <c r="B1077" s="401">
        <v>1</v>
      </c>
      <c r="C1077" s="418" t="s">
        <v>821</v>
      </c>
      <c r="D1077" s="415"/>
      <c r="E1077" s="415"/>
      <c r="F1077" s="415"/>
      <c r="G1077" s="415"/>
      <c r="H1077" s="415"/>
      <c r="I1077" s="415"/>
      <c r="J1077" s="416">
        <v>5010601020795</v>
      </c>
      <c r="K1077" s="417"/>
      <c r="L1077" s="417"/>
      <c r="M1077" s="417"/>
      <c r="N1077" s="417"/>
      <c r="O1077" s="417"/>
      <c r="P1077" s="419" t="s">
        <v>866</v>
      </c>
      <c r="Q1077" s="317"/>
      <c r="R1077" s="317"/>
      <c r="S1077" s="317"/>
      <c r="T1077" s="317"/>
      <c r="U1077" s="317"/>
      <c r="V1077" s="317"/>
      <c r="W1077" s="317"/>
      <c r="X1077" s="317"/>
      <c r="Y1077" s="318">
        <v>0.1</v>
      </c>
      <c r="Z1077" s="319"/>
      <c r="AA1077" s="319"/>
      <c r="AB1077" s="320"/>
      <c r="AC1077" s="322" t="s">
        <v>372</v>
      </c>
      <c r="AD1077" s="323"/>
      <c r="AE1077" s="323"/>
      <c r="AF1077" s="323"/>
      <c r="AG1077" s="323"/>
      <c r="AH1077" s="420" t="s">
        <v>873</v>
      </c>
      <c r="AI1077" s="421"/>
      <c r="AJ1077" s="421"/>
      <c r="AK1077" s="421"/>
      <c r="AL1077" s="326" t="s">
        <v>873</v>
      </c>
      <c r="AM1077" s="327"/>
      <c r="AN1077" s="327"/>
      <c r="AO1077" s="328"/>
      <c r="AP1077" s="321" t="s">
        <v>873</v>
      </c>
      <c r="AQ1077" s="321"/>
      <c r="AR1077" s="321"/>
      <c r="AS1077" s="321"/>
      <c r="AT1077" s="321"/>
      <c r="AU1077" s="321"/>
      <c r="AV1077" s="321"/>
      <c r="AW1077" s="321"/>
      <c r="AX1077" s="321"/>
      <c r="AY1077">
        <f>COUNTA($C$1077)</f>
        <v>1</v>
      </c>
    </row>
    <row r="1078" spans="1:51" ht="30" hidden="1" customHeight="1">
      <c r="A1078" s="401">
        <v>3</v>
      </c>
      <c r="B1078" s="401">
        <v>1</v>
      </c>
      <c r="C1078" s="418"/>
      <c r="D1078" s="415"/>
      <c r="E1078" s="415"/>
      <c r="F1078" s="415"/>
      <c r="G1078" s="415"/>
      <c r="H1078" s="415"/>
      <c r="I1078" s="415"/>
      <c r="J1078" s="416"/>
      <c r="K1078" s="417"/>
      <c r="L1078" s="417"/>
      <c r="M1078" s="417"/>
      <c r="N1078" s="417"/>
      <c r="O1078" s="417"/>
      <c r="P1078" s="419"/>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18"/>
      <c r="D1079" s="415"/>
      <c r="E1079" s="415"/>
      <c r="F1079" s="415"/>
      <c r="G1079" s="415"/>
      <c r="H1079" s="415"/>
      <c r="I1079" s="415"/>
      <c r="J1079" s="416"/>
      <c r="K1079" s="417"/>
      <c r="L1079" s="417"/>
      <c r="M1079" s="417"/>
      <c r="N1079" s="417"/>
      <c r="O1079" s="417"/>
      <c r="P1079" s="419"/>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3" t="s">
        <v>323</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338</v>
      </c>
      <c r="AM1106" s="953"/>
      <c r="AN1106" s="953"/>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262</v>
      </c>
      <c r="D1109" s="886"/>
      <c r="E1109" s="277" t="s">
        <v>261</v>
      </c>
      <c r="F1109" s="886"/>
      <c r="G1109" s="886"/>
      <c r="H1109" s="886"/>
      <c r="I1109" s="886"/>
      <c r="J1109" s="277" t="s">
        <v>295</v>
      </c>
      <c r="K1109" s="277"/>
      <c r="L1109" s="277"/>
      <c r="M1109" s="277"/>
      <c r="N1109" s="277"/>
      <c r="O1109" s="277"/>
      <c r="P1109" s="345" t="s">
        <v>27</v>
      </c>
      <c r="Q1109" s="345"/>
      <c r="R1109" s="345"/>
      <c r="S1109" s="345"/>
      <c r="T1109" s="345"/>
      <c r="U1109" s="345"/>
      <c r="V1109" s="345"/>
      <c r="W1109" s="345"/>
      <c r="X1109" s="345"/>
      <c r="Y1109" s="277" t="s">
        <v>297</v>
      </c>
      <c r="Z1109" s="886"/>
      <c r="AA1109" s="886"/>
      <c r="AB1109" s="886"/>
      <c r="AC1109" s="277" t="s">
        <v>244</v>
      </c>
      <c r="AD1109" s="277"/>
      <c r="AE1109" s="277"/>
      <c r="AF1109" s="277"/>
      <c r="AG1109" s="277"/>
      <c r="AH1109" s="345" t="s">
        <v>257</v>
      </c>
      <c r="AI1109" s="346"/>
      <c r="AJ1109" s="346"/>
      <c r="AK1109" s="346"/>
      <c r="AL1109" s="346" t="s">
        <v>21</v>
      </c>
      <c r="AM1109" s="346"/>
      <c r="AN1109" s="346"/>
      <c r="AO1109" s="889"/>
      <c r="AP1109" s="423" t="s">
        <v>324</v>
      </c>
      <c r="AQ1109" s="423"/>
      <c r="AR1109" s="423"/>
      <c r="AS1109" s="423"/>
      <c r="AT1109" s="423"/>
      <c r="AU1109" s="423"/>
      <c r="AV1109" s="423"/>
      <c r="AW1109" s="423"/>
      <c r="AX1109" s="423"/>
    </row>
    <row r="1110" spans="1:51" ht="25.5" customHeight="1">
      <c r="A1110" s="401">
        <v>1</v>
      </c>
      <c r="B1110" s="401">
        <v>1</v>
      </c>
      <c r="C1110" s="888"/>
      <c r="D1110" s="888"/>
      <c r="E1110" s="262" t="s">
        <v>863</v>
      </c>
      <c r="F1110" s="887"/>
      <c r="G1110" s="887"/>
      <c r="H1110" s="887"/>
      <c r="I1110" s="887"/>
      <c r="J1110" s="416" t="s">
        <v>863</v>
      </c>
      <c r="K1110" s="417"/>
      <c r="L1110" s="417"/>
      <c r="M1110" s="417"/>
      <c r="N1110" s="417"/>
      <c r="O1110" s="417"/>
      <c r="P1110" s="419" t="s">
        <v>863</v>
      </c>
      <c r="Q1110" s="317"/>
      <c r="R1110" s="317"/>
      <c r="S1110" s="317"/>
      <c r="T1110" s="317"/>
      <c r="U1110" s="317"/>
      <c r="V1110" s="317"/>
      <c r="W1110" s="317"/>
      <c r="X1110" s="317"/>
      <c r="Y1110" s="318" t="s">
        <v>863</v>
      </c>
      <c r="Z1110" s="319"/>
      <c r="AA1110" s="319"/>
      <c r="AB1110" s="320"/>
      <c r="AC1110" s="322"/>
      <c r="AD1110" s="323"/>
      <c r="AE1110" s="323"/>
      <c r="AF1110" s="323"/>
      <c r="AG1110" s="323"/>
      <c r="AH1110" s="324" t="s">
        <v>863</v>
      </c>
      <c r="AI1110" s="325"/>
      <c r="AJ1110" s="325"/>
      <c r="AK1110" s="325"/>
      <c r="AL1110" s="326" t="s">
        <v>863</v>
      </c>
      <c r="AM1110" s="327"/>
      <c r="AN1110" s="327"/>
      <c r="AO1110" s="328"/>
      <c r="AP1110" s="321" t="s">
        <v>863</v>
      </c>
      <c r="AQ1110" s="321"/>
      <c r="AR1110" s="321"/>
      <c r="AS1110" s="321"/>
      <c r="AT1110" s="321"/>
      <c r="AU1110" s="321"/>
      <c r="AV1110" s="321"/>
      <c r="AW1110" s="321"/>
      <c r="AX1110" s="321"/>
    </row>
    <row r="1111" spans="1:51" ht="30" hidden="1" customHeight="1">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16383" man="1"/>
    <brk id="699" max="16383" man="1"/>
    <brk id="735" max="16383" man="1"/>
    <brk id="785" max="16383" man="1"/>
    <brk id="908" max="16383" man="1"/>
    <brk id="1007" max="16383"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744</v>
      </c>
      <c r="R4" s="13" t="str">
        <f t="shared" si="3"/>
        <v>補助</v>
      </c>
      <c r="S4" s="13" t="str">
        <f t="shared" si="4"/>
        <v>直接実施、委託・請負、補助</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c r="A38" s="13"/>
      <c r="B38" s="13"/>
      <c r="F38" s="13"/>
      <c r="G38" s="19"/>
      <c r="K38" s="13"/>
      <c r="L38" s="13"/>
      <c r="O38" s="13"/>
      <c r="P38" s="13"/>
      <c r="Q38" s="19"/>
      <c r="T38" s="13"/>
      <c r="U38" s="32" t="s">
        <v>382</v>
      </c>
      <c r="Y38" s="32" t="s">
        <v>446</v>
      </c>
      <c r="Z38" s="32" t="s">
        <v>577</v>
      </c>
      <c r="AF38" s="30"/>
      <c r="AK38" s="51" t="str">
        <f t="shared" si="7"/>
        <v>k</v>
      </c>
    </row>
    <row r="39" spans="1:37">
      <c r="A39" s="13"/>
      <c r="B39" s="13"/>
      <c r="F39" s="13" t="str">
        <f>I37</f>
        <v>一般会計</v>
      </c>
      <c r="G39" s="19"/>
      <c r="K39" s="13"/>
      <c r="L39" s="13"/>
      <c r="O39" s="13"/>
      <c r="P39" s="13"/>
      <c r="Q39" s="19"/>
      <c r="T39" s="13"/>
      <c r="U39" s="32" t="s">
        <v>392</v>
      </c>
      <c r="Y39" s="32" t="s">
        <v>447</v>
      </c>
      <c r="Z39" s="32" t="s">
        <v>578</v>
      </c>
      <c r="AF39" s="30"/>
      <c r="AK39" s="51" t="str">
        <f t="shared" si="7"/>
        <v>l</v>
      </c>
    </row>
    <row r="40" spans="1:37">
      <c r="A40" s="13"/>
      <c r="B40" s="13"/>
      <c r="F40" s="13"/>
      <c r="G40" s="19"/>
      <c r="K40" s="13"/>
      <c r="L40" s="13"/>
      <c r="O40" s="13"/>
      <c r="P40" s="13"/>
      <c r="Q40" s="19"/>
      <c r="T40" s="13"/>
      <c r="Y40" s="32" t="s">
        <v>448</v>
      </c>
      <c r="Z40" s="32" t="s">
        <v>579</v>
      </c>
      <c r="AF40" s="30"/>
      <c r="AK40" s="51" t="str">
        <f t="shared" si="7"/>
        <v>m</v>
      </c>
    </row>
    <row r="41" spans="1:37">
      <c r="A41" s="13"/>
      <c r="B41" s="13"/>
      <c r="F41" s="13"/>
      <c r="G41" s="19"/>
      <c r="K41" s="13"/>
      <c r="L41" s="13"/>
      <c r="O41" s="13"/>
      <c r="P41" s="13"/>
      <c r="Q41" s="19"/>
      <c r="T41" s="13"/>
      <c r="Y41" s="32" t="s">
        <v>449</v>
      </c>
      <c r="Z41" s="32" t="s">
        <v>580</v>
      </c>
      <c r="AF41" s="30"/>
      <c r="AK41" s="51" t="str">
        <f t="shared" si="7"/>
        <v>n</v>
      </c>
    </row>
    <row r="42" spans="1:37">
      <c r="A42" s="13"/>
      <c r="B42" s="13"/>
      <c r="F42" s="13"/>
      <c r="G42" s="19"/>
      <c r="K42" s="13"/>
      <c r="L42" s="13"/>
      <c r="O42" s="13"/>
      <c r="P42" s="13"/>
      <c r="Q42" s="19"/>
      <c r="T42" s="13"/>
      <c r="Y42" s="32" t="s">
        <v>450</v>
      </c>
      <c r="Z42" s="32" t="s">
        <v>581</v>
      </c>
      <c r="AF42" s="30"/>
      <c r="AK42" s="51" t="str">
        <f t="shared" si="7"/>
        <v>o</v>
      </c>
    </row>
    <row r="43" spans="1:37">
      <c r="A43" s="13"/>
      <c r="B43" s="13"/>
      <c r="F43" s="13"/>
      <c r="G43" s="19"/>
      <c r="K43" s="13"/>
      <c r="L43" s="13"/>
      <c r="O43" s="13"/>
      <c r="P43" s="13"/>
      <c r="Q43" s="19"/>
      <c r="T43" s="13"/>
      <c r="Y43" s="32" t="s">
        <v>451</v>
      </c>
      <c r="Z43" s="32" t="s">
        <v>582</v>
      </c>
      <c r="AF43" s="30"/>
      <c r="AK43" s="51" t="str">
        <f t="shared" si="7"/>
        <v>p</v>
      </c>
    </row>
    <row r="44" spans="1:37">
      <c r="A44" s="13"/>
      <c r="B44" s="13"/>
      <c r="F44" s="13"/>
      <c r="G44" s="19"/>
      <c r="K44" s="13"/>
      <c r="L44" s="13"/>
      <c r="O44" s="13"/>
      <c r="P44" s="13"/>
      <c r="Q44" s="19"/>
      <c r="T44" s="13"/>
      <c r="Y44" s="32" t="s">
        <v>452</v>
      </c>
      <c r="Z44" s="32" t="s">
        <v>583</v>
      </c>
      <c r="AF44" s="30"/>
      <c r="AK44" s="51" t="str">
        <f t="shared" si="7"/>
        <v>q</v>
      </c>
    </row>
    <row r="45" spans="1:37">
      <c r="A45" s="13"/>
      <c r="B45" s="13"/>
      <c r="F45" s="13"/>
      <c r="G45" s="19"/>
      <c r="K45" s="13"/>
      <c r="L45" s="13"/>
      <c r="O45" s="13"/>
      <c r="P45" s="13"/>
      <c r="Q45" s="19"/>
      <c r="T45" s="13"/>
      <c r="Y45" s="32" t="s">
        <v>453</v>
      </c>
      <c r="Z45" s="32" t="s">
        <v>584</v>
      </c>
      <c r="AF45" s="30"/>
      <c r="AK45" s="51" t="str">
        <f t="shared" si="7"/>
        <v>r</v>
      </c>
    </row>
    <row r="46" spans="1:37">
      <c r="A46" s="13"/>
      <c r="B46" s="13"/>
      <c r="F46" s="13"/>
      <c r="G46" s="19"/>
      <c r="K46" s="13"/>
      <c r="L46" s="13"/>
      <c r="O46" s="13"/>
      <c r="P46" s="13"/>
      <c r="Q46" s="19"/>
      <c r="T46" s="13"/>
      <c r="Y46" s="32" t="s">
        <v>454</v>
      </c>
      <c r="Z46" s="32" t="s">
        <v>585</v>
      </c>
      <c r="AF46" s="30"/>
      <c r="AK46" s="51" t="str">
        <f t="shared" si="7"/>
        <v>s</v>
      </c>
    </row>
    <row r="47" spans="1:37">
      <c r="A47" s="13"/>
      <c r="B47" s="13"/>
      <c r="F47" s="13"/>
      <c r="G47" s="19"/>
      <c r="K47" s="13"/>
      <c r="L47" s="13"/>
      <c r="O47" s="13"/>
      <c r="P47" s="13"/>
      <c r="Q47" s="19"/>
      <c r="T47" s="13"/>
      <c r="Y47" s="32" t="s">
        <v>455</v>
      </c>
      <c r="Z47" s="32" t="s">
        <v>586</v>
      </c>
      <c r="AF47" s="30"/>
      <c r="AK47" s="51" t="str">
        <f t="shared" si="7"/>
        <v>t</v>
      </c>
    </row>
    <row r="48" spans="1:37">
      <c r="A48" s="13"/>
      <c r="B48" s="13"/>
      <c r="F48" s="13"/>
      <c r="G48" s="19"/>
      <c r="K48" s="13"/>
      <c r="L48" s="13"/>
      <c r="O48" s="13"/>
      <c r="P48" s="13"/>
      <c r="Q48" s="19"/>
      <c r="T48" s="13"/>
      <c r="Y48" s="32" t="s">
        <v>456</v>
      </c>
      <c r="Z48" s="32" t="s">
        <v>587</v>
      </c>
      <c r="AF48" s="30"/>
      <c r="AK48" s="51" t="str">
        <f t="shared" si="7"/>
        <v>u</v>
      </c>
    </row>
    <row r="49" spans="1:37">
      <c r="A49" s="13"/>
      <c r="B49" s="13"/>
      <c r="F49" s="13"/>
      <c r="G49" s="19"/>
      <c r="K49" s="13"/>
      <c r="L49" s="13"/>
      <c r="O49" s="13"/>
      <c r="P49" s="13"/>
      <c r="Q49" s="19"/>
      <c r="T49" s="13"/>
      <c r="Y49" s="32" t="s">
        <v>457</v>
      </c>
      <c r="Z49" s="32" t="s">
        <v>588</v>
      </c>
      <c r="AF49" s="30"/>
      <c r="AK49" s="51" t="str">
        <f t="shared" si="7"/>
        <v>v</v>
      </c>
    </row>
    <row r="50" spans="1:37">
      <c r="A50" s="13"/>
      <c r="B50" s="13"/>
      <c r="F50" s="13"/>
      <c r="G50" s="19"/>
      <c r="K50" s="13"/>
      <c r="L50" s="13"/>
      <c r="O50" s="13"/>
      <c r="P50" s="13"/>
      <c r="Q50" s="19"/>
      <c r="T50" s="13"/>
      <c r="Y50" s="32" t="s">
        <v>458</v>
      </c>
      <c r="Z50" s="32" t="s">
        <v>589</v>
      </c>
      <c r="AF50" s="30"/>
    </row>
    <row r="51" spans="1:37">
      <c r="A51" s="13"/>
      <c r="B51" s="13"/>
      <c r="F51" s="13"/>
      <c r="G51" s="19"/>
      <c r="K51" s="13"/>
      <c r="L51" s="13"/>
      <c r="O51" s="13"/>
      <c r="P51" s="13"/>
      <c r="Q51" s="19"/>
      <c r="T51" s="13"/>
      <c r="Y51" s="32" t="s">
        <v>459</v>
      </c>
      <c r="Z51" s="32" t="s">
        <v>590</v>
      </c>
      <c r="AF51" s="30"/>
    </row>
    <row r="52" spans="1:37">
      <c r="A52" s="13"/>
      <c r="B52" s="13"/>
      <c r="F52" s="13"/>
      <c r="G52" s="19"/>
      <c r="K52" s="13"/>
      <c r="L52" s="13"/>
      <c r="O52" s="13"/>
      <c r="P52" s="13"/>
      <c r="Q52" s="19"/>
      <c r="T52" s="13"/>
      <c r="Y52" s="32" t="s">
        <v>460</v>
      </c>
      <c r="Z52" s="32" t="s">
        <v>591</v>
      </c>
      <c r="AF52" s="30"/>
    </row>
    <row r="53" spans="1:37">
      <c r="A53" s="13"/>
      <c r="B53" s="13"/>
      <c r="F53" s="13"/>
      <c r="G53" s="19"/>
      <c r="K53" s="13"/>
      <c r="L53" s="13"/>
      <c r="O53" s="13"/>
      <c r="P53" s="13"/>
      <c r="Q53" s="19"/>
      <c r="T53" s="13"/>
      <c r="Y53" s="32" t="s">
        <v>461</v>
      </c>
      <c r="Z53" s="32" t="s">
        <v>592</v>
      </c>
      <c r="AF53" s="30"/>
    </row>
    <row r="54" spans="1:37">
      <c r="A54" s="13"/>
      <c r="B54" s="13"/>
      <c r="F54" s="13"/>
      <c r="G54" s="19"/>
      <c r="K54" s="13"/>
      <c r="L54" s="13"/>
      <c r="O54" s="13"/>
      <c r="P54" s="20"/>
      <c r="Q54" s="19"/>
      <c r="T54" s="13"/>
      <c r="Y54" s="32" t="s">
        <v>462</v>
      </c>
      <c r="Z54" s="32" t="s">
        <v>593</v>
      </c>
      <c r="AF54" s="30"/>
    </row>
    <row r="55" spans="1:37">
      <c r="A55" s="13"/>
      <c r="B55" s="13"/>
      <c r="F55" s="13"/>
      <c r="G55" s="19"/>
      <c r="K55" s="13"/>
      <c r="L55" s="13"/>
      <c r="O55" s="13"/>
      <c r="P55" s="13"/>
      <c r="Q55" s="19"/>
      <c r="T55" s="13"/>
      <c r="Y55" s="32" t="s">
        <v>463</v>
      </c>
      <c r="Z55" s="32" t="s">
        <v>594</v>
      </c>
      <c r="AF55" s="30"/>
    </row>
    <row r="56" spans="1:37">
      <c r="A56" s="13"/>
      <c r="B56" s="13"/>
      <c r="F56" s="13"/>
      <c r="G56" s="19"/>
      <c r="K56" s="13"/>
      <c r="L56" s="13"/>
      <c r="O56" s="13"/>
      <c r="P56" s="13"/>
      <c r="Q56" s="19"/>
      <c r="T56" s="13"/>
      <c r="Y56" s="32" t="s">
        <v>464</v>
      </c>
      <c r="Z56" s="32" t="s">
        <v>595</v>
      </c>
      <c r="AF56" s="30"/>
    </row>
    <row r="57" spans="1:37">
      <c r="A57" s="13"/>
      <c r="B57" s="13"/>
      <c r="F57" s="13"/>
      <c r="G57" s="19"/>
      <c r="K57" s="13"/>
      <c r="L57" s="13"/>
      <c r="O57" s="13"/>
      <c r="P57" s="13"/>
      <c r="Q57" s="19"/>
      <c r="T57" s="13"/>
      <c r="Y57" s="32" t="s">
        <v>465</v>
      </c>
      <c r="Z57" s="32" t="s">
        <v>596</v>
      </c>
      <c r="AF57" s="30"/>
    </row>
    <row r="58" spans="1:37">
      <c r="A58" s="13"/>
      <c r="B58" s="13"/>
      <c r="F58" s="13"/>
      <c r="G58" s="19"/>
      <c r="K58" s="13"/>
      <c r="L58" s="13"/>
      <c r="O58" s="13"/>
      <c r="P58" s="13"/>
      <c r="Q58" s="19"/>
      <c r="T58" s="13"/>
      <c r="Y58" s="32" t="s">
        <v>466</v>
      </c>
      <c r="Z58" s="32" t="s">
        <v>597</v>
      </c>
      <c r="AF58" s="30"/>
    </row>
    <row r="59" spans="1:37">
      <c r="A59" s="13"/>
      <c r="B59" s="13"/>
      <c r="F59" s="13"/>
      <c r="G59" s="19"/>
      <c r="K59" s="13"/>
      <c r="L59" s="13"/>
      <c r="O59" s="13"/>
      <c r="P59" s="13"/>
      <c r="Q59" s="19"/>
      <c r="T59" s="13"/>
      <c r="Y59" s="32" t="s">
        <v>467</v>
      </c>
      <c r="Z59" s="32" t="s">
        <v>598</v>
      </c>
      <c r="AF59" s="30"/>
    </row>
    <row r="60" spans="1:37">
      <c r="A60" s="13"/>
      <c r="B60" s="13"/>
      <c r="F60" s="13"/>
      <c r="G60" s="19"/>
      <c r="K60" s="13"/>
      <c r="L60" s="13"/>
      <c r="O60" s="13"/>
      <c r="P60" s="13"/>
      <c r="Q60" s="19"/>
      <c r="T60" s="13"/>
      <c r="Y60" s="32" t="s">
        <v>468</v>
      </c>
      <c r="Z60" s="32" t="s">
        <v>599</v>
      </c>
      <c r="AF60" s="30"/>
    </row>
    <row r="61" spans="1:37">
      <c r="A61" s="13"/>
      <c r="B61" s="13"/>
      <c r="F61" s="13"/>
      <c r="G61" s="19"/>
      <c r="K61" s="13"/>
      <c r="L61" s="13"/>
      <c r="O61" s="13"/>
      <c r="P61" s="13"/>
      <c r="Q61" s="19"/>
      <c r="T61" s="13"/>
      <c r="Y61" s="32" t="s">
        <v>469</v>
      </c>
      <c r="Z61" s="32" t="s">
        <v>600</v>
      </c>
      <c r="AF61" s="30"/>
    </row>
    <row r="62" spans="1:37">
      <c r="A62" s="13"/>
      <c r="B62" s="13"/>
      <c r="F62" s="13"/>
      <c r="G62" s="19"/>
      <c r="K62" s="13"/>
      <c r="L62" s="13"/>
      <c r="O62" s="13"/>
      <c r="P62" s="13"/>
      <c r="Q62" s="19"/>
      <c r="T62" s="13"/>
      <c r="Y62" s="32" t="s">
        <v>470</v>
      </c>
      <c r="Z62" s="32" t="s">
        <v>601</v>
      </c>
      <c r="AF62" s="30"/>
    </row>
    <row r="63" spans="1:37">
      <c r="A63" s="13"/>
      <c r="B63" s="13"/>
      <c r="F63" s="13"/>
      <c r="G63" s="19"/>
      <c r="K63" s="13"/>
      <c r="L63" s="13"/>
      <c r="O63" s="13"/>
      <c r="P63" s="13"/>
      <c r="Q63" s="19"/>
      <c r="T63" s="13"/>
      <c r="Y63" s="32" t="s">
        <v>471</v>
      </c>
      <c r="Z63" s="32" t="s">
        <v>602</v>
      </c>
      <c r="AF63" s="30"/>
    </row>
    <row r="64" spans="1:37">
      <c r="A64" s="13"/>
      <c r="B64" s="13"/>
      <c r="F64" s="13"/>
      <c r="G64" s="19"/>
      <c r="K64" s="13"/>
      <c r="L64" s="13"/>
      <c r="O64" s="13"/>
      <c r="P64" s="13"/>
      <c r="Q64" s="19"/>
      <c r="T64" s="13"/>
      <c r="Y64" s="32" t="s">
        <v>472</v>
      </c>
      <c r="Z64" s="32" t="s">
        <v>603</v>
      </c>
      <c r="AF64" s="30"/>
    </row>
    <row r="65" spans="1:32">
      <c r="A65" s="13"/>
      <c r="B65" s="13"/>
      <c r="F65" s="13"/>
      <c r="G65" s="19"/>
      <c r="K65" s="13"/>
      <c r="L65" s="13"/>
      <c r="O65" s="13"/>
      <c r="P65" s="13"/>
      <c r="Q65" s="19"/>
      <c r="T65" s="13"/>
      <c r="Y65" s="32" t="s">
        <v>473</v>
      </c>
      <c r="Z65" s="32" t="s">
        <v>604</v>
      </c>
      <c r="AF65" s="30"/>
    </row>
    <row r="66" spans="1:32">
      <c r="A66" s="13"/>
      <c r="B66" s="13"/>
      <c r="F66" s="13"/>
      <c r="G66" s="19"/>
      <c r="K66" s="13"/>
      <c r="L66" s="13"/>
      <c r="O66" s="13"/>
      <c r="P66" s="13"/>
      <c r="Q66" s="19"/>
      <c r="T66" s="13"/>
      <c r="Y66" s="32" t="s">
        <v>71</v>
      </c>
      <c r="Z66" s="32" t="s">
        <v>605</v>
      </c>
      <c r="AF66" s="30"/>
    </row>
    <row r="67" spans="1:32">
      <c r="A67" s="13"/>
      <c r="B67" s="13"/>
      <c r="F67" s="13"/>
      <c r="G67" s="19"/>
      <c r="K67" s="13"/>
      <c r="L67" s="13"/>
      <c r="O67" s="13"/>
      <c r="P67" s="13"/>
      <c r="Q67" s="19"/>
      <c r="T67" s="13"/>
      <c r="Y67" s="32" t="s">
        <v>474</v>
      </c>
      <c r="Z67" s="32" t="s">
        <v>606</v>
      </c>
      <c r="AF67" s="30"/>
    </row>
    <row r="68" spans="1:32">
      <c r="A68" s="13"/>
      <c r="B68" s="13"/>
      <c r="F68" s="13"/>
      <c r="G68" s="19"/>
      <c r="K68" s="13"/>
      <c r="L68" s="13"/>
      <c r="O68" s="13"/>
      <c r="P68" s="13"/>
      <c r="Q68" s="19"/>
      <c r="T68" s="13"/>
      <c r="Y68" s="32" t="s">
        <v>475</v>
      </c>
      <c r="Z68" s="32" t="s">
        <v>607</v>
      </c>
      <c r="AF68" s="30"/>
    </row>
    <row r="69" spans="1:32">
      <c r="A69" s="13"/>
      <c r="B69" s="13"/>
      <c r="F69" s="13"/>
      <c r="G69" s="19"/>
      <c r="K69" s="13"/>
      <c r="L69" s="13"/>
      <c r="O69" s="13"/>
      <c r="P69" s="13"/>
      <c r="Q69" s="19"/>
      <c r="T69" s="13"/>
      <c r="Y69" s="32" t="s">
        <v>476</v>
      </c>
      <c r="Z69" s="32" t="s">
        <v>608</v>
      </c>
      <c r="AF69" s="30"/>
    </row>
    <row r="70" spans="1:32">
      <c r="A70" s="13"/>
      <c r="B70" s="13"/>
      <c r="Y70" s="32" t="s">
        <v>477</v>
      </c>
      <c r="Z70" s="32" t="s">
        <v>609</v>
      </c>
    </row>
    <row r="71" spans="1:32">
      <c r="Y71" s="32" t="s">
        <v>478</v>
      </c>
      <c r="Z71" s="32" t="s">
        <v>610</v>
      </c>
    </row>
    <row r="72" spans="1:32">
      <c r="Y72" s="32" t="s">
        <v>479</v>
      </c>
      <c r="Z72" s="32" t="s">
        <v>611</v>
      </c>
    </row>
    <row r="73" spans="1:32">
      <c r="Y73" s="32" t="s">
        <v>480</v>
      </c>
      <c r="Z73" s="32" t="s">
        <v>612</v>
      </c>
    </row>
    <row r="74" spans="1:32">
      <c r="Y74" s="32" t="s">
        <v>481</v>
      </c>
      <c r="Z74" s="32" t="s">
        <v>613</v>
      </c>
    </row>
    <row r="75" spans="1:32">
      <c r="Y75" s="32" t="s">
        <v>482</v>
      </c>
      <c r="Z75" s="32" t="s">
        <v>614</v>
      </c>
    </row>
    <row r="76" spans="1:32">
      <c r="Y76" s="32" t="s">
        <v>483</v>
      </c>
      <c r="Z76" s="32" t="s">
        <v>615</v>
      </c>
    </row>
    <row r="77" spans="1:32">
      <c r="Y77" s="32" t="s">
        <v>484</v>
      </c>
      <c r="Z77" s="32" t="s">
        <v>616</v>
      </c>
    </row>
    <row r="78" spans="1:32">
      <c r="Y78" s="32" t="s">
        <v>485</v>
      </c>
      <c r="Z78" s="32" t="s">
        <v>617</v>
      </c>
    </row>
    <row r="79" spans="1:32">
      <c r="Y79" s="32" t="s">
        <v>486</v>
      </c>
      <c r="Z79" s="32" t="s">
        <v>618</v>
      </c>
    </row>
    <row r="80" spans="1:32">
      <c r="Y80" s="32" t="s">
        <v>487</v>
      </c>
      <c r="Z80" s="32" t="s">
        <v>619</v>
      </c>
    </row>
    <row r="81" spans="25:26">
      <c r="Y81" s="32" t="s">
        <v>488</v>
      </c>
      <c r="Z81" s="32" t="s">
        <v>620</v>
      </c>
    </row>
    <row r="82" spans="25:26">
      <c r="Y82" s="32" t="s">
        <v>489</v>
      </c>
      <c r="Z82" s="32" t="s">
        <v>621</v>
      </c>
    </row>
    <row r="83" spans="25:26">
      <c r="Y83" s="32" t="s">
        <v>490</v>
      </c>
      <c r="Z83" s="32" t="s">
        <v>622</v>
      </c>
    </row>
    <row r="84" spans="25:26">
      <c r="Y84" s="32" t="s">
        <v>491</v>
      </c>
      <c r="Z84" s="32" t="s">
        <v>623</v>
      </c>
    </row>
    <row r="85" spans="25:26">
      <c r="Y85" s="32" t="s">
        <v>492</v>
      </c>
      <c r="Z85" s="32" t="s">
        <v>624</v>
      </c>
    </row>
    <row r="86" spans="25:26">
      <c r="Y86" s="32" t="s">
        <v>493</v>
      </c>
      <c r="Z86" s="32" t="s">
        <v>625</v>
      </c>
    </row>
    <row r="87" spans="25:26">
      <c r="Y87" s="32" t="s">
        <v>494</v>
      </c>
      <c r="Z87" s="32" t="s">
        <v>626</v>
      </c>
    </row>
    <row r="88" spans="25:26">
      <c r="Y88" s="32" t="s">
        <v>495</v>
      </c>
      <c r="Z88" s="32" t="s">
        <v>627</v>
      </c>
    </row>
    <row r="89" spans="25:26">
      <c r="Y89" s="32" t="s">
        <v>496</v>
      </c>
      <c r="Z89" s="32" t="s">
        <v>628</v>
      </c>
    </row>
    <row r="90" spans="25:26">
      <c r="Y90" s="32" t="s">
        <v>497</v>
      </c>
      <c r="Z90" s="32" t="s">
        <v>629</v>
      </c>
    </row>
    <row r="91" spans="25:26">
      <c r="Y91" s="32" t="s">
        <v>498</v>
      </c>
      <c r="Z91" s="32" t="s">
        <v>630</v>
      </c>
    </row>
    <row r="92" spans="25:26">
      <c r="Y92" s="32" t="s">
        <v>499</v>
      </c>
      <c r="Z92" s="32" t="s">
        <v>631</v>
      </c>
    </row>
    <row r="93" spans="25:26">
      <c r="Y93" s="32" t="s">
        <v>500</v>
      </c>
      <c r="Z93" s="32" t="s">
        <v>632</v>
      </c>
    </row>
    <row r="94" spans="25:26">
      <c r="Y94" s="32" t="s">
        <v>501</v>
      </c>
      <c r="Z94" s="32" t="s">
        <v>633</v>
      </c>
    </row>
    <row r="95" spans="25:26">
      <c r="Y95" s="32" t="s">
        <v>502</v>
      </c>
      <c r="Z95" s="32" t="s">
        <v>634</v>
      </c>
    </row>
    <row r="96" spans="25:26">
      <c r="Y96" s="32" t="s">
        <v>404</v>
      </c>
      <c r="Z96" s="32" t="s">
        <v>635</v>
      </c>
    </row>
    <row r="97" spans="25:26">
      <c r="Y97" s="32" t="s">
        <v>503</v>
      </c>
      <c r="Z97" s="32" t="s">
        <v>636</v>
      </c>
    </row>
    <row r="98" spans="25:26">
      <c r="Y98" s="32" t="s">
        <v>504</v>
      </c>
      <c r="Z98" s="32" t="s">
        <v>637</v>
      </c>
    </row>
    <row r="99" spans="25:26">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343</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9"/>
      <c r="Z2" s="409"/>
      <c r="AA2" s="410"/>
      <c r="AB2" s="1003" t="s">
        <v>11</v>
      </c>
      <c r="AC2" s="1004"/>
      <c r="AD2" s="1005"/>
      <c r="AE2" s="991" t="s">
        <v>384</v>
      </c>
      <c r="AF2" s="991"/>
      <c r="AG2" s="991"/>
      <c r="AH2" s="991"/>
      <c r="AI2" s="991" t="s">
        <v>406</v>
      </c>
      <c r="AJ2" s="991"/>
      <c r="AK2" s="991"/>
      <c r="AL2" s="454"/>
      <c r="AM2" s="991" t="s">
        <v>503</v>
      </c>
      <c r="AN2" s="991"/>
      <c r="AO2" s="991"/>
      <c r="AP2" s="454"/>
      <c r="AQ2" s="215" t="s">
        <v>231</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2" t="s">
        <v>374</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c r="A9" s="508" t="s">
        <v>343</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9"/>
      <c r="Z9" s="409"/>
      <c r="AA9" s="410"/>
      <c r="AB9" s="1003" t="s">
        <v>11</v>
      </c>
      <c r="AC9" s="1004"/>
      <c r="AD9" s="1005"/>
      <c r="AE9" s="991" t="s">
        <v>384</v>
      </c>
      <c r="AF9" s="991"/>
      <c r="AG9" s="991"/>
      <c r="AH9" s="991"/>
      <c r="AI9" s="991" t="s">
        <v>406</v>
      </c>
      <c r="AJ9" s="991"/>
      <c r="AK9" s="991"/>
      <c r="AL9" s="454"/>
      <c r="AM9" s="991" t="s">
        <v>503</v>
      </c>
      <c r="AN9" s="991"/>
      <c r="AO9" s="991"/>
      <c r="AP9" s="454"/>
      <c r="AQ9" s="215" t="s">
        <v>231</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2" t="s">
        <v>374</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c r="A16" s="508" t="s">
        <v>343</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9"/>
      <c r="Z16" s="409"/>
      <c r="AA16" s="410"/>
      <c r="AB16" s="1003" t="s">
        <v>11</v>
      </c>
      <c r="AC16" s="1004"/>
      <c r="AD16" s="1005"/>
      <c r="AE16" s="991" t="s">
        <v>384</v>
      </c>
      <c r="AF16" s="991"/>
      <c r="AG16" s="991"/>
      <c r="AH16" s="991"/>
      <c r="AI16" s="991" t="s">
        <v>406</v>
      </c>
      <c r="AJ16" s="991"/>
      <c r="AK16" s="991"/>
      <c r="AL16" s="454"/>
      <c r="AM16" s="991" t="s">
        <v>503</v>
      </c>
      <c r="AN16" s="991"/>
      <c r="AO16" s="991"/>
      <c r="AP16" s="454"/>
      <c r="AQ16" s="215" t="s">
        <v>231</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2" t="s">
        <v>374</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c r="A23" s="508" t="s">
        <v>343</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9"/>
      <c r="Z23" s="409"/>
      <c r="AA23" s="410"/>
      <c r="AB23" s="1003" t="s">
        <v>11</v>
      </c>
      <c r="AC23" s="1004"/>
      <c r="AD23" s="1005"/>
      <c r="AE23" s="991" t="s">
        <v>384</v>
      </c>
      <c r="AF23" s="991"/>
      <c r="AG23" s="991"/>
      <c r="AH23" s="991"/>
      <c r="AI23" s="991" t="s">
        <v>406</v>
      </c>
      <c r="AJ23" s="991"/>
      <c r="AK23" s="991"/>
      <c r="AL23" s="454"/>
      <c r="AM23" s="991" t="s">
        <v>503</v>
      </c>
      <c r="AN23" s="991"/>
      <c r="AO23" s="991"/>
      <c r="AP23" s="454"/>
      <c r="AQ23" s="215" t="s">
        <v>231</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2" t="s">
        <v>374</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c r="A30" s="508" t="s">
        <v>343</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9"/>
      <c r="Z30" s="409"/>
      <c r="AA30" s="410"/>
      <c r="AB30" s="1003" t="s">
        <v>11</v>
      </c>
      <c r="AC30" s="1004"/>
      <c r="AD30" s="1005"/>
      <c r="AE30" s="991" t="s">
        <v>384</v>
      </c>
      <c r="AF30" s="991"/>
      <c r="AG30" s="991"/>
      <c r="AH30" s="991"/>
      <c r="AI30" s="991" t="s">
        <v>406</v>
      </c>
      <c r="AJ30" s="991"/>
      <c r="AK30" s="991"/>
      <c r="AL30" s="454"/>
      <c r="AM30" s="991" t="s">
        <v>503</v>
      </c>
      <c r="AN30" s="991"/>
      <c r="AO30" s="991"/>
      <c r="AP30" s="454"/>
      <c r="AQ30" s="215" t="s">
        <v>231</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2" t="s">
        <v>374</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c r="A37" s="508" t="s">
        <v>343</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9"/>
      <c r="Z37" s="409"/>
      <c r="AA37" s="410"/>
      <c r="AB37" s="1003" t="s">
        <v>11</v>
      </c>
      <c r="AC37" s="1004"/>
      <c r="AD37" s="1005"/>
      <c r="AE37" s="991" t="s">
        <v>384</v>
      </c>
      <c r="AF37" s="991"/>
      <c r="AG37" s="991"/>
      <c r="AH37" s="991"/>
      <c r="AI37" s="991" t="s">
        <v>406</v>
      </c>
      <c r="AJ37" s="991"/>
      <c r="AK37" s="991"/>
      <c r="AL37" s="454"/>
      <c r="AM37" s="991" t="s">
        <v>503</v>
      </c>
      <c r="AN37" s="991"/>
      <c r="AO37" s="991"/>
      <c r="AP37" s="454"/>
      <c r="AQ37" s="215" t="s">
        <v>231</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2" t="s">
        <v>374</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c r="A44" s="508" t="s">
        <v>343</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9"/>
      <c r="Z44" s="409"/>
      <c r="AA44" s="410"/>
      <c r="AB44" s="1003" t="s">
        <v>11</v>
      </c>
      <c r="AC44" s="1004"/>
      <c r="AD44" s="1005"/>
      <c r="AE44" s="991" t="s">
        <v>384</v>
      </c>
      <c r="AF44" s="991"/>
      <c r="AG44" s="991"/>
      <c r="AH44" s="991"/>
      <c r="AI44" s="991" t="s">
        <v>406</v>
      </c>
      <c r="AJ44" s="991"/>
      <c r="AK44" s="991"/>
      <c r="AL44" s="454"/>
      <c r="AM44" s="991" t="s">
        <v>503</v>
      </c>
      <c r="AN44" s="991"/>
      <c r="AO44" s="991"/>
      <c r="AP44" s="454"/>
      <c r="AQ44" s="215" t="s">
        <v>231</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2" t="s">
        <v>374</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c r="A51" s="508" t="s">
        <v>343</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9"/>
      <c r="Z51" s="409"/>
      <c r="AA51" s="410"/>
      <c r="AB51" s="454" t="s">
        <v>11</v>
      </c>
      <c r="AC51" s="1004"/>
      <c r="AD51" s="1005"/>
      <c r="AE51" s="991" t="s">
        <v>384</v>
      </c>
      <c r="AF51" s="991"/>
      <c r="AG51" s="991"/>
      <c r="AH51" s="991"/>
      <c r="AI51" s="991" t="s">
        <v>406</v>
      </c>
      <c r="AJ51" s="991"/>
      <c r="AK51" s="991"/>
      <c r="AL51" s="454"/>
      <c r="AM51" s="991" t="s">
        <v>503</v>
      </c>
      <c r="AN51" s="991"/>
      <c r="AO51" s="991"/>
      <c r="AP51" s="454"/>
      <c r="AQ51" s="215" t="s">
        <v>231</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2" t="s">
        <v>374</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c r="A58" s="508" t="s">
        <v>343</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9"/>
      <c r="Z58" s="409"/>
      <c r="AA58" s="410"/>
      <c r="AB58" s="1003" t="s">
        <v>11</v>
      </c>
      <c r="AC58" s="1004"/>
      <c r="AD58" s="1005"/>
      <c r="AE58" s="991" t="s">
        <v>384</v>
      </c>
      <c r="AF58" s="991"/>
      <c r="AG58" s="991"/>
      <c r="AH58" s="991"/>
      <c r="AI58" s="991" t="s">
        <v>406</v>
      </c>
      <c r="AJ58" s="991"/>
      <c r="AK58" s="991"/>
      <c r="AL58" s="454"/>
      <c r="AM58" s="991" t="s">
        <v>503</v>
      </c>
      <c r="AN58" s="991"/>
      <c r="AO58" s="991"/>
      <c r="AP58" s="454"/>
      <c r="AQ58" s="215" t="s">
        <v>231</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2" t="s">
        <v>374</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c r="A65" s="508" t="s">
        <v>343</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9"/>
      <c r="Z65" s="409"/>
      <c r="AA65" s="410"/>
      <c r="AB65" s="1003" t="s">
        <v>11</v>
      </c>
      <c r="AC65" s="1004"/>
      <c r="AD65" s="1005"/>
      <c r="AE65" s="991" t="s">
        <v>384</v>
      </c>
      <c r="AF65" s="991"/>
      <c r="AG65" s="991"/>
      <c r="AH65" s="991"/>
      <c r="AI65" s="991" t="s">
        <v>406</v>
      </c>
      <c r="AJ65" s="991"/>
      <c r="AK65" s="991"/>
      <c r="AL65" s="454"/>
      <c r="AM65" s="991" t="s">
        <v>503</v>
      </c>
      <c r="AN65" s="991"/>
      <c r="AO65" s="991"/>
      <c r="AP65" s="454"/>
      <c r="AQ65" s="215" t="s">
        <v>231</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2" t="s">
        <v>374</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8" t="s">
        <v>28</v>
      </c>
      <c r="B2" s="1029"/>
      <c r="C2" s="1029"/>
      <c r="D2" s="1029"/>
      <c r="E2" s="1029"/>
      <c r="F2" s="1030"/>
      <c r="G2" s="435" t="s">
        <v>360</v>
      </c>
      <c r="H2" s="436"/>
      <c r="I2" s="436"/>
      <c r="J2" s="436"/>
      <c r="K2" s="436"/>
      <c r="L2" s="436"/>
      <c r="M2" s="436"/>
      <c r="N2" s="436"/>
      <c r="O2" s="436"/>
      <c r="P2" s="436"/>
      <c r="Q2" s="436"/>
      <c r="R2" s="436"/>
      <c r="S2" s="436"/>
      <c r="T2" s="436"/>
      <c r="U2" s="436"/>
      <c r="V2" s="436"/>
      <c r="W2" s="436"/>
      <c r="X2" s="436"/>
      <c r="Y2" s="436"/>
      <c r="Z2" s="436"/>
      <c r="AA2" s="436"/>
      <c r="AB2" s="437"/>
      <c r="AC2" s="435" t="s">
        <v>362</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1"/>
      <c r="B15" s="1032"/>
      <c r="C15" s="1032"/>
      <c r="D15" s="1032"/>
      <c r="E15" s="1032"/>
      <c r="F15" s="1033"/>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1"/>
      <c r="B28" s="1032"/>
      <c r="C28" s="1032"/>
      <c r="D28" s="1032"/>
      <c r="E28" s="1032"/>
      <c r="F28" s="1033"/>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1"/>
      <c r="B41" s="1032"/>
      <c r="C41" s="1032"/>
      <c r="D41" s="1032"/>
      <c r="E41" s="1032"/>
      <c r="F41" s="1033"/>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row r="55" spans="1:51" ht="30" customHeight="1">
      <c r="A55" s="1028" t="s">
        <v>28</v>
      </c>
      <c r="B55" s="1029"/>
      <c r="C55" s="1029"/>
      <c r="D55" s="1029"/>
      <c r="E55" s="1029"/>
      <c r="F55" s="1030"/>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1"/>
      <c r="B68" s="1032"/>
      <c r="C68" s="1032"/>
      <c r="D68" s="1032"/>
      <c r="E68" s="1032"/>
      <c r="F68" s="1033"/>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1"/>
      <c r="B81" s="1032"/>
      <c r="C81" s="1032"/>
      <c r="D81" s="1032"/>
      <c r="E81" s="1032"/>
      <c r="F81" s="1033"/>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1"/>
      <c r="B94" s="1032"/>
      <c r="C94" s="1032"/>
      <c r="D94" s="1032"/>
      <c r="E94" s="1032"/>
      <c r="F94" s="1033"/>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row r="108" spans="1:51" ht="30" customHeight="1">
      <c r="A108" s="1028" t="s">
        <v>28</v>
      </c>
      <c r="B108" s="1029"/>
      <c r="C108" s="1029"/>
      <c r="D108" s="1029"/>
      <c r="E108" s="1029"/>
      <c r="F108" s="1030"/>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1"/>
      <c r="B121" s="1032"/>
      <c r="C121" s="1032"/>
      <c r="D121" s="1032"/>
      <c r="E121" s="1032"/>
      <c r="F121" s="1033"/>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1"/>
      <c r="B134" s="1032"/>
      <c r="C134" s="1032"/>
      <c r="D134" s="1032"/>
      <c r="E134" s="1032"/>
      <c r="F134" s="1033"/>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1"/>
      <c r="B147" s="1032"/>
      <c r="C147" s="1032"/>
      <c r="D147" s="1032"/>
      <c r="E147" s="1032"/>
      <c r="F147" s="1033"/>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row r="161" spans="1:51" ht="30" customHeight="1">
      <c r="A161" s="1028" t="s">
        <v>28</v>
      </c>
      <c r="B161" s="1029"/>
      <c r="C161" s="1029"/>
      <c r="D161" s="1029"/>
      <c r="E161" s="1029"/>
      <c r="F161" s="1030"/>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1"/>
      <c r="B174" s="1032"/>
      <c r="C174" s="1032"/>
      <c r="D174" s="1032"/>
      <c r="E174" s="1032"/>
      <c r="F174" s="1033"/>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1"/>
      <c r="B187" s="1032"/>
      <c r="C187" s="1032"/>
      <c r="D187" s="1032"/>
      <c r="E187" s="1032"/>
      <c r="F187" s="1033"/>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1"/>
      <c r="B200" s="1032"/>
      <c r="C200" s="1032"/>
      <c r="D200" s="1032"/>
      <c r="E200" s="1032"/>
      <c r="F200" s="1033"/>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row r="214" spans="1:51" ht="30" customHeight="1">
      <c r="A214" s="1048" t="s">
        <v>28</v>
      </c>
      <c r="B214" s="1049"/>
      <c r="C214" s="1049"/>
      <c r="D214" s="1049"/>
      <c r="E214" s="1049"/>
      <c r="F214" s="1050"/>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1"/>
      <c r="B227" s="1032"/>
      <c r="C227" s="1032"/>
      <c r="D227" s="1032"/>
      <c r="E227" s="1032"/>
      <c r="F227" s="1033"/>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1"/>
      <c r="B240" s="1032"/>
      <c r="C240" s="1032"/>
      <c r="D240" s="1032"/>
      <c r="E240" s="1032"/>
      <c r="F240" s="1033"/>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1"/>
      <c r="B253" s="1032"/>
      <c r="C253" s="1032"/>
      <c r="D253" s="1032"/>
      <c r="E253" s="1032"/>
      <c r="F253" s="1033"/>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0</v>
      </c>
    </row>
    <row r="4" spans="1:51" ht="26.25" customHeight="1">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2">
        <v>28</v>
      </c>
      <c r="B31" s="1052">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2">
        <v>29</v>
      </c>
      <c r="B32" s="1052">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2">
        <v>30</v>
      </c>
      <c r="B33" s="1052">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c r="A37" s="1052">
        <v>1</v>
      </c>
      <c r="B37" s="1052">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c r="A202" s="1052">
        <v>1</v>
      </c>
      <c r="B202" s="1052">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2">
        <v>17</v>
      </c>
      <c r="B647" s="1052">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c r="A928" s="1052">
        <v>1</v>
      </c>
      <c r="B928" s="1052">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重光 俊祐(shigemitsu-shunsuke.hf8)</dc:creator>
  <cp:lastModifiedBy>厚生労働省ネットワークシステム</cp:lastModifiedBy>
  <cp:lastPrinted>2021-07-09T04:52:19Z</cp:lastPrinted>
  <dcterms:created xsi:type="dcterms:W3CDTF">2012-03-13T00:50:25Z</dcterms:created>
  <dcterms:modified xsi:type="dcterms:W3CDTF">2021-07-09T06:37:06Z</dcterms:modified>
</cp:coreProperties>
</file>